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52\rjulian\Documents\0001 projects\Perth-JTW-census-analysis\"/>
    </mc:Choice>
  </mc:AlternateContent>
  <xr:revisionPtr revIDLastSave="0" documentId="13_ncr:1_{70A63832-4A68-490C-8724-982B73A4F1CA}" xr6:coauthVersionLast="36" xr6:coauthVersionMax="36" xr10:uidLastSave="{00000000-0000-0000-0000-000000000000}"/>
  <bookViews>
    <workbookView xWindow="0" yWindow="0" windowWidth="14985" windowHeight="8010" firstSheet="4" activeTab="11" xr2:uid="{2A76A5E0-8BF1-4F3C-A358-930B8F284312}"/>
  </bookViews>
  <sheets>
    <sheet name="Total" sheetId="1" r:id="rId1"/>
    <sheet name="Train" sheetId="2" r:id="rId2"/>
    <sheet name="Bus" sheetId="3" r:id="rId3"/>
    <sheet name="Ferry" sheetId="4" r:id="rId4"/>
    <sheet name="All PT Mode Trends" sheetId="5" r:id="rId5"/>
    <sheet name="Armadale Line" sheetId="6" r:id="rId6"/>
    <sheet name="Fremantle Line" sheetId="7" r:id="rId7"/>
    <sheet name="Joondalup Line" sheetId="9" r:id="rId8"/>
    <sheet name="Mandurah Line" sheetId="10" r:id="rId9"/>
    <sheet name="Midland Line" sheetId="11" r:id="rId10"/>
    <sheet name="Heritage" sheetId="13" r:id="rId11"/>
    <sheet name="NS" sheetId="14" r:id="rId12"/>
    <sheet name="Heritage and NS rail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B8" i="12"/>
  <c r="B12" i="12"/>
  <c r="CF29" i="13"/>
  <c r="CF29" i="11"/>
  <c r="CF29" i="10"/>
  <c r="CF29" i="9"/>
  <c r="CF29" i="7"/>
  <c r="CF29" i="6"/>
  <c r="CF29" i="14"/>
  <c r="B14" i="12"/>
  <c r="B13" i="12"/>
  <c r="B11" i="12"/>
  <c r="B10" i="12"/>
  <c r="B9" i="12"/>
  <c r="B7" i="12"/>
  <c r="B6" i="12"/>
  <c r="C9" i="14"/>
  <c r="D9" i="14"/>
  <c r="E9" i="14"/>
  <c r="F9" i="14"/>
  <c r="G9" i="14"/>
  <c r="G18" i="14" s="1"/>
  <c r="BX29" i="14" s="1"/>
  <c r="H9" i="14"/>
  <c r="I9" i="14"/>
  <c r="J9" i="14"/>
  <c r="K9" i="14"/>
  <c r="K18" i="14" s="1"/>
  <c r="CB29" i="14" s="1"/>
  <c r="L9" i="14"/>
  <c r="M9" i="14"/>
  <c r="M18" i="14" s="1"/>
  <c r="CD29" i="14" s="1"/>
  <c r="N9" i="14"/>
  <c r="N18" i="14" s="1"/>
  <c r="CE29" i="14" s="1"/>
  <c r="O9" i="14"/>
  <c r="C10" i="14"/>
  <c r="D10" i="14"/>
  <c r="E10" i="14"/>
  <c r="F10" i="14"/>
  <c r="G10" i="14"/>
  <c r="H10" i="14"/>
  <c r="I10" i="14"/>
  <c r="J10" i="14"/>
  <c r="J19" i="14" s="1"/>
  <c r="BO29" i="14" s="1"/>
  <c r="K10" i="14"/>
  <c r="L10" i="14"/>
  <c r="L19" i="14" s="1"/>
  <c r="BQ29" i="14" s="1"/>
  <c r="M10" i="14"/>
  <c r="M19" i="14" s="1"/>
  <c r="BR29" i="14" s="1"/>
  <c r="N10" i="14"/>
  <c r="O10" i="14"/>
  <c r="C11" i="14"/>
  <c r="C20" i="14" s="1"/>
  <c r="AV29" i="14" s="1"/>
  <c r="D11" i="14"/>
  <c r="E11" i="14"/>
  <c r="E22" i="14" s="1"/>
  <c r="Z29" i="14" s="1"/>
  <c r="F11" i="14"/>
  <c r="G11" i="14"/>
  <c r="H11" i="14"/>
  <c r="I11" i="14"/>
  <c r="I17" i="14" s="1"/>
  <c r="CL29" i="14" s="1"/>
  <c r="J11" i="14"/>
  <c r="J18" i="14" s="1"/>
  <c r="CA29" i="14" s="1"/>
  <c r="K11" i="14"/>
  <c r="K20" i="14" s="1"/>
  <c r="BD29" i="14" s="1"/>
  <c r="L11" i="14"/>
  <c r="L20" i="14" s="1"/>
  <c r="BE29" i="14" s="1"/>
  <c r="M11" i="14"/>
  <c r="N11" i="14"/>
  <c r="N20" i="14" s="1"/>
  <c r="BG29" i="14" s="1"/>
  <c r="O11" i="14"/>
  <c r="C12" i="14"/>
  <c r="D12" i="14"/>
  <c r="D21" i="14" s="1"/>
  <c r="AK29" i="14" s="1"/>
  <c r="E12" i="14"/>
  <c r="F12" i="14"/>
  <c r="G12" i="14"/>
  <c r="H12" i="14"/>
  <c r="I12" i="14"/>
  <c r="I21" i="14" s="1"/>
  <c r="AP29" i="14" s="1"/>
  <c r="J12" i="14"/>
  <c r="J21" i="14" s="1"/>
  <c r="AQ29" i="14" s="1"/>
  <c r="K12" i="14"/>
  <c r="K23" i="14" s="1"/>
  <c r="T29" i="14" s="1"/>
  <c r="L12" i="14"/>
  <c r="M12" i="14"/>
  <c r="M20" i="14" s="1"/>
  <c r="BF29" i="14" s="1"/>
  <c r="N12" i="14"/>
  <c r="O12" i="14"/>
  <c r="C13" i="14"/>
  <c r="D13" i="14"/>
  <c r="E13" i="14"/>
  <c r="F13" i="14"/>
  <c r="G13" i="14"/>
  <c r="G22" i="14" s="1"/>
  <c r="AB29" i="14" s="1"/>
  <c r="H13" i="14"/>
  <c r="H22" i="14" s="1"/>
  <c r="AC29" i="14" s="1"/>
  <c r="I13" i="14"/>
  <c r="J13" i="14"/>
  <c r="J22" i="14" s="1"/>
  <c r="AE29" i="14" s="1"/>
  <c r="K13" i="14"/>
  <c r="L13" i="14"/>
  <c r="L22" i="14" s="1"/>
  <c r="AG29" i="14" s="1"/>
  <c r="M13" i="14"/>
  <c r="N13" i="14"/>
  <c r="O13" i="14"/>
  <c r="C14" i="14"/>
  <c r="D14" i="14"/>
  <c r="E14" i="14"/>
  <c r="F14" i="14"/>
  <c r="F23" i="14" s="1"/>
  <c r="O29" i="14" s="1"/>
  <c r="G14" i="14"/>
  <c r="G23" i="14" s="1"/>
  <c r="P29" i="14" s="1"/>
  <c r="H14" i="14"/>
  <c r="H23" i="14" s="1"/>
  <c r="Q29" i="14" s="1"/>
  <c r="I14" i="14"/>
  <c r="I23" i="14" s="1"/>
  <c r="R29" i="14" s="1"/>
  <c r="J14" i="14"/>
  <c r="K14" i="14"/>
  <c r="L14" i="14"/>
  <c r="L23" i="14" s="1"/>
  <c r="U29" i="14" s="1"/>
  <c r="M14" i="14"/>
  <c r="N14" i="14"/>
  <c r="N23" i="14" s="1"/>
  <c r="W29" i="14" s="1"/>
  <c r="O14" i="14"/>
  <c r="C15" i="14"/>
  <c r="D15" i="14"/>
  <c r="E15" i="14"/>
  <c r="E24" i="14" s="1"/>
  <c r="F15" i="14"/>
  <c r="F24" i="14" s="1"/>
  <c r="G15" i="14"/>
  <c r="H15" i="14"/>
  <c r="H24" i="14" s="1"/>
  <c r="I15" i="14"/>
  <c r="J15" i="14"/>
  <c r="J24" i="14" s="1"/>
  <c r="G29" i="14" s="1"/>
  <c r="K15" i="14"/>
  <c r="L15" i="14"/>
  <c r="M15" i="14"/>
  <c r="N15" i="14"/>
  <c r="O15" i="14"/>
  <c r="D8" i="14"/>
  <c r="E8" i="14"/>
  <c r="F8" i="14"/>
  <c r="F17" i="14" s="1"/>
  <c r="CI29" i="14" s="1"/>
  <c r="G8" i="14"/>
  <c r="H8" i="14"/>
  <c r="I8" i="14"/>
  <c r="J8" i="14"/>
  <c r="K8" i="14"/>
  <c r="L8" i="14"/>
  <c r="M8" i="14"/>
  <c r="N8" i="14"/>
  <c r="O8" i="14"/>
  <c r="L18" i="14"/>
  <c r="CC29" i="14" s="1"/>
  <c r="D19" i="14"/>
  <c r="BI29" i="14" s="1"/>
  <c r="F19" i="14"/>
  <c r="BK29" i="14" s="1"/>
  <c r="N19" i="14"/>
  <c r="BS29" i="14" s="1"/>
  <c r="D17" i="14"/>
  <c r="CG29" i="14" s="1"/>
  <c r="F20" i="14"/>
  <c r="AY29" i="14" s="1"/>
  <c r="F21" i="14"/>
  <c r="AM29" i="14" s="1"/>
  <c r="L17" i="14"/>
  <c r="CO29" i="14" s="1"/>
  <c r="N21" i="14"/>
  <c r="AU29" i="14" s="1"/>
  <c r="D22" i="14"/>
  <c r="Y29" i="14" s="1"/>
  <c r="N22" i="14"/>
  <c r="AI29" i="14" s="1"/>
  <c r="D23" i="14"/>
  <c r="M29" i="14" s="1"/>
  <c r="D24" i="14"/>
  <c r="L24" i="14"/>
  <c r="I29" i="14" s="1"/>
  <c r="N24" i="14"/>
  <c r="K29" i="14" s="1"/>
  <c r="C8" i="14"/>
  <c r="J23" i="14"/>
  <c r="S29" i="14" s="1"/>
  <c r="J20" i="14"/>
  <c r="BC29" i="14" s="1"/>
  <c r="M24" i="14"/>
  <c r="J29" i="14" s="1"/>
  <c r="G24" i="14"/>
  <c r="C24" i="14"/>
  <c r="M23" i="14"/>
  <c r="V29" i="14" s="1"/>
  <c r="C23" i="14"/>
  <c r="L29" i="14" s="1"/>
  <c r="M22" i="14"/>
  <c r="AH29" i="14" s="1"/>
  <c r="I22" i="14"/>
  <c r="AD29" i="14" s="1"/>
  <c r="F22" i="14"/>
  <c r="AA29" i="14" s="1"/>
  <c r="C22" i="14"/>
  <c r="X29" i="14" s="1"/>
  <c r="L21" i="14"/>
  <c r="AS29" i="14" s="1"/>
  <c r="H21" i="14"/>
  <c r="AO29" i="14" s="1"/>
  <c r="G21" i="14"/>
  <c r="AN29" i="14" s="1"/>
  <c r="E21" i="14"/>
  <c r="AL29" i="14" s="1"/>
  <c r="C21" i="14"/>
  <c r="AJ29" i="14" s="1"/>
  <c r="H20" i="14"/>
  <c r="BA29" i="14" s="1"/>
  <c r="G20" i="14"/>
  <c r="AZ29" i="14" s="1"/>
  <c r="D20" i="14"/>
  <c r="AW29" i="14" s="1"/>
  <c r="I19" i="14"/>
  <c r="BN29" i="14" s="1"/>
  <c r="H19" i="14"/>
  <c r="BM29" i="14" s="1"/>
  <c r="G19" i="14"/>
  <c r="BL29" i="14" s="1"/>
  <c r="E19" i="14"/>
  <c r="BJ29" i="14" s="1"/>
  <c r="C19" i="14"/>
  <c r="BH29" i="14" s="1"/>
  <c r="H18" i="14"/>
  <c r="BY29" i="14" s="1"/>
  <c r="F18" i="14"/>
  <c r="BW29" i="14" s="1"/>
  <c r="E18" i="14"/>
  <c r="BV29" i="14" s="1"/>
  <c r="D18" i="14"/>
  <c r="BU29" i="14" s="1"/>
  <c r="C18" i="14"/>
  <c r="BT29" i="14" s="1"/>
  <c r="M17" i="14"/>
  <c r="CP29" i="14" s="1"/>
  <c r="H17" i="14"/>
  <c r="CK29" i="14" s="1"/>
  <c r="G17" i="14"/>
  <c r="CJ29" i="14" s="1"/>
  <c r="C17" i="14"/>
  <c r="C9" i="13"/>
  <c r="D9" i="13"/>
  <c r="E9" i="13"/>
  <c r="E18" i="13" s="1"/>
  <c r="BV29" i="13" s="1"/>
  <c r="F9" i="13"/>
  <c r="G9" i="13"/>
  <c r="H9" i="13"/>
  <c r="I9" i="13"/>
  <c r="J9" i="13"/>
  <c r="K9" i="13"/>
  <c r="L9" i="13"/>
  <c r="M9" i="13"/>
  <c r="N9" i="13"/>
  <c r="O9" i="13"/>
  <c r="C10" i="13"/>
  <c r="D10" i="13"/>
  <c r="D19" i="13" s="1"/>
  <c r="BI29" i="13" s="1"/>
  <c r="E10" i="13"/>
  <c r="F10" i="13"/>
  <c r="G10" i="13"/>
  <c r="H10" i="13"/>
  <c r="I10" i="13"/>
  <c r="I19" i="13" s="1"/>
  <c r="BN29" i="13" s="1"/>
  <c r="J10" i="13"/>
  <c r="K10" i="13"/>
  <c r="L10" i="13"/>
  <c r="L19" i="13" s="1"/>
  <c r="BQ29" i="13" s="1"/>
  <c r="M10" i="13"/>
  <c r="N10" i="13"/>
  <c r="O10" i="13"/>
  <c r="C11" i="13"/>
  <c r="C17" i="13" s="1"/>
  <c r="D11" i="13"/>
  <c r="E11" i="13"/>
  <c r="F11" i="13"/>
  <c r="G11" i="13"/>
  <c r="H11" i="13"/>
  <c r="H22" i="13" s="1"/>
  <c r="AC29" i="13" s="1"/>
  <c r="I11" i="13"/>
  <c r="J11" i="13"/>
  <c r="K11" i="13"/>
  <c r="K20" i="13" s="1"/>
  <c r="BD29" i="13" s="1"/>
  <c r="L11" i="13"/>
  <c r="M11" i="13"/>
  <c r="N11" i="13"/>
  <c r="O11" i="13"/>
  <c r="C12" i="13"/>
  <c r="D12" i="13"/>
  <c r="E12" i="13"/>
  <c r="F12" i="13"/>
  <c r="G12" i="13"/>
  <c r="G21" i="13" s="1"/>
  <c r="AN29" i="13" s="1"/>
  <c r="H12" i="13"/>
  <c r="I12" i="13"/>
  <c r="J12" i="13"/>
  <c r="K12" i="13"/>
  <c r="K23" i="13" s="1"/>
  <c r="T29" i="13" s="1"/>
  <c r="L12" i="13"/>
  <c r="M12" i="13"/>
  <c r="N12" i="13"/>
  <c r="N24" i="13" s="1"/>
  <c r="K29" i="13" s="1"/>
  <c r="O12" i="13"/>
  <c r="C13" i="13"/>
  <c r="D13" i="13"/>
  <c r="E13" i="13"/>
  <c r="F13" i="13"/>
  <c r="G13" i="13"/>
  <c r="H13" i="13"/>
  <c r="I13" i="13"/>
  <c r="I22" i="13" s="1"/>
  <c r="AD29" i="13" s="1"/>
  <c r="J13" i="13"/>
  <c r="K13" i="13"/>
  <c r="L13" i="13"/>
  <c r="M13" i="13"/>
  <c r="N13" i="13"/>
  <c r="O13" i="13"/>
  <c r="C14" i="13"/>
  <c r="D14" i="13"/>
  <c r="E14" i="13"/>
  <c r="E23" i="13" s="1"/>
  <c r="N29" i="13" s="1"/>
  <c r="F14" i="13"/>
  <c r="G14" i="13"/>
  <c r="H14" i="13"/>
  <c r="H23" i="13" s="1"/>
  <c r="Q29" i="13" s="1"/>
  <c r="I14" i="13"/>
  <c r="J14" i="13"/>
  <c r="K14" i="13"/>
  <c r="L14" i="13"/>
  <c r="L23" i="13" s="1"/>
  <c r="U29" i="13" s="1"/>
  <c r="M14" i="13"/>
  <c r="N14" i="13"/>
  <c r="O14" i="13"/>
  <c r="C15" i="13"/>
  <c r="D15" i="13"/>
  <c r="D24" i="13" s="1"/>
  <c r="E15" i="13"/>
  <c r="F15" i="13"/>
  <c r="G15" i="13"/>
  <c r="G24" i="13" s="1"/>
  <c r="H15" i="13"/>
  <c r="H24" i="13" s="1"/>
  <c r="I15" i="13"/>
  <c r="J15" i="13"/>
  <c r="K15" i="13"/>
  <c r="K24" i="13" s="1"/>
  <c r="H29" i="13" s="1"/>
  <c r="L15" i="13"/>
  <c r="M15" i="13"/>
  <c r="N15" i="13"/>
  <c r="O15" i="13"/>
  <c r="D8" i="13"/>
  <c r="E8" i="13"/>
  <c r="F8" i="13"/>
  <c r="G8" i="13"/>
  <c r="H8" i="13"/>
  <c r="I8" i="13"/>
  <c r="J8" i="13"/>
  <c r="J17" i="13" s="1"/>
  <c r="CM29" i="13" s="1"/>
  <c r="K8" i="13"/>
  <c r="K17" i="13" s="1"/>
  <c r="CN29" i="13" s="1"/>
  <c r="L8" i="13"/>
  <c r="L17" i="13" s="1"/>
  <c r="CO29" i="13" s="1"/>
  <c r="M8" i="13"/>
  <c r="M17" i="13" s="1"/>
  <c r="CP29" i="13" s="1"/>
  <c r="N8" i="13"/>
  <c r="O8" i="13"/>
  <c r="C8" i="13"/>
  <c r="I29" i="13"/>
  <c r="M24" i="13"/>
  <c r="J29" i="13" s="1"/>
  <c r="L24" i="13"/>
  <c r="J24" i="13"/>
  <c r="G29" i="13" s="1"/>
  <c r="I24" i="13"/>
  <c r="F29" i="13" s="1"/>
  <c r="F24" i="13"/>
  <c r="E24" i="13"/>
  <c r="M23" i="13"/>
  <c r="V29" i="13" s="1"/>
  <c r="J23" i="13"/>
  <c r="S29" i="13" s="1"/>
  <c r="I23" i="13"/>
  <c r="R29" i="13" s="1"/>
  <c r="G23" i="13"/>
  <c r="P29" i="13" s="1"/>
  <c r="F23" i="13"/>
  <c r="O29" i="13" s="1"/>
  <c r="D23" i="13"/>
  <c r="M29" i="13" s="1"/>
  <c r="M22" i="13"/>
  <c r="AH29" i="13" s="1"/>
  <c r="L22" i="13"/>
  <c r="AG29" i="13" s="1"/>
  <c r="J22" i="13"/>
  <c r="AE29" i="13" s="1"/>
  <c r="G22" i="13"/>
  <c r="AB29" i="13" s="1"/>
  <c r="F22" i="13"/>
  <c r="AA29" i="13" s="1"/>
  <c r="E22" i="13"/>
  <c r="Z29" i="13" s="1"/>
  <c r="D22" i="13"/>
  <c r="Y29" i="13" s="1"/>
  <c r="M21" i="13"/>
  <c r="AT29" i="13" s="1"/>
  <c r="L21" i="13"/>
  <c r="AS29" i="13" s="1"/>
  <c r="J21" i="13"/>
  <c r="AQ29" i="13" s="1"/>
  <c r="I21" i="13"/>
  <c r="AP29" i="13" s="1"/>
  <c r="F21" i="13"/>
  <c r="AM29" i="13" s="1"/>
  <c r="E21" i="13"/>
  <c r="AL29" i="13" s="1"/>
  <c r="D21" i="13"/>
  <c r="AK29" i="13" s="1"/>
  <c r="M20" i="13"/>
  <c r="BF29" i="13" s="1"/>
  <c r="L20" i="13"/>
  <c r="BE29" i="13" s="1"/>
  <c r="J20" i="13"/>
  <c r="BC29" i="13" s="1"/>
  <c r="I20" i="13"/>
  <c r="BB29" i="13" s="1"/>
  <c r="G20" i="13"/>
  <c r="AZ29" i="13" s="1"/>
  <c r="F20" i="13"/>
  <c r="AY29" i="13" s="1"/>
  <c r="E20" i="13"/>
  <c r="AX29" i="13" s="1"/>
  <c r="D20" i="13"/>
  <c r="AW29" i="13" s="1"/>
  <c r="M19" i="13"/>
  <c r="BR29" i="13" s="1"/>
  <c r="K19" i="13"/>
  <c r="BP29" i="13" s="1"/>
  <c r="J19" i="13"/>
  <c r="BO29" i="13" s="1"/>
  <c r="G19" i="13"/>
  <c r="BL29" i="13" s="1"/>
  <c r="F19" i="13"/>
  <c r="BK29" i="13" s="1"/>
  <c r="E19" i="13"/>
  <c r="BJ29" i="13" s="1"/>
  <c r="M18" i="13"/>
  <c r="CD29" i="13" s="1"/>
  <c r="L18" i="13"/>
  <c r="CC29" i="13" s="1"/>
  <c r="K18" i="13"/>
  <c r="CB29" i="13" s="1"/>
  <c r="J18" i="13"/>
  <c r="CA29" i="13" s="1"/>
  <c r="I18" i="13"/>
  <c r="BZ29" i="13" s="1"/>
  <c r="G18" i="13"/>
  <c r="BX29" i="13" s="1"/>
  <c r="F18" i="13"/>
  <c r="BW29" i="13" s="1"/>
  <c r="D18" i="13"/>
  <c r="BU29" i="13" s="1"/>
  <c r="I17" i="13"/>
  <c r="CL29" i="13" s="1"/>
  <c r="H17" i="13"/>
  <c r="CK29" i="13" s="1"/>
  <c r="G17" i="13"/>
  <c r="CJ29" i="13" s="1"/>
  <c r="F17" i="13"/>
  <c r="CI29" i="13" s="1"/>
  <c r="E17" i="13"/>
  <c r="CH29" i="13" s="1"/>
  <c r="D17" i="13"/>
  <c r="CG29" i="13" s="1"/>
  <c r="BS29" i="11"/>
  <c r="BR29" i="11"/>
  <c r="BI29" i="11"/>
  <c r="BH29" i="11"/>
  <c r="BG29" i="11"/>
  <c r="BF29" i="11"/>
  <c r="AI29" i="11"/>
  <c r="AH29" i="11"/>
  <c r="Y29" i="11"/>
  <c r="X29" i="11"/>
  <c r="W29" i="11"/>
  <c r="V29" i="11"/>
  <c r="N24" i="11"/>
  <c r="K29" i="11" s="1"/>
  <c r="M24" i="11"/>
  <c r="J29" i="11" s="1"/>
  <c r="L24" i="11"/>
  <c r="I29" i="11" s="1"/>
  <c r="K24" i="11"/>
  <c r="H29" i="11" s="1"/>
  <c r="J24" i="11"/>
  <c r="G29" i="11" s="1"/>
  <c r="I24" i="11"/>
  <c r="F29" i="11" s="1"/>
  <c r="H24" i="11"/>
  <c r="G24" i="11"/>
  <c r="F24" i="11"/>
  <c r="E24" i="11"/>
  <c r="D24" i="11"/>
  <c r="C24" i="11"/>
  <c r="N23" i="11"/>
  <c r="M23" i="11"/>
  <c r="L23" i="11"/>
  <c r="U29" i="11" s="1"/>
  <c r="K23" i="11"/>
  <c r="T29" i="11" s="1"/>
  <c r="J23" i="11"/>
  <c r="S29" i="11" s="1"/>
  <c r="I23" i="11"/>
  <c r="R29" i="11" s="1"/>
  <c r="H23" i="11"/>
  <c r="Q29" i="11" s="1"/>
  <c r="G23" i="11"/>
  <c r="P29" i="11" s="1"/>
  <c r="F23" i="11"/>
  <c r="O29" i="11" s="1"/>
  <c r="E23" i="11"/>
  <c r="N29" i="11" s="1"/>
  <c r="D23" i="11"/>
  <c r="M29" i="11" s="1"/>
  <c r="C23" i="11"/>
  <c r="L29" i="11" s="1"/>
  <c r="N22" i="11"/>
  <c r="M22" i="11"/>
  <c r="L22" i="11"/>
  <c r="AG29" i="11" s="1"/>
  <c r="K22" i="11"/>
  <c r="AF29" i="11" s="1"/>
  <c r="J22" i="11"/>
  <c r="AE29" i="11" s="1"/>
  <c r="I22" i="11"/>
  <c r="AD29" i="11" s="1"/>
  <c r="H22" i="11"/>
  <c r="AC29" i="11" s="1"/>
  <c r="G22" i="11"/>
  <c r="AB29" i="11" s="1"/>
  <c r="F22" i="11"/>
  <c r="AA29" i="11" s="1"/>
  <c r="E22" i="11"/>
  <c r="Z29" i="11" s="1"/>
  <c r="D22" i="11"/>
  <c r="C22" i="11"/>
  <c r="N21" i="11"/>
  <c r="AU29" i="11" s="1"/>
  <c r="M21" i="11"/>
  <c r="AT29" i="11" s="1"/>
  <c r="L21" i="11"/>
  <c r="AS29" i="11" s="1"/>
  <c r="K21" i="11"/>
  <c r="AR29" i="11" s="1"/>
  <c r="J21" i="11"/>
  <c r="AQ29" i="11" s="1"/>
  <c r="I21" i="11"/>
  <c r="AP29" i="11" s="1"/>
  <c r="H21" i="11"/>
  <c r="AO29" i="11" s="1"/>
  <c r="G21" i="11"/>
  <c r="AN29" i="11" s="1"/>
  <c r="F21" i="11"/>
  <c r="AM29" i="11" s="1"/>
  <c r="E21" i="11"/>
  <c r="AL29" i="11" s="1"/>
  <c r="D21" i="11"/>
  <c r="AK29" i="11" s="1"/>
  <c r="C21" i="11"/>
  <c r="AJ29" i="11" s="1"/>
  <c r="N20" i="11"/>
  <c r="M20" i="11"/>
  <c r="L20" i="11"/>
  <c r="BE29" i="11" s="1"/>
  <c r="K20" i="11"/>
  <c r="BD29" i="11" s="1"/>
  <c r="J20" i="11"/>
  <c r="BC29" i="11" s="1"/>
  <c r="I20" i="11"/>
  <c r="BB29" i="11" s="1"/>
  <c r="H20" i="11"/>
  <c r="BA29" i="11" s="1"/>
  <c r="G20" i="11"/>
  <c r="AZ29" i="11" s="1"/>
  <c r="F20" i="11"/>
  <c r="AY29" i="11" s="1"/>
  <c r="E20" i="11"/>
  <c r="AX29" i="11" s="1"/>
  <c r="D20" i="11"/>
  <c r="AW29" i="11" s="1"/>
  <c r="C20" i="11"/>
  <c r="AV29" i="11" s="1"/>
  <c r="N19" i="11"/>
  <c r="M19" i="11"/>
  <c r="L19" i="11"/>
  <c r="BQ29" i="11" s="1"/>
  <c r="K19" i="11"/>
  <c r="BP29" i="11" s="1"/>
  <c r="J19" i="11"/>
  <c r="BO29" i="11" s="1"/>
  <c r="I19" i="11"/>
  <c r="BN29" i="11" s="1"/>
  <c r="H19" i="11"/>
  <c r="BM29" i="11" s="1"/>
  <c r="G19" i="11"/>
  <c r="BL29" i="11" s="1"/>
  <c r="F19" i="11"/>
  <c r="BK29" i="11" s="1"/>
  <c r="E19" i="11"/>
  <c r="BJ29" i="11" s="1"/>
  <c r="D19" i="11"/>
  <c r="C19" i="11"/>
  <c r="N18" i="11"/>
  <c r="CE29" i="11" s="1"/>
  <c r="M18" i="11"/>
  <c r="CD29" i="11" s="1"/>
  <c r="L18" i="11"/>
  <c r="CC29" i="11" s="1"/>
  <c r="K18" i="11"/>
  <c r="CB29" i="11" s="1"/>
  <c r="J18" i="11"/>
  <c r="CA29" i="11" s="1"/>
  <c r="I18" i="11"/>
  <c r="BZ29" i="11" s="1"/>
  <c r="H18" i="11"/>
  <c r="BY29" i="11" s="1"/>
  <c r="G18" i="11"/>
  <c r="BX29" i="11" s="1"/>
  <c r="F18" i="11"/>
  <c r="BW29" i="11" s="1"/>
  <c r="E18" i="11"/>
  <c r="BV29" i="11" s="1"/>
  <c r="D18" i="11"/>
  <c r="BU29" i="11" s="1"/>
  <c r="C18" i="11"/>
  <c r="BT29" i="11" s="1"/>
  <c r="N17" i="11"/>
  <c r="M17" i="11"/>
  <c r="CP29" i="11" s="1"/>
  <c r="L17" i="11"/>
  <c r="CO29" i="11" s="1"/>
  <c r="K17" i="11"/>
  <c r="CN29" i="11" s="1"/>
  <c r="J17" i="11"/>
  <c r="CM29" i="11" s="1"/>
  <c r="I17" i="11"/>
  <c r="CL29" i="11" s="1"/>
  <c r="H17" i="11"/>
  <c r="CK29" i="11" s="1"/>
  <c r="G17" i="11"/>
  <c r="CJ29" i="11" s="1"/>
  <c r="F17" i="11"/>
  <c r="CI29" i="11" s="1"/>
  <c r="E17" i="11"/>
  <c r="CH29" i="11" s="1"/>
  <c r="D17" i="11"/>
  <c r="CG29" i="11" s="1"/>
  <c r="C17" i="11"/>
  <c r="K17" i="10"/>
  <c r="BG29" i="10"/>
  <c r="AU29" i="10"/>
  <c r="AK29" i="10"/>
  <c r="W29" i="10"/>
  <c r="K29" i="10"/>
  <c r="N24" i="10"/>
  <c r="M24" i="10"/>
  <c r="J29" i="10" s="1"/>
  <c r="L24" i="10"/>
  <c r="I29" i="10" s="1"/>
  <c r="K24" i="10"/>
  <c r="H29" i="10" s="1"/>
  <c r="J24" i="10"/>
  <c r="G29" i="10" s="1"/>
  <c r="I24" i="10"/>
  <c r="F29" i="10" s="1"/>
  <c r="H24" i="10"/>
  <c r="G24" i="10"/>
  <c r="F24" i="10"/>
  <c r="E24" i="10"/>
  <c r="D24" i="10"/>
  <c r="C24" i="10"/>
  <c r="N23" i="10"/>
  <c r="M23" i="10"/>
  <c r="V29" i="10" s="1"/>
  <c r="L23" i="10"/>
  <c r="U29" i="10" s="1"/>
  <c r="K23" i="10"/>
  <c r="T29" i="10" s="1"/>
  <c r="J23" i="10"/>
  <c r="S29" i="10" s="1"/>
  <c r="I23" i="10"/>
  <c r="R29" i="10" s="1"/>
  <c r="H23" i="10"/>
  <c r="Q29" i="10" s="1"/>
  <c r="G23" i="10"/>
  <c r="P29" i="10" s="1"/>
  <c r="F23" i="10"/>
  <c r="O29" i="10" s="1"/>
  <c r="E23" i="10"/>
  <c r="N29" i="10" s="1"/>
  <c r="D23" i="10"/>
  <c r="M29" i="10" s="1"/>
  <c r="C23" i="10"/>
  <c r="L29" i="10" s="1"/>
  <c r="N22" i="10"/>
  <c r="AI29" i="10" s="1"/>
  <c r="M22" i="10"/>
  <c r="AH29" i="10" s="1"/>
  <c r="L22" i="10"/>
  <c r="AG29" i="10" s="1"/>
  <c r="K22" i="10"/>
  <c r="AF29" i="10" s="1"/>
  <c r="J22" i="10"/>
  <c r="AE29" i="10" s="1"/>
  <c r="I22" i="10"/>
  <c r="AD29" i="10" s="1"/>
  <c r="H22" i="10"/>
  <c r="AC29" i="10" s="1"/>
  <c r="G22" i="10"/>
  <c r="AB29" i="10" s="1"/>
  <c r="F22" i="10"/>
  <c r="AA29" i="10" s="1"/>
  <c r="E22" i="10"/>
  <c r="Z29" i="10" s="1"/>
  <c r="D22" i="10"/>
  <c r="Y29" i="10" s="1"/>
  <c r="C22" i="10"/>
  <c r="X29" i="10" s="1"/>
  <c r="N21" i="10"/>
  <c r="M21" i="10"/>
  <c r="AT29" i="10" s="1"/>
  <c r="L21" i="10"/>
  <c r="AS29" i="10" s="1"/>
  <c r="K21" i="10"/>
  <c r="AR29" i="10" s="1"/>
  <c r="J21" i="10"/>
  <c r="AQ29" i="10" s="1"/>
  <c r="I21" i="10"/>
  <c r="AP29" i="10" s="1"/>
  <c r="H21" i="10"/>
  <c r="AO29" i="10" s="1"/>
  <c r="G21" i="10"/>
  <c r="AN29" i="10" s="1"/>
  <c r="F21" i="10"/>
  <c r="AM29" i="10" s="1"/>
  <c r="E21" i="10"/>
  <c r="AL29" i="10" s="1"/>
  <c r="D21" i="10"/>
  <c r="C21" i="10"/>
  <c r="AJ29" i="10" s="1"/>
  <c r="N20" i="10"/>
  <c r="M20" i="10"/>
  <c r="BF29" i="10" s="1"/>
  <c r="L20" i="10"/>
  <c r="BE29" i="10" s="1"/>
  <c r="K20" i="10"/>
  <c r="BD29" i="10" s="1"/>
  <c r="J20" i="10"/>
  <c r="BC29" i="10" s="1"/>
  <c r="I20" i="10"/>
  <c r="BB29" i="10" s="1"/>
  <c r="H20" i="10"/>
  <c r="BA29" i="10" s="1"/>
  <c r="G20" i="10"/>
  <c r="AZ29" i="10" s="1"/>
  <c r="F20" i="10"/>
  <c r="AY29" i="10" s="1"/>
  <c r="E20" i="10"/>
  <c r="AX29" i="10" s="1"/>
  <c r="D20" i="10"/>
  <c r="AW29" i="10" s="1"/>
  <c r="C20" i="10"/>
  <c r="AV29" i="10" s="1"/>
  <c r="N19" i="10"/>
  <c r="BS29" i="10" s="1"/>
  <c r="M19" i="10"/>
  <c r="BR29" i="10" s="1"/>
  <c r="L19" i="10"/>
  <c r="BQ29" i="10" s="1"/>
  <c r="K19" i="10"/>
  <c r="BP29" i="10" s="1"/>
  <c r="J19" i="10"/>
  <c r="BO29" i="10" s="1"/>
  <c r="I19" i="10"/>
  <c r="BN29" i="10" s="1"/>
  <c r="H19" i="10"/>
  <c r="BM29" i="10" s="1"/>
  <c r="G19" i="10"/>
  <c r="BL29" i="10" s="1"/>
  <c r="F19" i="10"/>
  <c r="BK29" i="10" s="1"/>
  <c r="E19" i="10"/>
  <c r="BJ29" i="10" s="1"/>
  <c r="D19" i="10"/>
  <c r="BI29" i="10" s="1"/>
  <c r="C19" i="10"/>
  <c r="BH29" i="10" s="1"/>
  <c r="N18" i="10"/>
  <c r="CE29" i="10" s="1"/>
  <c r="M18" i="10"/>
  <c r="CD29" i="10" s="1"/>
  <c r="L18" i="10"/>
  <c r="CC29" i="10" s="1"/>
  <c r="K18" i="10"/>
  <c r="CB29" i="10" s="1"/>
  <c r="J18" i="10"/>
  <c r="CA29" i="10" s="1"/>
  <c r="I18" i="10"/>
  <c r="BZ29" i="10" s="1"/>
  <c r="H18" i="10"/>
  <c r="BY29" i="10" s="1"/>
  <c r="G18" i="10"/>
  <c r="BX29" i="10" s="1"/>
  <c r="F18" i="10"/>
  <c r="BW29" i="10" s="1"/>
  <c r="E18" i="10"/>
  <c r="BV29" i="10" s="1"/>
  <c r="D18" i="10"/>
  <c r="BU29" i="10" s="1"/>
  <c r="C18" i="10"/>
  <c r="BT29" i="10" s="1"/>
  <c r="N17" i="10"/>
  <c r="M17" i="10"/>
  <c r="CP29" i="10" s="1"/>
  <c r="L17" i="10"/>
  <c r="CO29" i="10" s="1"/>
  <c r="CN29" i="10"/>
  <c r="J17" i="10"/>
  <c r="CM29" i="10" s="1"/>
  <c r="I17" i="10"/>
  <c r="CL29" i="10" s="1"/>
  <c r="H17" i="10"/>
  <c r="CK29" i="10" s="1"/>
  <c r="G17" i="10"/>
  <c r="CJ29" i="10" s="1"/>
  <c r="F17" i="10"/>
  <c r="CI29" i="10" s="1"/>
  <c r="E17" i="10"/>
  <c r="CH29" i="10" s="1"/>
  <c r="D17" i="10"/>
  <c r="CG29" i="10" s="1"/>
  <c r="C17" i="10"/>
  <c r="BU29" i="9"/>
  <c r="BG29" i="9"/>
  <c r="AK29" i="9"/>
  <c r="Y29" i="9"/>
  <c r="X29" i="9"/>
  <c r="W29" i="9"/>
  <c r="V29" i="9"/>
  <c r="J29" i="9"/>
  <c r="N24" i="9"/>
  <c r="K29" i="9" s="1"/>
  <c r="M24" i="9"/>
  <c r="L24" i="9"/>
  <c r="I29" i="9" s="1"/>
  <c r="K24" i="9"/>
  <c r="H29" i="9" s="1"/>
  <c r="J24" i="9"/>
  <c r="G29" i="9" s="1"/>
  <c r="I24" i="9"/>
  <c r="F29" i="9" s="1"/>
  <c r="H24" i="9"/>
  <c r="G24" i="9"/>
  <c r="F24" i="9"/>
  <c r="E24" i="9"/>
  <c r="D24" i="9"/>
  <c r="C24" i="9"/>
  <c r="N23" i="9"/>
  <c r="M23" i="9"/>
  <c r="L23" i="9"/>
  <c r="U29" i="9" s="1"/>
  <c r="K23" i="9"/>
  <c r="T29" i="9" s="1"/>
  <c r="J23" i="9"/>
  <c r="S29" i="9" s="1"/>
  <c r="I23" i="9"/>
  <c r="R29" i="9" s="1"/>
  <c r="H23" i="9"/>
  <c r="Q29" i="9" s="1"/>
  <c r="G23" i="9"/>
  <c r="P29" i="9" s="1"/>
  <c r="F23" i="9"/>
  <c r="O29" i="9" s="1"/>
  <c r="E23" i="9"/>
  <c r="N29" i="9" s="1"/>
  <c r="D23" i="9"/>
  <c r="M29" i="9" s="1"/>
  <c r="C23" i="9"/>
  <c r="L29" i="9" s="1"/>
  <c r="N22" i="9"/>
  <c r="AI29" i="9" s="1"/>
  <c r="M22" i="9"/>
  <c r="AH29" i="9" s="1"/>
  <c r="L22" i="9"/>
  <c r="AG29" i="9" s="1"/>
  <c r="K22" i="9"/>
  <c r="AF29" i="9" s="1"/>
  <c r="J22" i="9"/>
  <c r="AE29" i="9" s="1"/>
  <c r="I22" i="9"/>
  <c r="AD29" i="9" s="1"/>
  <c r="H22" i="9"/>
  <c r="AC29" i="9" s="1"/>
  <c r="G22" i="9"/>
  <c r="AB29" i="9" s="1"/>
  <c r="F22" i="9"/>
  <c r="AA29" i="9" s="1"/>
  <c r="E22" i="9"/>
  <c r="Z29" i="9" s="1"/>
  <c r="D22" i="9"/>
  <c r="C22" i="9"/>
  <c r="N21" i="9"/>
  <c r="AU29" i="9" s="1"/>
  <c r="M21" i="9"/>
  <c r="AT29" i="9" s="1"/>
  <c r="L21" i="9"/>
  <c r="AS29" i="9" s="1"/>
  <c r="K21" i="9"/>
  <c r="AR29" i="9" s="1"/>
  <c r="J21" i="9"/>
  <c r="AQ29" i="9" s="1"/>
  <c r="I21" i="9"/>
  <c r="AP29" i="9" s="1"/>
  <c r="H21" i="9"/>
  <c r="AO29" i="9" s="1"/>
  <c r="G21" i="9"/>
  <c r="AN29" i="9" s="1"/>
  <c r="F21" i="9"/>
  <c r="AM29" i="9" s="1"/>
  <c r="E21" i="9"/>
  <c r="AL29" i="9" s="1"/>
  <c r="D21" i="9"/>
  <c r="C21" i="9"/>
  <c r="AJ29" i="9" s="1"/>
  <c r="N20" i="9"/>
  <c r="M20" i="9"/>
  <c r="BF29" i="9" s="1"/>
  <c r="L20" i="9"/>
  <c r="BE29" i="9" s="1"/>
  <c r="K20" i="9"/>
  <c r="BD29" i="9" s="1"/>
  <c r="J20" i="9"/>
  <c r="BC29" i="9" s="1"/>
  <c r="I20" i="9"/>
  <c r="BB29" i="9" s="1"/>
  <c r="H20" i="9"/>
  <c r="BA29" i="9" s="1"/>
  <c r="G20" i="9"/>
  <c r="AZ29" i="9" s="1"/>
  <c r="F20" i="9"/>
  <c r="AY29" i="9" s="1"/>
  <c r="E20" i="9"/>
  <c r="AX29" i="9" s="1"/>
  <c r="D20" i="9"/>
  <c r="AW29" i="9" s="1"/>
  <c r="C20" i="9"/>
  <c r="AV29" i="9" s="1"/>
  <c r="N19" i="9"/>
  <c r="BS29" i="9" s="1"/>
  <c r="M19" i="9"/>
  <c r="BR29" i="9" s="1"/>
  <c r="L19" i="9"/>
  <c r="BQ29" i="9" s="1"/>
  <c r="K19" i="9"/>
  <c r="BP29" i="9" s="1"/>
  <c r="J19" i="9"/>
  <c r="BO29" i="9" s="1"/>
  <c r="I19" i="9"/>
  <c r="BN29" i="9" s="1"/>
  <c r="H19" i="9"/>
  <c r="BM29" i="9" s="1"/>
  <c r="G19" i="9"/>
  <c r="BL29" i="9" s="1"/>
  <c r="F19" i="9"/>
  <c r="BK29" i="9" s="1"/>
  <c r="E19" i="9"/>
  <c r="BJ29" i="9" s="1"/>
  <c r="D19" i="9"/>
  <c r="BI29" i="9" s="1"/>
  <c r="C19" i="9"/>
  <c r="BH29" i="9" s="1"/>
  <c r="N18" i="9"/>
  <c r="CE29" i="9" s="1"/>
  <c r="M18" i="9"/>
  <c r="CD29" i="9" s="1"/>
  <c r="L18" i="9"/>
  <c r="CC29" i="9" s="1"/>
  <c r="K18" i="9"/>
  <c r="CB29" i="9" s="1"/>
  <c r="J18" i="9"/>
  <c r="CA29" i="9" s="1"/>
  <c r="I18" i="9"/>
  <c r="BZ29" i="9" s="1"/>
  <c r="H18" i="9"/>
  <c r="BY29" i="9" s="1"/>
  <c r="G18" i="9"/>
  <c r="BX29" i="9" s="1"/>
  <c r="F18" i="9"/>
  <c r="BW29" i="9" s="1"/>
  <c r="E18" i="9"/>
  <c r="BV29" i="9" s="1"/>
  <c r="D18" i="9"/>
  <c r="C18" i="9"/>
  <c r="BT29" i="9" s="1"/>
  <c r="N17" i="9"/>
  <c r="M17" i="9"/>
  <c r="CP29" i="9" s="1"/>
  <c r="L17" i="9"/>
  <c r="CO29" i="9" s="1"/>
  <c r="K17" i="9"/>
  <c r="CN29" i="9" s="1"/>
  <c r="J17" i="9"/>
  <c r="CM29" i="9" s="1"/>
  <c r="I17" i="9"/>
  <c r="CL29" i="9" s="1"/>
  <c r="H17" i="9"/>
  <c r="CK29" i="9" s="1"/>
  <c r="G17" i="9"/>
  <c r="CJ29" i="9" s="1"/>
  <c r="F17" i="9"/>
  <c r="CI29" i="9" s="1"/>
  <c r="E17" i="9"/>
  <c r="CH29" i="9" s="1"/>
  <c r="D17" i="9"/>
  <c r="CG29" i="9" s="1"/>
  <c r="C17" i="9"/>
  <c r="N24" i="7"/>
  <c r="K29" i="7" s="1"/>
  <c r="M24" i="7"/>
  <c r="J29" i="7" s="1"/>
  <c r="L24" i="7"/>
  <c r="I29" i="7" s="1"/>
  <c r="K24" i="7"/>
  <c r="H29" i="7" s="1"/>
  <c r="J24" i="7"/>
  <c r="G29" i="7" s="1"/>
  <c r="I24" i="7"/>
  <c r="F29" i="7" s="1"/>
  <c r="H24" i="7"/>
  <c r="G24" i="7"/>
  <c r="F24" i="7"/>
  <c r="E24" i="7"/>
  <c r="D24" i="7"/>
  <c r="C24" i="7"/>
  <c r="N23" i="7"/>
  <c r="W29" i="7" s="1"/>
  <c r="M23" i="7"/>
  <c r="V29" i="7" s="1"/>
  <c r="L23" i="7"/>
  <c r="U29" i="7" s="1"/>
  <c r="K23" i="7"/>
  <c r="T29" i="7" s="1"/>
  <c r="J23" i="7"/>
  <c r="S29" i="7" s="1"/>
  <c r="I23" i="7"/>
  <c r="R29" i="7" s="1"/>
  <c r="H23" i="7"/>
  <c r="Q29" i="7" s="1"/>
  <c r="G23" i="7"/>
  <c r="P29" i="7" s="1"/>
  <c r="F23" i="7"/>
  <c r="O29" i="7" s="1"/>
  <c r="E23" i="7"/>
  <c r="N29" i="7" s="1"/>
  <c r="D23" i="7"/>
  <c r="M29" i="7" s="1"/>
  <c r="C23" i="7"/>
  <c r="L29" i="7" s="1"/>
  <c r="N22" i="7"/>
  <c r="AI29" i="7" s="1"/>
  <c r="M22" i="7"/>
  <c r="AH29" i="7" s="1"/>
  <c r="L22" i="7"/>
  <c r="AG29" i="7" s="1"/>
  <c r="K22" i="7"/>
  <c r="AF29" i="7" s="1"/>
  <c r="J22" i="7"/>
  <c r="AE29" i="7" s="1"/>
  <c r="I22" i="7"/>
  <c r="AD29" i="7" s="1"/>
  <c r="H22" i="7"/>
  <c r="AC29" i="7" s="1"/>
  <c r="G22" i="7"/>
  <c r="AB29" i="7" s="1"/>
  <c r="F22" i="7"/>
  <c r="AA29" i="7" s="1"/>
  <c r="E22" i="7"/>
  <c r="Z29" i="7" s="1"/>
  <c r="D22" i="7"/>
  <c r="Y29" i="7" s="1"/>
  <c r="C22" i="7"/>
  <c r="X29" i="7" s="1"/>
  <c r="N21" i="7"/>
  <c r="AU29" i="7" s="1"/>
  <c r="M21" i="7"/>
  <c r="AT29" i="7" s="1"/>
  <c r="L21" i="7"/>
  <c r="AS29" i="7" s="1"/>
  <c r="K21" i="7"/>
  <c r="AR29" i="7" s="1"/>
  <c r="J21" i="7"/>
  <c r="AQ29" i="7" s="1"/>
  <c r="I21" i="7"/>
  <c r="AP29" i="7" s="1"/>
  <c r="H21" i="7"/>
  <c r="AO29" i="7" s="1"/>
  <c r="G21" i="7"/>
  <c r="AN29" i="7" s="1"/>
  <c r="F21" i="7"/>
  <c r="AM29" i="7" s="1"/>
  <c r="E21" i="7"/>
  <c r="AL29" i="7" s="1"/>
  <c r="D21" i="7"/>
  <c r="AK29" i="7" s="1"/>
  <c r="C21" i="7"/>
  <c r="AJ29" i="7" s="1"/>
  <c r="N20" i="7"/>
  <c r="BG29" i="7" s="1"/>
  <c r="M20" i="7"/>
  <c r="BF29" i="7" s="1"/>
  <c r="L20" i="7"/>
  <c r="BE29" i="7" s="1"/>
  <c r="K20" i="7"/>
  <c r="BD29" i="7" s="1"/>
  <c r="J20" i="7"/>
  <c r="BC29" i="7" s="1"/>
  <c r="I20" i="7"/>
  <c r="BB29" i="7" s="1"/>
  <c r="H20" i="7"/>
  <c r="BA29" i="7" s="1"/>
  <c r="G20" i="7"/>
  <c r="AZ29" i="7" s="1"/>
  <c r="F20" i="7"/>
  <c r="AY29" i="7" s="1"/>
  <c r="E20" i="7"/>
  <c r="AX29" i="7" s="1"/>
  <c r="D20" i="7"/>
  <c r="AW29" i="7" s="1"/>
  <c r="C20" i="7"/>
  <c r="AV29" i="7" s="1"/>
  <c r="N19" i="7"/>
  <c r="BS29" i="7" s="1"/>
  <c r="M19" i="7"/>
  <c r="BR29" i="7" s="1"/>
  <c r="L19" i="7"/>
  <c r="BQ29" i="7" s="1"/>
  <c r="K19" i="7"/>
  <c r="BP29" i="7" s="1"/>
  <c r="J19" i="7"/>
  <c r="BO29" i="7" s="1"/>
  <c r="I19" i="7"/>
  <c r="BN29" i="7" s="1"/>
  <c r="H19" i="7"/>
  <c r="BM29" i="7" s="1"/>
  <c r="G19" i="7"/>
  <c r="BL29" i="7" s="1"/>
  <c r="F19" i="7"/>
  <c r="BK29" i="7" s="1"/>
  <c r="E19" i="7"/>
  <c r="BJ29" i="7" s="1"/>
  <c r="D19" i="7"/>
  <c r="BI29" i="7" s="1"/>
  <c r="C19" i="7"/>
  <c r="BH29" i="7" s="1"/>
  <c r="N18" i="7"/>
  <c r="CE29" i="7" s="1"/>
  <c r="M18" i="7"/>
  <c r="CD29" i="7" s="1"/>
  <c r="L18" i="7"/>
  <c r="CC29" i="7" s="1"/>
  <c r="K18" i="7"/>
  <c r="CB29" i="7" s="1"/>
  <c r="J18" i="7"/>
  <c r="CA29" i="7" s="1"/>
  <c r="I18" i="7"/>
  <c r="BZ29" i="7" s="1"/>
  <c r="H18" i="7"/>
  <c r="BY29" i="7" s="1"/>
  <c r="G18" i="7"/>
  <c r="BX29" i="7" s="1"/>
  <c r="F18" i="7"/>
  <c r="BW29" i="7" s="1"/>
  <c r="E18" i="7"/>
  <c r="BV29" i="7" s="1"/>
  <c r="D18" i="7"/>
  <c r="BU29" i="7" s="1"/>
  <c r="C18" i="7"/>
  <c r="BT29" i="7" s="1"/>
  <c r="N17" i="7"/>
  <c r="M17" i="7"/>
  <c r="CP29" i="7" s="1"/>
  <c r="L17" i="7"/>
  <c r="CO29" i="7" s="1"/>
  <c r="K17" i="7"/>
  <c r="CN29" i="7" s="1"/>
  <c r="J17" i="7"/>
  <c r="CM29" i="7" s="1"/>
  <c r="I17" i="7"/>
  <c r="CL29" i="7" s="1"/>
  <c r="H17" i="7"/>
  <c r="CK29" i="7" s="1"/>
  <c r="G17" i="7"/>
  <c r="CJ29" i="7" s="1"/>
  <c r="F17" i="7"/>
  <c r="CI29" i="7" s="1"/>
  <c r="E17" i="7"/>
  <c r="CH29" i="7" s="1"/>
  <c r="D17" i="7"/>
  <c r="CG29" i="7" s="1"/>
  <c r="C17" i="7"/>
  <c r="E17" i="6"/>
  <c r="CE29" i="6"/>
  <c r="BS29" i="6"/>
  <c r="AW29" i="6"/>
  <c r="AV29" i="6"/>
  <c r="AU29" i="6"/>
  <c r="AK29" i="6"/>
  <c r="AI29" i="6"/>
  <c r="X29" i="6"/>
  <c r="W29" i="6"/>
  <c r="M29" i="6"/>
  <c r="K29" i="6"/>
  <c r="N24" i="6"/>
  <c r="M24" i="6"/>
  <c r="J29" i="6" s="1"/>
  <c r="L24" i="6"/>
  <c r="I29" i="6" s="1"/>
  <c r="K24" i="6"/>
  <c r="H29" i="6" s="1"/>
  <c r="J24" i="6"/>
  <c r="G29" i="6" s="1"/>
  <c r="I24" i="6"/>
  <c r="F29" i="6" s="1"/>
  <c r="H24" i="6"/>
  <c r="G24" i="6"/>
  <c r="F24" i="6"/>
  <c r="E24" i="6"/>
  <c r="D24" i="6"/>
  <c r="C24" i="6"/>
  <c r="N23" i="6"/>
  <c r="M23" i="6"/>
  <c r="V29" i="6" s="1"/>
  <c r="L23" i="6"/>
  <c r="U29" i="6" s="1"/>
  <c r="K23" i="6"/>
  <c r="T29" i="6" s="1"/>
  <c r="J23" i="6"/>
  <c r="S29" i="6" s="1"/>
  <c r="I23" i="6"/>
  <c r="R29" i="6" s="1"/>
  <c r="H23" i="6"/>
  <c r="Q29" i="6" s="1"/>
  <c r="G23" i="6"/>
  <c r="P29" i="6" s="1"/>
  <c r="F23" i="6"/>
  <c r="O29" i="6" s="1"/>
  <c r="E23" i="6"/>
  <c r="N29" i="6" s="1"/>
  <c r="D23" i="6"/>
  <c r="C23" i="6"/>
  <c r="L29" i="6" s="1"/>
  <c r="N22" i="6"/>
  <c r="M22" i="6"/>
  <c r="AH29" i="6" s="1"/>
  <c r="L22" i="6"/>
  <c r="AG29" i="6" s="1"/>
  <c r="K22" i="6"/>
  <c r="AF29" i="6" s="1"/>
  <c r="J22" i="6"/>
  <c r="AE29" i="6" s="1"/>
  <c r="I22" i="6"/>
  <c r="AD29" i="6" s="1"/>
  <c r="H22" i="6"/>
  <c r="AC29" i="6" s="1"/>
  <c r="G22" i="6"/>
  <c r="AB29" i="6" s="1"/>
  <c r="F22" i="6"/>
  <c r="AA29" i="6" s="1"/>
  <c r="E22" i="6"/>
  <c r="Z29" i="6" s="1"/>
  <c r="D22" i="6"/>
  <c r="Y29" i="6" s="1"/>
  <c r="C22" i="6"/>
  <c r="N21" i="6"/>
  <c r="M21" i="6"/>
  <c r="AT29" i="6" s="1"/>
  <c r="L21" i="6"/>
  <c r="AS29" i="6" s="1"/>
  <c r="K21" i="6"/>
  <c r="AR29" i="6" s="1"/>
  <c r="J21" i="6"/>
  <c r="AQ29" i="6" s="1"/>
  <c r="I21" i="6"/>
  <c r="AP29" i="6" s="1"/>
  <c r="H21" i="6"/>
  <c r="AO29" i="6" s="1"/>
  <c r="G21" i="6"/>
  <c r="AN29" i="6" s="1"/>
  <c r="F21" i="6"/>
  <c r="AM29" i="6" s="1"/>
  <c r="E21" i="6"/>
  <c r="AL29" i="6" s="1"/>
  <c r="D21" i="6"/>
  <c r="C21" i="6"/>
  <c r="AJ29" i="6" s="1"/>
  <c r="N20" i="6"/>
  <c r="BG29" i="6" s="1"/>
  <c r="M20" i="6"/>
  <c r="BF29" i="6" s="1"/>
  <c r="L20" i="6"/>
  <c r="BE29" i="6" s="1"/>
  <c r="K20" i="6"/>
  <c r="BD29" i="6" s="1"/>
  <c r="J20" i="6"/>
  <c r="BC29" i="6" s="1"/>
  <c r="I20" i="6"/>
  <c r="BB29" i="6" s="1"/>
  <c r="H20" i="6"/>
  <c r="BA29" i="6" s="1"/>
  <c r="G20" i="6"/>
  <c r="AZ29" i="6" s="1"/>
  <c r="F20" i="6"/>
  <c r="AY29" i="6" s="1"/>
  <c r="E20" i="6"/>
  <c r="AX29" i="6" s="1"/>
  <c r="D20" i="6"/>
  <c r="C20" i="6"/>
  <c r="N19" i="6"/>
  <c r="M19" i="6"/>
  <c r="BR29" i="6" s="1"/>
  <c r="L19" i="6"/>
  <c r="BQ29" i="6" s="1"/>
  <c r="K19" i="6"/>
  <c r="BP29" i="6" s="1"/>
  <c r="J19" i="6"/>
  <c r="BO29" i="6" s="1"/>
  <c r="I19" i="6"/>
  <c r="BN29" i="6" s="1"/>
  <c r="H19" i="6"/>
  <c r="BM29" i="6" s="1"/>
  <c r="G19" i="6"/>
  <c r="BL29" i="6" s="1"/>
  <c r="F19" i="6"/>
  <c r="BK29" i="6" s="1"/>
  <c r="E19" i="6"/>
  <c r="BJ29" i="6" s="1"/>
  <c r="D19" i="6"/>
  <c r="BI29" i="6" s="1"/>
  <c r="C19" i="6"/>
  <c r="BH29" i="6" s="1"/>
  <c r="N18" i="6"/>
  <c r="M18" i="6"/>
  <c r="CD29" i="6" s="1"/>
  <c r="L18" i="6"/>
  <c r="CC29" i="6" s="1"/>
  <c r="K18" i="6"/>
  <c r="CB29" i="6" s="1"/>
  <c r="J18" i="6"/>
  <c r="CA29" i="6" s="1"/>
  <c r="I18" i="6"/>
  <c r="BZ29" i="6" s="1"/>
  <c r="H18" i="6"/>
  <c r="BY29" i="6" s="1"/>
  <c r="G18" i="6"/>
  <c r="BX29" i="6" s="1"/>
  <c r="F18" i="6"/>
  <c r="BW29" i="6" s="1"/>
  <c r="E18" i="6"/>
  <c r="BV29" i="6" s="1"/>
  <c r="D18" i="6"/>
  <c r="BU29" i="6" s="1"/>
  <c r="C18" i="6"/>
  <c r="BT29" i="6" s="1"/>
  <c r="N17" i="6"/>
  <c r="M17" i="6"/>
  <c r="CP29" i="6" s="1"/>
  <c r="L17" i="6"/>
  <c r="CO29" i="6" s="1"/>
  <c r="K17" i="6"/>
  <c r="CN29" i="6" s="1"/>
  <c r="J17" i="6"/>
  <c r="CM29" i="6" s="1"/>
  <c r="I17" i="6"/>
  <c r="CL29" i="6" s="1"/>
  <c r="H17" i="6"/>
  <c r="CK29" i="6" s="1"/>
  <c r="G17" i="6"/>
  <c r="CJ29" i="6" s="1"/>
  <c r="F17" i="6"/>
  <c r="CI29" i="6" s="1"/>
  <c r="CH29" i="6"/>
  <c r="D17" i="6"/>
  <c r="CG29" i="6" s="1"/>
  <c r="C17" i="6"/>
  <c r="K19" i="14" l="1"/>
  <c r="BP29" i="14" s="1"/>
  <c r="I24" i="14"/>
  <c r="F29" i="14" s="1"/>
  <c r="K24" i="14"/>
  <c r="H29" i="14" s="1"/>
  <c r="K21" i="14"/>
  <c r="AR29" i="14" s="1"/>
  <c r="K22" i="14"/>
  <c r="AF29" i="14" s="1"/>
  <c r="E23" i="14"/>
  <c r="N29" i="14" s="1"/>
  <c r="J17" i="14"/>
  <c r="CM29" i="14" s="1"/>
  <c r="E20" i="14"/>
  <c r="AX29" i="14" s="1"/>
  <c r="M21" i="14"/>
  <c r="AT29" i="14" s="1"/>
  <c r="N17" i="14"/>
  <c r="I18" i="14"/>
  <c r="BZ29" i="14" s="1"/>
  <c r="E17" i="14"/>
  <c r="CH29" i="14" s="1"/>
  <c r="I20" i="14"/>
  <c r="BB29" i="14" s="1"/>
  <c r="K17" i="14"/>
  <c r="CN29" i="14" s="1"/>
  <c r="K21" i="13"/>
  <c r="AR29" i="13" s="1"/>
  <c r="K22" i="13"/>
  <c r="AF29" i="13" s="1"/>
  <c r="N18" i="13"/>
  <c r="CE29" i="13" s="1"/>
  <c r="N19" i="13"/>
  <c r="BS29" i="13" s="1"/>
  <c r="N20" i="13"/>
  <c r="BG29" i="13" s="1"/>
  <c r="N21" i="13"/>
  <c r="AU29" i="13" s="1"/>
  <c r="N22" i="13"/>
  <c r="AI29" i="13" s="1"/>
  <c r="N23" i="13"/>
  <c r="W29" i="13" s="1"/>
  <c r="C18" i="13"/>
  <c r="BT29" i="13" s="1"/>
  <c r="C19" i="13"/>
  <c r="BH29" i="13" s="1"/>
  <c r="C20" i="13"/>
  <c r="AV29" i="13" s="1"/>
  <c r="C21" i="13"/>
  <c r="AJ29" i="13" s="1"/>
  <c r="C22" i="13"/>
  <c r="X29" i="13" s="1"/>
  <c r="C23" i="13"/>
  <c r="L29" i="13" s="1"/>
  <c r="C24" i="13"/>
  <c r="N17" i="13"/>
  <c r="H18" i="13"/>
  <c r="BY29" i="13" s="1"/>
  <c r="H19" i="13"/>
  <c r="BM29" i="13" s="1"/>
  <c r="H20" i="13"/>
  <c r="BA29" i="13" s="1"/>
  <c r="H21" i="13"/>
  <c r="AO29" i="13" s="1"/>
  <c r="CG29" i="2"/>
  <c r="CH29" i="2"/>
  <c r="CI29" i="2"/>
  <c r="CJ29" i="2"/>
  <c r="CK29" i="2"/>
  <c r="CL29" i="2"/>
  <c r="CM29" i="2"/>
  <c r="CN29" i="2"/>
  <c r="CO29" i="2"/>
  <c r="CP29" i="2"/>
  <c r="CF29" i="2"/>
  <c r="BU29" i="2"/>
  <c r="BV29" i="2"/>
  <c r="BR7" i="5" s="1"/>
  <c r="BW29" i="2"/>
  <c r="BX29" i="2"/>
  <c r="BY29" i="2"/>
  <c r="BZ29" i="2"/>
  <c r="CA29" i="2"/>
  <c r="BW7" i="5" s="1"/>
  <c r="CB29" i="2"/>
  <c r="CC29" i="2"/>
  <c r="BY7" i="5" s="1"/>
  <c r="CD29" i="2"/>
  <c r="BZ7" i="5" s="1"/>
  <c r="CE29" i="2"/>
  <c r="CA7" i="5" s="1"/>
  <c r="BT29" i="2"/>
  <c r="BI29" i="2"/>
  <c r="BJ29" i="2"/>
  <c r="BF7" i="5" s="1"/>
  <c r="BK29" i="2"/>
  <c r="BL29" i="2"/>
  <c r="BM29" i="2"/>
  <c r="BN29" i="2"/>
  <c r="BJ7" i="5" s="1"/>
  <c r="BO29" i="2"/>
  <c r="BP29" i="2"/>
  <c r="BL7" i="5" s="1"/>
  <c r="BQ29" i="2"/>
  <c r="BR29" i="2"/>
  <c r="BN7" i="5" s="1"/>
  <c r="BS29" i="2"/>
  <c r="BO7" i="5" s="1"/>
  <c r="BH29" i="2"/>
  <c r="AW29" i="2"/>
  <c r="AX29" i="2"/>
  <c r="AY29" i="2"/>
  <c r="AZ29" i="2"/>
  <c r="AV7" i="5" s="1"/>
  <c r="BA29" i="2"/>
  <c r="BB29" i="2"/>
  <c r="BC29" i="2"/>
  <c r="AY7" i="5" s="1"/>
  <c r="BD29" i="2"/>
  <c r="BE29" i="2"/>
  <c r="BF29" i="2"/>
  <c r="BG29" i="2"/>
  <c r="BC7" i="5" s="1"/>
  <c r="AV29" i="2"/>
  <c r="AK29" i="2"/>
  <c r="AL29" i="2"/>
  <c r="AH7" i="5" s="1"/>
  <c r="AM29" i="2"/>
  <c r="AN29" i="2"/>
  <c r="AO29" i="2"/>
  <c r="AP29" i="2"/>
  <c r="AQ29" i="2"/>
  <c r="AR29" i="2"/>
  <c r="AS29" i="2"/>
  <c r="AT29" i="2"/>
  <c r="AU29" i="2"/>
  <c r="AJ29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AH29" i="2" s="1"/>
  <c r="AD7" i="5" s="1"/>
  <c r="N22" i="2"/>
  <c r="C23" i="2"/>
  <c r="D23" i="2"/>
  <c r="E23" i="2"/>
  <c r="F23" i="2"/>
  <c r="G23" i="2"/>
  <c r="H23" i="2"/>
  <c r="I23" i="2"/>
  <c r="J23" i="2"/>
  <c r="K23" i="2"/>
  <c r="L23" i="2"/>
  <c r="M23" i="2"/>
  <c r="V29" i="2" s="1"/>
  <c r="R7" i="5" s="1"/>
  <c r="N23" i="2"/>
  <c r="C24" i="2"/>
  <c r="D24" i="2"/>
  <c r="E24" i="2"/>
  <c r="F24" i="2"/>
  <c r="G24" i="2"/>
  <c r="H24" i="2"/>
  <c r="I24" i="2"/>
  <c r="J24" i="2"/>
  <c r="K24" i="2"/>
  <c r="L24" i="2"/>
  <c r="M24" i="2"/>
  <c r="J29" i="2" s="1"/>
  <c r="F7" i="5" s="1"/>
  <c r="N24" i="2"/>
  <c r="M7" i="5"/>
  <c r="Y7" i="5"/>
  <c r="AF7" i="5"/>
  <c r="AG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W7" i="5"/>
  <c r="AX7" i="5"/>
  <c r="AZ7" i="5"/>
  <c r="BA7" i="5"/>
  <c r="BB7" i="5"/>
  <c r="BD7" i="5"/>
  <c r="BE7" i="5"/>
  <c r="BG7" i="5"/>
  <c r="BH7" i="5"/>
  <c r="BI7" i="5"/>
  <c r="BK7" i="5"/>
  <c r="BM7" i="5"/>
  <c r="BP7" i="5"/>
  <c r="BQ7" i="5"/>
  <c r="BS7" i="5"/>
  <c r="BT7" i="5"/>
  <c r="BU7" i="5"/>
  <c r="BV7" i="5"/>
  <c r="BX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B9" i="5"/>
  <c r="B8" i="5"/>
  <c r="B6" i="5"/>
  <c r="C21" i="4"/>
  <c r="D21" i="4"/>
  <c r="E21" i="4"/>
  <c r="F21" i="4"/>
  <c r="G21" i="4"/>
  <c r="H21" i="4"/>
  <c r="I21" i="4"/>
  <c r="J21" i="4"/>
  <c r="AQ28" i="4" s="1"/>
  <c r="K21" i="4"/>
  <c r="AR28" i="4" s="1"/>
  <c r="L21" i="4"/>
  <c r="AS28" i="4" s="1"/>
  <c r="M21" i="4"/>
  <c r="AT28" i="4" s="1"/>
  <c r="N21" i="4"/>
  <c r="C22" i="4"/>
  <c r="D22" i="4"/>
  <c r="E22" i="4"/>
  <c r="F22" i="4"/>
  <c r="G22" i="4"/>
  <c r="H22" i="4"/>
  <c r="I22" i="4"/>
  <c r="J22" i="4"/>
  <c r="K22" i="4"/>
  <c r="AF28" i="4" s="1"/>
  <c r="L22" i="4"/>
  <c r="AG28" i="4" s="1"/>
  <c r="M22" i="4"/>
  <c r="AH28" i="4" s="1"/>
  <c r="N22" i="4"/>
  <c r="C23" i="4"/>
  <c r="D23" i="4"/>
  <c r="E23" i="4"/>
  <c r="F23" i="4"/>
  <c r="G23" i="4"/>
  <c r="H23" i="4"/>
  <c r="I23" i="4"/>
  <c r="J23" i="4"/>
  <c r="K23" i="4"/>
  <c r="T28" i="4" s="1"/>
  <c r="L23" i="4"/>
  <c r="U28" i="4" s="1"/>
  <c r="M23" i="4"/>
  <c r="V28" i="4" s="1"/>
  <c r="N23" i="4"/>
  <c r="C24" i="4"/>
  <c r="D24" i="4"/>
  <c r="E24" i="4"/>
  <c r="F24" i="4"/>
  <c r="G24" i="4"/>
  <c r="H24" i="4"/>
  <c r="I24" i="4"/>
  <c r="J24" i="4"/>
  <c r="K24" i="4"/>
  <c r="H28" i="4" s="1"/>
  <c r="L24" i="4"/>
  <c r="I28" i="4" s="1"/>
  <c r="M24" i="4"/>
  <c r="J28" i="4" s="1"/>
  <c r="N24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P28" i="4"/>
  <c r="AO28" i="4"/>
  <c r="AN28" i="4"/>
  <c r="AM28" i="4"/>
  <c r="AL28" i="4"/>
  <c r="AK28" i="4"/>
  <c r="AJ28" i="4"/>
  <c r="AI28" i="4"/>
  <c r="AE28" i="4"/>
  <c r="AD28" i="4"/>
  <c r="AC28" i="4"/>
  <c r="AB28" i="4"/>
  <c r="AA28" i="4"/>
  <c r="Z28" i="4"/>
  <c r="Y28" i="4"/>
  <c r="X28" i="4"/>
  <c r="W28" i="4"/>
  <c r="S28" i="4"/>
  <c r="R28" i="4"/>
  <c r="Q28" i="4"/>
  <c r="P28" i="4"/>
  <c r="O28" i="4"/>
  <c r="N28" i="4"/>
  <c r="M28" i="4"/>
  <c r="L28" i="4"/>
  <c r="K28" i="4"/>
  <c r="G28" i="4"/>
  <c r="F28" i="4"/>
  <c r="G29" i="1"/>
  <c r="H29" i="1"/>
  <c r="I29" i="1"/>
  <c r="J29" i="1"/>
  <c r="K29" i="1"/>
  <c r="F29" i="1"/>
  <c r="C24" i="1"/>
  <c r="D24" i="1"/>
  <c r="E24" i="1"/>
  <c r="F24" i="1"/>
  <c r="G24" i="1"/>
  <c r="H24" i="1"/>
  <c r="I24" i="1"/>
  <c r="J24" i="1"/>
  <c r="K24" i="1"/>
  <c r="L24" i="1"/>
  <c r="M24" i="1"/>
  <c r="N24" i="1"/>
  <c r="G29" i="2"/>
  <c r="C7" i="5" s="1"/>
  <c r="H29" i="2"/>
  <c r="D7" i="5" s="1"/>
  <c r="I29" i="2"/>
  <c r="E7" i="5" s="1"/>
  <c r="K29" i="2"/>
  <c r="G7" i="5" s="1"/>
  <c r="F29" i="2"/>
  <c r="B7" i="5" s="1"/>
  <c r="CG28" i="3"/>
  <c r="CH28" i="3"/>
  <c r="CI28" i="3"/>
  <c r="CJ28" i="3"/>
  <c r="CK28" i="3"/>
  <c r="CL28" i="3"/>
  <c r="CM28" i="3"/>
  <c r="CN28" i="3"/>
  <c r="CO28" i="3"/>
  <c r="CP28" i="3"/>
  <c r="CF28" i="3"/>
  <c r="BU28" i="3"/>
  <c r="BV28" i="3"/>
  <c r="BW28" i="3"/>
  <c r="BX28" i="3"/>
  <c r="BY28" i="3"/>
  <c r="BZ28" i="3"/>
  <c r="CA28" i="3"/>
  <c r="CB28" i="3"/>
  <c r="CC28" i="3"/>
  <c r="CD28" i="3"/>
  <c r="CE28" i="3"/>
  <c r="BT28" i="3"/>
  <c r="BI28" i="3"/>
  <c r="BJ28" i="3"/>
  <c r="BK28" i="3"/>
  <c r="BL28" i="3"/>
  <c r="BM28" i="3"/>
  <c r="BN28" i="3"/>
  <c r="BO28" i="3"/>
  <c r="BP28" i="3"/>
  <c r="BQ28" i="3"/>
  <c r="BR28" i="3"/>
  <c r="BS28" i="3"/>
  <c r="BH28" i="3"/>
  <c r="AW28" i="3"/>
  <c r="AX28" i="3"/>
  <c r="AY28" i="3"/>
  <c r="AZ28" i="3"/>
  <c r="BA28" i="3"/>
  <c r="BB28" i="3"/>
  <c r="BC28" i="3"/>
  <c r="BD28" i="3"/>
  <c r="BE28" i="3"/>
  <c r="BF28" i="3"/>
  <c r="BG28" i="3"/>
  <c r="AV28" i="3"/>
  <c r="AK28" i="3"/>
  <c r="AL28" i="3"/>
  <c r="AM28" i="3"/>
  <c r="AN28" i="3"/>
  <c r="AO28" i="3"/>
  <c r="AQ28" i="3"/>
  <c r="AR28" i="3"/>
  <c r="AS28" i="3"/>
  <c r="AT28" i="3"/>
  <c r="AU28" i="3"/>
  <c r="AJ28" i="3"/>
  <c r="Y28" i="3"/>
  <c r="AA28" i="3"/>
  <c r="X28" i="3"/>
  <c r="Q28" i="3"/>
  <c r="R28" i="3"/>
  <c r="S28" i="3"/>
  <c r="T28" i="3"/>
  <c r="U28" i="3"/>
  <c r="V28" i="3"/>
  <c r="W28" i="3"/>
  <c r="J28" i="3"/>
  <c r="C21" i="3"/>
  <c r="D21" i="3"/>
  <c r="E21" i="3"/>
  <c r="F21" i="3"/>
  <c r="G21" i="3"/>
  <c r="H21" i="3"/>
  <c r="I21" i="3"/>
  <c r="AP28" i="3" s="1"/>
  <c r="J21" i="3"/>
  <c r="K21" i="3"/>
  <c r="L21" i="3"/>
  <c r="M21" i="3"/>
  <c r="N21" i="3"/>
  <c r="C22" i="3"/>
  <c r="D22" i="3"/>
  <c r="E22" i="3"/>
  <c r="Z28" i="3" s="1"/>
  <c r="F22" i="3"/>
  <c r="G22" i="3"/>
  <c r="AB28" i="3" s="1"/>
  <c r="H22" i="3"/>
  <c r="AC28" i="3" s="1"/>
  <c r="I22" i="3"/>
  <c r="AD28" i="3" s="1"/>
  <c r="J22" i="3"/>
  <c r="AE28" i="3" s="1"/>
  <c r="K22" i="3"/>
  <c r="AF28" i="3" s="1"/>
  <c r="L22" i="3"/>
  <c r="AG28" i="3" s="1"/>
  <c r="M22" i="3"/>
  <c r="AH28" i="3" s="1"/>
  <c r="N22" i="3"/>
  <c r="AI28" i="3" s="1"/>
  <c r="C23" i="3"/>
  <c r="L28" i="3" s="1"/>
  <c r="D23" i="3"/>
  <c r="M28" i="3" s="1"/>
  <c r="E23" i="3"/>
  <c r="N28" i="3" s="1"/>
  <c r="F23" i="3"/>
  <c r="O28" i="3" s="1"/>
  <c r="G23" i="3"/>
  <c r="P28" i="3" s="1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F28" i="3" s="1"/>
  <c r="J24" i="3"/>
  <c r="G28" i="3" s="1"/>
  <c r="K24" i="3"/>
  <c r="H28" i="3" s="1"/>
  <c r="L24" i="3"/>
  <c r="I28" i="3" s="1"/>
  <c r="M24" i="3"/>
  <c r="N24" i="3"/>
  <c r="K28" i="3" s="1"/>
  <c r="AI29" i="2"/>
  <c r="AE7" i="5" s="1"/>
  <c r="AG29" i="2"/>
  <c r="AC7" i="5" s="1"/>
  <c r="AF29" i="2"/>
  <c r="AB7" i="5" s="1"/>
  <c r="AE29" i="2"/>
  <c r="AA7" i="5" s="1"/>
  <c r="AD29" i="2"/>
  <c r="Z7" i="5" s="1"/>
  <c r="AC29" i="2"/>
  <c r="AB29" i="2"/>
  <c r="X7" i="5" s="1"/>
  <c r="AA29" i="2"/>
  <c r="W7" i="5" s="1"/>
  <c r="Z29" i="2"/>
  <c r="V7" i="5" s="1"/>
  <c r="Y29" i="2"/>
  <c r="U7" i="5" s="1"/>
  <c r="X29" i="2"/>
  <c r="T7" i="5" s="1"/>
  <c r="W29" i="2"/>
  <c r="S7" i="5" s="1"/>
  <c r="U29" i="2"/>
  <c r="Q7" i="5" s="1"/>
  <c r="T29" i="2"/>
  <c r="P7" i="5" s="1"/>
  <c r="S29" i="2"/>
  <c r="O7" i="5" s="1"/>
  <c r="R29" i="2"/>
  <c r="N7" i="5" s="1"/>
  <c r="Q29" i="2"/>
  <c r="P29" i="2"/>
  <c r="L7" i="5" s="1"/>
  <c r="O29" i="2"/>
  <c r="K7" i="5" s="1"/>
  <c r="N29" i="2"/>
  <c r="J7" i="5" s="1"/>
  <c r="M29" i="2"/>
  <c r="I7" i="5" s="1"/>
  <c r="L29" i="2"/>
  <c r="H7" i="5" s="1"/>
  <c r="K20" i="1"/>
  <c r="C20" i="1"/>
  <c r="AV29" i="1"/>
  <c r="AN29" i="1"/>
  <c r="M22" i="1"/>
  <c r="AH29" i="1" s="1"/>
  <c r="C21" i="1"/>
  <c r="AJ29" i="1" s="1"/>
  <c r="D21" i="1"/>
  <c r="AK29" i="1" s="1"/>
  <c r="E21" i="1"/>
  <c r="AL29" i="1" s="1"/>
  <c r="F21" i="1"/>
  <c r="AM29" i="1" s="1"/>
  <c r="G21" i="1"/>
  <c r="H21" i="1"/>
  <c r="AO29" i="1" s="1"/>
  <c r="I21" i="1"/>
  <c r="AP29" i="1" s="1"/>
  <c r="J21" i="1"/>
  <c r="AQ29" i="1" s="1"/>
  <c r="K21" i="1"/>
  <c r="AR29" i="1" s="1"/>
  <c r="L21" i="1"/>
  <c r="AS29" i="1" s="1"/>
  <c r="M21" i="1"/>
  <c r="AT29" i="1" s="1"/>
  <c r="N21" i="1"/>
  <c r="AU29" i="1" s="1"/>
  <c r="C22" i="1"/>
  <c r="X29" i="1" s="1"/>
  <c r="D22" i="1"/>
  <c r="Y29" i="1" s="1"/>
  <c r="E22" i="1"/>
  <c r="Z29" i="1" s="1"/>
  <c r="F22" i="1"/>
  <c r="AA29" i="1" s="1"/>
  <c r="G22" i="1"/>
  <c r="AB29" i="1" s="1"/>
  <c r="H22" i="1"/>
  <c r="AC29" i="1" s="1"/>
  <c r="I22" i="1"/>
  <c r="AD29" i="1" s="1"/>
  <c r="J22" i="1"/>
  <c r="AE29" i="1" s="1"/>
  <c r="K22" i="1"/>
  <c r="AF29" i="1" s="1"/>
  <c r="L22" i="1"/>
  <c r="AG29" i="1" s="1"/>
  <c r="N22" i="1"/>
  <c r="AI29" i="1" s="1"/>
  <c r="C23" i="1"/>
  <c r="L29" i="1" s="1"/>
  <c r="D23" i="1"/>
  <c r="M29" i="1" s="1"/>
  <c r="E23" i="1"/>
  <c r="N29" i="1" s="1"/>
  <c r="F23" i="1"/>
  <c r="O29" i="1" s="1"/>
  <c r="G23" i="1"/>
  <c r="P29" i="1" s="1"/>
  <c r="H23" i="1"/>
  <c r="Q29" i="1" s="1"/>
  <c r="I23" i="1"/>
  <c r="R29" i="1" s="1"/>
  <c r="J23" i="1"/>
  <c r="S29" i="1" s="1"/>
  <c r="K23" i="1"/>
  <c r="T29" i="1" s="1"/>
  <c r="L23" i="1"/>
  <c r="U29" i="1" s="1"/>
  <c r="M23" i="1"/>
  <c r="V29" i="1" s="1"/>
  <c r="N23" i="1"/>
  <c r="W29" i="1" s="1"/>
  <c r="K19" i="1" l="1"/>
  <c r="J19" i="1"/>
  <c r="I19" i="1"/>
  <c r="D19" i="1"/>
  <c r="C18" i="1"/>
  <c r="C17" i="4"/>
  <c r="N17" i="4"/>
  <c r="M17" i="4"/>
  <c r="L17" i="4"/>
  <c r="K17" i="4"/>
  <c r="J17" i="4"/>
  <c r="I17" i="4"/>
  <c r="H17" i="4"/>
  <c r="G17" i="4"/>
  <c r="F17" i="4"/>
  <c r="E17" i="4"/>
  <c r="D17" i="4"/>
  <c r="N18" i="4"/>
  <c r="K19" i="3"/>
  <c r="L18" i="3"/>
  <c r="K17" i="3"/>
  <c r="D17" i="3"/>
  <c r="E17" i="3"/>
  <c r="F17" i="3"/>
  <c r="G17" i="3"/>
  <c r="H17" i="3"/>
  <c r="I17" i="3"/>
  <c r="J17" i="3"/>
  <c r="L17" i="3"/>
  <c r="M17" i="3"/>
  <c r="N17" i="3"/>
  <c r="C17" i="3"/>
  <c r="D18" i="3"/>
  <c r="N18" i="3"/>
  <c r="C17" i="2"/>
  <c r="N17" i="2"/>
  <c r="M17" i="2"/>
  <c r="L17" i="2"/>
  <c r="K17" i="2"/>
  <c r="J17" i="2"/>
  <c r="I17" i="2"/>
  <c r="H17" i="2"/>
  <c r="G17" i="2"/>
  <c r="F17" i="2"/>
  <c r="E17" i="2"/>
  <c r="D17" i="2"/>
  <c r="N18" i="2"/>
  <c r="CH29" i="1"/>
  <c r="C17" i="1"/>
  <c r="CF29" i="1" s="1"/>
  <c r="N17" i="1"/>
  <c r="M17" i="1"/>
  <c r="CP29" i="1" s="1"/>
  <c r="L17" i="1"/>
  <c r="CO29" i="1" s="1"/>
  <c r="K17" i="1"/>
  <c r="CN29" i="1" s="1"/>
  <c r="J17" i="1"/>
  <c r="CM29" i="1" s="1"/>
  <c r="I17" i="1"/>
  <c r="CL29" i="1" s="1"/>
  <c r="H17" i="1"/>
  <c r="CK29" i="1" s="1"/>
  <c r="G17" i="1"/>
  <c r="CJ29" i="1" s="1"/>
  <c r="F17" i="1"/>
  <c r="CI29" i="1" s="1"/>
  <c r="E17" i="1"/>
  <c r="D17" i="1"/>
  <c r="CG29" i="1" s="1"/>
  <c r="N18" i="1"/>
  <c r="CE29" i="1" s="1"/>
  <c r="M18" i="1"/>
  <c r="D18" i="1"/>
  <c r="N20" i="4" l="1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J19" i="3"/>
  <c r="I19" i="3"/>
  <c r="H19" i="3"/>
  <c r="G19" i="3"/>
  <c r="F19" i="3"/>
  <c r="E19" i="3"/>
  <c r="D19" i="3"/>
  <c r="C19" i="3"/>
  <c r="M18" i="3"/>
  <c r="K18" i="3"/>
  <c r="J18" i="3"/>
  <c r="I18" i="3"/>
  <c r="H18" i="3"/>
  <c r="G18" i="3"/>
  <c r="F18" i="3"/>
  <c r="E18" i="3"/>
  <c r="C18" i="3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J49" i="1"/>
  <c r="L18" i="1"/>
  <c r="CC29" i="1" s="1"/>
  <c r="CD29" i="1"/>
  <c r="M20" i="1"/>
  <c r="BF29" i="1" s="1"/>
  <c r="M19" i="1"/>
  <c r="BR29" i="1" s="1"/>
  <c r="L20" i="1"/>
  <c r="BE29" i="1" s="1"/>
  <c r="L19" i="1"/>
  <c r="BQ29" i="1" s="1"/>
  <c r="K18" i="1"/>
  <c r="CB29" i="1" s="1"/>
  <c r="BP29" i="1"/>
  <c r="BD29" i="1"/>
  <c r="CD28" i="1"/>
  <c r="CC28" i="1"/>
  <c r="CB28" i="1"/>
  <c r="CA28" i="1"/>
  <c r="BZ28" i="1"/>
  <c r="BY28" i="1"/>
  <c r="BX28" i="1"/>
  <c r="BW28" i="1"/>
  <c r="BV28" i="1"/>
  <c r="BU28" i="1"/>
  <c r="BT28" i="1"/>
  <c r="N19" i="1"/>
  <c r="BS29" i="1" s="1"/>
  <c r="N20" i="1"/>
  <c r="BG29" i="1" s="1"/>
  <c r="BS28" i="1"/>
  <c r="BN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J20" i="1"/>
  <c r="BC29" i="1" s="1"/>
  <c r="BO29" i="1"/>
  <c r="J18" i="1"/>
  <c r="CA29" i="1" s="1"/>
  <c r="I20" i="1"/>
  <c r="BB29" i="1" s="1"/>
  <c r="I18" i="1"/>
  <c r="BZ29" i="1" s="1"/>
  <c r="H20" i="1"/>
  <c r="BA29" i="1" s="1"/>
  <c r="H19" i="1"/>
  <c r="BM29" i="1" s="1"/>
  <c r="H18" i="1"/>
  <c r="BY29" i="1" s="1"/>
  <c r="G20" i="1"/>
  <c r="AZ29" i="1" s="1"/>
  <c r="G19" i="1"/>
  <c r="BL29" i="1" s="1"/>
  <c r="G18" i="1"/>
  <c r="BX29" i="1" s="1"/>
  <c r="F20" i="1"/>
  <c r="AY29" i="1" s="1"/>
  <c r="F19" i="1"/>
  <c r="BK29" i="1" s="1"/>
  <c r="F18" i="1"/>
  <c r="BW29" i="1" s="1"/>
  <c r="E20" i="1"/>
  <c r="AX29" i="1" s="1"/>
  <c r="E19" i="1"/>
  <c r="BJ29" i="1" s="1"/>
  <c r="E18" i="1"/>
  <c r="BV29" i="1" s="1"/>
  <c r="D20" i="1"/>
  <c r="AW29" i="1" s="1"/>
  <c r="BI29" i="1"/>
  <c r="BU29" i="1"/>
  <c r="BT29" i="1"/>
  <c r="C19" i="1"/>
  <c r="BH29" i="1" s="1"/>
</calcChain>
</file>

<file path=xl/sharedStrings.xml><?xml version="1.0" encoding="utf-8"?>
<sst xmlns="http://schemas.openxmlformats.org/spreadsheetml/2006/main" count="1801" uniqueCount="66">
  <si>
    <t>TOTAL PT RIDERSHIPS BY MONTH</t>
  </si>
  <si>
    <t>https://www.pta.wa.gov.au/about-us/priorities-and-performance/transport-performance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</si>
  <si>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</si>
  <si>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</si>
  <si>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</si>
  <si>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</si>
  <si>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</si>
  <si>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</si>
  <si>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</si>
  <si>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</si>
  <si>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</si>
  <si>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</si>
  <si>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</si>
  <si>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</si>
  <si>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</si>
  <si>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2021-22</t>
  </si>
  <si>
    <t>2020-21</t>
  </si>
  <si>
    <t>2019-20</t>
  </si>
  <si>
    <t>2018-19</t>
  </si>
  <si>
    <t>TRAIN</t>
  </si>
  <si>
    <t>TRAIN PT RIDERSHIPS BY MONTH</t>
  </si>
  <si>
    <t> 5,043,416</t>
  </si>
  <si>
    <t> 5,525,358</t>
  </si>
  <si>
    <t> 5,103,368</t>
  </si>
  <si>
    <t>5,564,550 </t>
  </si>
  <si>
    <t>61,539,510   </t>
  </si>
  <si>
    <t>Train</t>
  </si>
  <si>
    <t>BUS PT RIDERSHIPS BY MONTH</t>
  </si>
  <si>
    <t>BUS</t>
  </si>
  <si>
    <t>021-22</t>
  </si>
  <si>
    <t> 6,953,190</t>
  </si>
  <si>
    <t> 6,950,803</t>
  </si>
  <si>
    <t> 6,777,898</t>
  </si>
  <si>
    <t>6,414,848 </t>
  </si>
  <si>
    <t>5,229,277   </t>
  </si>
  <si>
    <t>7,579,021    </t>
  </si>
  <si>
    <t>6,464,220   </t>
  </si>
  <si>
    <t> 6,231,698</t>
  </si>
  <si>
    <t>FERRY PT RIDERSHIPS BY MONTH</t>
  </si>
  <si>
    <t> 46,279</t>
  </si>
  <si>
    <t> 61,233</t>
  </si>
  <si>
    <t> 62,976</t>
  </si>
  <si>
    <t>57,977 </t>
  </si>
  <si>
    <t>FERRY</t>
  </si>
  <si>
    <t>Ferry</t>
  </si>
  <si>
    <t>All PT Modes</t>
  </si>
  <si>
    <t>All Modes</t>
  </si>
  <si>
    <t>Bus</t>
  </si>
  <si>
    <t>2022-23</t>
  </si>
  <si>
    <t>2022-2023</t>
  </si>
  <si>
    <t>x</t>
  </si>
  <si>
    <t>2017-18</t>
  </si>
  <si>
    <t>2016-17</t>
  </si>
  <si>
    <t>2015-16</t>
  </si>
  <si>
    <t>Sept</t>
  </si>
  <si>
    <t>All heritage</t>
  </si>
  <si>
    <t>Train - all</t>
  </si>
  <si>
    <t>Heritage - all</t>
  </si>
  <si>
    <t>Heritage - Armadale</t>
  </si>
  <si>
    <t>Heritage - Fremantle</t>
  </si>
  <si>
    <t>Heritage - Midland</t>
  </si>
  <si>
    <t>NS - Joondalup</t>
  </si>
  <si>
    <t>NS - Mandurah</t>
  </si>
  <si>
    <t>Transit - all</t>
  </si>
  <si>
    <t>NS - all</t>
  </si>
  <si>
    <t>All 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</si>
</sst>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0" fontId="2" fillId="2" borderId="0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vertical="top" wrapText="1"/>
    </xf>
    <xf numFmtId="1" fontId="0" fillId="0" borderId="0" xfId="0" applyNumberFormat="1"/>
    <xf numFmtId="3" fontId="2" fillId="2" borderId="1" xfId="0" applyNumberFormat="1" applyFont="1" applyFill="1" applyBorder="1" applyAlignment="1">
      <alignment vertical="top"/>
    </xf>
    <xf numFmtId="3" fontId="2" fillId="2" borderId="1" xfId="0" applyNumberFormat="1" applyFont="1" applyFill="1" applyBorder="1" applyAlignment="1">
      <alignment horizontal="right" vertical="top" wrapText="1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Total!$F$28:$CN$28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Total!$F$29:$CN$29</c:f>
              <c:numCache>
                <c:formatCode>0</c:formatCode>
                <c:ptCount val="87"/>
                <c:pt idx="0">
                  <c:v>95.603501533275349</c:v>
                </c:pt>
                <c:pt idx="1">
                  <c:v>102.98086719597019</c:v>
                </c:pt>
                <c:pt idx="2">
                  <c:v>100.5104931633775</c:v>
                </c:pt>
                <c:pt idx="3">
                  <c:v>103.3700346927665</c:v>
                </c:pt>
                <c:pt idx="4">
                  <c:v>96.617459136911407</c:v>
                </c:pt>
                <c:pt idx="5">
                  <c:v>107.44620228268072</c:v>
                </c:pt>
                <c:pt idx="6">
                  <c:v>90.90849913259936</c:v>
                </c:pt>
                <c:pt idx="7">
                  <c:v>97.361447773204674</c:v>
                </c:pt>
                <c:pt idx="8">
                  <c:v>98.560245323275936</c:v>
                </c:pt>
                <c:pt idx="9">
                  <c:v>94.870991531413935</c:v>
                </c:pt>
                <c:pt idx="10">
                  <c:v>102.72656063063692</c:v>
                </c:pt>
                <c:pt idx="11">
                  <c:v>99.159769388729757</c:v>
                </c:pt>
                <c:pt idx="12">
                  <c:v>92.286243984831557</c:v>
                </c:pt>
                <c:pt idx="13">
                  <c:v>95.888968294310814</c:v>
                </c:pt>
                <c:pt idx="14">
                  <c:v>105.08356292762031</c:v>
                </c:pt>
                <c:pt idx="15">
                  <c:v>93.269266205109474</c:v>
                </c:pt>
                <c:pt idx="16">
                  <c:v>99.467941949928615</c:v>
                </c:pt>
                <c:pt idx="17">
                  <c:v>107.58159623194229</c:v>
                </c:pt>
                <c:pt idx="18">
                  <c:v>89.885787291641563</c:v>
                </c:pt>
                <c:pt idx="19">
                  <c:v>97.508012169350366</c:v>
                </c:pt>
                <c:pt idx="20">
                  <c:v>94.920262046843433</c:v>
                </c:pt>
                <c:pt idx="21">
                  <c:v>96.25630334342209</c:v>
                </c:pt>
                <c:pt idx="22">
                  <c:v>101.10374521882595</c:v>
                </c:pt>
                <c:pt idx="23">
                  <c:v>96.383855595753957</c:v>
                </c:pt>
                <c:pt idx="24">
                  <c:v>97.899144816928626</c:v>
                </c:pt>
                <c:pt idx="25">
                  <c:v>96.747600568092295</c:v>
                </c:pt>
                <c:pt idx="26">
                  <c:v>101.21366827587188</c:v>
                </c:pt>
                <c:pt idx="27">
                  <c:v>97.329042978823665</c:v>
                </c:pt>
                <c:pt idx="28">
                  <c:v>97.952848528703797</c:v>
                </c:pt>
                <c:pt idx="29">
                  <c:v>102.22450107211188</c:v>
                </c:pt>
                <c:pt idx="30">
                  <c:v>95.290457267240129</c:v>
                </c:pt>
                <c:pt idx="31">
                  <c:v>98.119805886086027</c:v>
                </c:pt>
                <c:pt idx="32">
                  <c:v>95.588050537724143</c:v>
                </c:pt>
                <c:pt idx="33">
                  <c:v>98.952142686111642</c:v>
                </c:pt>
                <c:pt idx="34">
                  <c:v>101.94831953337851</c:v>
                </c:pt>
                <c:pt idx="35">
                  <c:v>96.020118151690724</c:v>
                </c:pt>
                <c:pt idx="36">
                  <c:v>98.951157607670353</c:v>
                </c:pt>
                <c:pt idx="37">
                  <c:v>97.756750996967341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 formatCode="_-* #,##0_-;\-* #,##0_-;_-* &quot;-&quot;??_-;_-@_-">
                  <c:v>100</c:v>
                </c:pt>
                <c:pt idx="49" formatCode="_-* #,##0_-;\-* #,##0_-;_-* &quot;-&quot;??_-;_-@_-">
                  <c:v>100</c:v>
                </c:pt>
                <c:pt idx="50" formatCode="_-* #,##0_-;\-* #,##0_-;_-* &quot;-&quot;??_-;_-@_-">
                  <c:v>70.730826415205257</c:v>
                </c:pt>
                <c:pt idx="51" formatCode="_-* #,##0_-;\-* #,##0_-;_-* &quot;-&quot;??_-;_-@_-">
                  <c:v>16.570306603851854</c:v>
                </c:pt>
                <c:pt idx="52" formatCode="_-* #,##0_-;\-* #,##0_-;_-* &quot;-&quot;??_-;_-@_-">
                  <c:v>32.864334782729699</c:v>
                </c:pt>
                <c:pt idx="53" formatCode="_-* #,##0_-;\-* #,##0_-;_-* &quot;-&quot;??_-;_-@_-">
                  <c:v>59.497144392833526</c:v>
                </c:pt>
                <c:pt idx="54" formatCode="_-* #,##0_-;\-* #,##0_-;_-* &quot;-&quot;??_-;_-@_-">
                  <c:v>66.606927885668654</c:v>
                </c:pt>
                <c:pt idx="55" formatCode="_-* #,##0_-;\-* #,##0_-;_-* &quot;-&quot;??_-;_-@_-">
                  <c:v>68.185993454192769</c:v>
                </c:pt>
                <c:pt idx="56" formatCode="_-* #,##0_-;\-* #,##0_-;_-* &quot;-&quot;??_-;_-@_-">
                  <c:v>71.708697708231867</c:v>
                </c:pt>
                <c:pt idx="57" formatCode="_-* #,##0_-;\-* #,##0_-;_-* &quot;-&quot;??_-;_-@_-">
                  <c:v>72.494618897675224</c:v>
                </c:pt>
                <c:pt idx="58" formatCode="_-* #,##0_-;\-* #,##0_-;_-* &quot;-&quot;??_-;_-@_-">
                  <c:v>73.587859321671473</c:v>
                </c:pt>
                <c:pt idx="59" formatCode="_-* #,##0_-;\-* #,##0_-;_-* &quot;-&quot;??_-;_-@_-">
                  <c:v>77.932540597877448</c:v>
                </c:pt>
                <c:pt idx="60" formatCode="_-* #,##0_-;\-* #,##0_-;_-* &quot;-&quot;??_-;_-@_-">
                  <c:v>71.603153672842751</c:v>
                </c:pt>
                <c:pt idx="61" formatCode="_-* #,##0_-;\-* #,##0_-;_-* &quot;-&quot;??_-;_-@_-">
                  <c:v>55.288029440687872</c:v>
                </c:pt>
                <c:pt idx="62" formatCode="_-* #,##0_-;\-* #,##0_-;_-* &quot;-&quot;??_-;_-@_-">
                  <c:v>81.59186331784727</c:v>
                </c:pt>
                <c:pt idx="63" formatCode="_-* #,##0_-;\-* #,##0_-;_-* &quot;-&quot;??_-;_-@_-">
                  <c:v>69.523156543969591</c:v>
                </c:pt>
                <c:pt idx="64" formatCode="_-* #,##0_-;\-* #,##0_-;_-* &quot;-&quot;??_-;_-@_-">
                  <c:v>68.629766768181653</c:v>
                </c:pt>
                <c:pt idx="65" formatCode="_-* #,##0_-;\-* #,##0_-;_-* &quot;-&quot;??_-;_-@_-">
                  <c:v>79.419116929157298</c:v>
                </c:pt>
                <c:pt idx="66" formatCode="_-* #,##0_-;\-* #,##0_-;_-* &quot;-&quot;??_-;_-@_-">
                  <c:v>64.761319931043047</c:v>
                </c:pt>
                <c:pt idx="67" formatCode="_-* #,##0_-;\-* #,##0_-;_-* &quot;-&quot;??_-;_-@_-">
                  <c:v>75.835418191961708</c:v>
                </c:pt>
                <c:pt idx="68" formatCode="_-* #,##0_-;\-* #,##0_-;_-* &quot;-&quot;??_-;_-@_-">
                  <c:v>82.357225864068283</c:v>
                </c:pt>
                <c:pt idx="69" formatCode="_-* #,##0_-;\-* #,##0_-;_-* &quot;-&quot;??_-;_-@_-">
                  <c:v>75.425259826723163</c:v>
                </c:pt>
                <c:pt idx="70" formatCode="_-* #,##0_-;\-* #,##0_-;_-* &quot;-&quot;??_-;_-@_-">
                  <c:v>83.287846980997202</c:v>
                </c:pt>
                <c:pt idx="71" formatCode="_-* #,##0_-;\-* #,##0_-;_-* &quot;-&quot;??_-;_-@_-">
                  <c:v>79.083395102034459</c:v>
                </c:pt>
                <c:pt idx="72" formatCode="_-* #,##0_-;\-* #,##0_-;_-* &quot;-&quot;??_-;_-@_-">
                  <c:v>59.579137953948532</c:v>
                </c:pt>
                <c:pt idx="73" formatCode="_-* #,##0_-;\-* #,##0_-;_-* &quot;-&quot;??_-;_-@_-">
                  <c:v>64.092324554292034</c:v>
                </c:pt>
                <c:pt idx="74" formatCode="_-* #,##0_-;\-* #,##0_-;_-* &quot;-&quot;??_-;_-@_-">
                  <c:v>64.443806135462296</c:v>
                </c:pt>
                <c:pt idx="75" formatCode="_-* #,##0_-;\-* #,##0_-;_-* &quot;-&quot;??_-;_-@_-">
                  <c:v>62.97882890648183</c:v>
                </c:pt>
                <c:pt idx="76" formatCode="_-* #,##0_-;\-* #,##0_-;_-* &quot;-&quot;??_-;_-@_-">
                  <c:v>64.652133028650212</c:v>
                </c:pt>
                <c:pt idx="77" formatCode="_-* #,##0_-;\-* #,##0_-;_-* &quot;-&quot;??_-;_-@_-">
                  <c:v>78.699775039288582</c:v>
                </c:pt>
                <c:pt idx="78" formatCode="_-* #,##0_-;\-* #,##0_-;_-* &quot;-&quot;??_-;_-@_-">
                  <c:v>72.671908405483592</c:v>
                </c:pt>
                <c:pt idx="79" formatCode="_-* #,##0_-;\-* #,##0_-;_-* &quot;-&quot;??_-;_-@_-">
                  <c:v>74.708698726935367</c:v>
                </c:pt>
                <c:pt idx="80" formatCode="_-* #,##0_-;\-* #,##0_-;_-* &quot;-&quot;??_-;_-@_-">
                  <c:v>78.568416122880862</c:v>
                </c:pt>
                <c:pt idx="81" formatCode="_-* #,##0_-;\-* #,##0_-;_-* &quot;-&quot;??_-;_-@_-">
                  <c:v>81.404197714453261</c:v>
                </c:pt>
                <c:pt idx="82" formatCode="_-* #,##0_-;\-* #,##0_-;_-* &quot;-&quot;??_-;_-@_-">
                  <c:v>87.625217238565668</c:v>
                </c:pt>
                <c:pt idx="83" formatCode="_-* #,##0_-;\-* #,##0_-;_-* &quot;-&quot;??_-;_-@_-">
                  <c:v>87.44628911367387</c:v>
                </c:pt>
                <c:pt idx="84" formatCode="_-* #,##0_-;\-* #,##0_-;_-* &quot;-&quot;??_-;_-@_-">
                  <c:v>85.124058769567384</c:v>
                </c:pt>
                <c:pt idx="85" formatCode="_-* #,##0_-;\-* #,##0_-;_-* &quot;-&quot;??_-;_-@_-">
                  <c:v>90.665701603536633</c:v>
                </c:pt>
                <c:pt idx="86" formatCode="_-* #,##0_-;\-* #,##0_-;_-* &quot;-&quot;??_-;_-@_-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2-49A4-8CFE-7DFF35D0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'Midland Line'!$F$28:$CC$28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'Midland Line'!$F$29:$CC$29</c:f>
              <c:numCache>
                <c:formatCode>0</c:formatCode>
                <c:ptCount val="76"/>
                <c:pt idx="0">
                  <c:v>96.742211146643271</c:v>
                </c:pt>
                <c:pt idx="1">
                  <c:v>106.37249519891054</c:v>
                </c:pt>
                <c:pt idx="2">
                  <c:v>103.06597154460211</c:v>
                </c:pt>
                <c:pt idx="3">
                  <c:v>110.47155182106106</c:v>
                </c:pt>
                <c:pt idx="4">
                  <c:v>98.863664895925623</c:v>
                </c:pt>
                <c:pt idx="5">
                  <c:v>112.75278411752822</c:v>
                </c:pt>
                <c:pt idx="6">
                  <c:v>99.159716182905214</c:v>
                </c:pt>
                <c:pt idx="7">
                  <c:v>102.52292729827674</c:v>
                </c:pt>
                <c:pt idx="8">
                  <c:v>105.38279644919952</c:v>
                </c:pt>
                <c:pt idx="9">
                  <c:v>92.806554154158405</c:v>
                </c:pt>
                <c:pt idx="10">
                  <c:v>101.17125685019606</c:v>
                </c:pt>
                <c:pt idx="11">
                  <c:v>103.37523008385278</c:v>
                </c:pt>
                <c:pt idx="12">
                  <c:v>94.575984769890582</c:v>
                </c:pt>
                <c:pt idx="13">
                  <c:v>96.538207426327119</c:v>
                </c:pt>
                <c:pt idx="14">
                  <c:v>107.75061101972921</c:v>
                </c:pt>
                <c:pt idx="15">
                  <c:v>94.374004297827113</c:v>
                </c:pt>
                <c:pt idx="16">
                  <c:v>98.274513883159784</c:v>
                </c:pt>
                <c:pt idx="17">
                  <c:v>109.84488027542454</c:v>
                </c:pt>
                <c:pt idx="18">
                  <c:v>87.89224755979167</c:v>
                </c:pt>
                <c:pt idx="19">
                  <c:v>98.200946675541744</c:v>
                </c:pt>
                <c:pt idx="20">
                  <c:v>85.893320928790175</c:v>
                </c:pt>
                <c:pt idx="21">
                  <c:v>88.176109301906209</c:v>
                </c:pt>
                <c:pt idx="22">
                  <c:v>96.528129652871428</c:v>
                </c:pt>
                <c:pt idx="23">
                  <c:v>93.836642687557244</c:v>
                </c:pt>
                <c:pt idx="24">
                  <c:v>95.862201734777912</c:v>
                </c:pt>
                <c:pt idx="25">
                  <c:v>96.965827029796614</c:v>
                </c:pt>
                <c:pt idx="26">
                  <c:v>98.256804854702764</c:v>
                </c:pt>
                <c:pt idx="27">
                  <c:v>97.381846877711325</c:v>
                </c:pt>
                <c:pt idx="28">
                  <c:v>96.285030721938654</c:v>
                </c:pt>
                <c:pt idx="29">
                  <c:v>100.10702358387167</c:v>
                </c:pt>
                <c:pt idx="30">
                  <c:v>92.760990908436497</c:v>
                </c:pt>
                <c:pt idx="31">
                  <c:v>98.302270542119658</c:v>
                </c:pt>
                <c:pt idx="32">
                  <c:v>96.72907702446021</c:v>
                </c:pt>
                <c:pt idx="33">
                  <c:v>94.56160077507046</c:v>
                </c:pt>
                <c:pt idx="34">
                  <c:v>102.04706854483516</c:v>
                </c:pt>
                <c:pt idx="35">
                  <c:v>96.88397549329089</c:v>
                </c:pt>
                <c:pt idx="36">
                  <c:v>97.484892886554945</c:v>
                </c:pt>
                <c:pt idx="37">
                  <c:v>97.173280323912209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72.044755452712181</c:v>
                </c:pt>
                <c:pt idx="51">
                  <c:v>18.939501613276171</c:v>
                </c:pt>
                <c:pt idx="52">
                  <c:v>32.909419601063163</c:v>
                </c:pt>
                <c:pt idx="53">
                  <c:v>60.071177130478517</c:v>
                </c:pt>
                <c:pt idx="54" formatCode="_-* #,##0_-;\-* #,##0_-;_-* &quot;-&quot;??_-;_-@_-">
                  <c:v>67.448194819773803</c:v>
                </c:pt>
                <c:pt idx="55" formatCode="_-* #,##0_-;\-* #,##0_-;_-* &quot;-&quot;??_-;_-@_-">
                  <c:v>69.510945935951483</c:v>
                </c:pt>
                <c:pt idx="56" formatCode="_-* #,##0_-;\-* #,##0_-;_-* &quot;-&quot;??_-;_-@_-">
                  <c:v>73.243400395394815</c:v>
                </c:pt>
                <c:pt idx="57" formatCode="_-* #,##0_-;\-* #,##0_-;_-* &quot;-&quot;??_-;_-@_-">
                  <c:v>71.852955840078067</c:v>
                </c:pt>
                <c:pt idx="58" formatCode="_-* #,##0_-;\-* #,##0_-;_-* &quot;-&quot;??_-;_-@_-">
                  <c:v>76.201658858287672</c:v>
                </c:pt>
                <c:pt idx="59" formatCode="_-* #,##0_-;\-* #,##0_-;_-* &quot;-&quot;??_-;_-@_-">
                  <c:v>82.233969713406665</c:v>
                </c:pt>
                <c:pt idx="60" formatCode="_-* #,##0_-;\-* #,##0_-;_-* &quot;-&quot;??_-;_-@_-">
                  <c:v>73.927207777623295</c:v>
                </c:pt>
                <c:pt idx="61" formatCode="_-* #,##0_-;\-* #,##0_-;_-* &quot;-&quot;??_-;_-@_-">
                  <c:v>52.102174118227182</c:v>
                </c:pt>
                <c:pt idx="62" formatCode="_-* #,##0_-;\-* #,##0_-;_-* &quot;-&quot;??_-;_-@_-">
                  <c:v>79.466949176168839</c:v>
                </c:pt>
                <c:pt idx="63" formatCode="_-* #,##0_-;\-* #,##0_-;_-* &quot;-&quot;??_-;_-@_-">
                  <c:v>72.99369326751534</c:v>
                </c:pt>
                <c:pt idx="64" formatCode="_-* #,##0_-;\-* #,##0_-;_-* &quot;-&quot;??_-;_-@_-">
                  <c:v>68.005602763360358</c:v>
                </c:pt>
                <c:pt idx="65" formatCode="_-* #,##0_-;\-* #,##0_-;_-* &quot;-&quot;??_-;_-@_-">
                  <c:v>80.129502834620624</c:v>
                </c:pt>
                <c:pt idx="66" formatCode="_-* #,##0_-;\-* #,##0_-;_-* &quot;-&quot;??_-;_-@_-">
                  <c:v>66.431060345179787</c:v>
                </c:pt>
                <c:pt idx="67" formatCode="_-* #,##0_-;\-* #,##0_-;_-* &quot;-&quot;??_-;_-@_-">
                  <c:v>77.802677316766506</c:v>
                </c:pt>
                <c:pt idx="68" formatCode="_-* #,##0_-;\-* #,##0_-;_-* &quot;-&quot;??_-;_-@_-">
                  <c:v>83.025933248052098</c:v>
                </c:pt>
                <c:pt idx="69" formatCode="_-* #,##0_-;\-* #,##0_-;_-* &quot;-&quot;??_-;_-@_-">
                  <c:v>72.827097764247057</c:v>
                </c:pt>
                <c:pt idx="70" formatCode="_-* #,##0_-;\-* #,##0_-;_-* &quot;-&quot;??_-;_-@_-">
                  <c:v>85.074562873691349</c:v>
                </c:pt>
                <c:pt idx="71" formatCode="_-* #,##0_-;\-* #,##0_-;_-* &quot;-&quot;??_-;_-@_-">
                  <c:v>77.445335633430844</c:v>
                </c:pt>
                <c:pt idx="72" formatCode="_-* #,##0_-;\-* #,##0_-;_-* &quot;-&quot;??_-;_-@_-">
                  <c:v>60.165349362025268</c:v>
                </c:pt>
                <c:pt idx="73" formatCode="_-* #,##0_-;\-* #,##0_-;_-* &quot;-&quot;??_-;_-@_-">
                  <c:v>56.574073539014513</c:v>
                </c:pt>
                <c:pt idx="74" formatCode="_-* #,##0_-;\-* #,##0_-;_-* &quot;-&quot;??_-;_-@_-">
                  <c:v>59.496129433958757</c:v>
                </c:pt>
                <c:pt idx="75" formatCode="_-* #,##0_-;\-* #,##0_-;_-* &quot;-&quot;??_-;_-@_-">
                  <c:v>58.240012218896439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5-451F-90C1-723F35B1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Heritage!$F$28:$CC$28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Heritage!$F$29:$CC$29</c:f>
              <c:numCache>
                <c:formatCode>0</c:formatCode>
                <c:ptCount val="76"/>
                <c:pt idx="0">
                  <c:v>100.25186169657997</c:v>
                </c:pt>
                <c:pt idx="1">
                  <c:v>106.20693768877464</c:v>
                </c:pt>
                <c:pt idx="2">
                  <c:v>102.02181281795623</c:v>
                </c:pt>
                <c:pt idx="3">
                  <c:v>109.52203354136138</c:v>
                </c:pt>
                <c:pt idx="4">
                  <c:v>98.866394141058962</c:v>
                </c:pt>
                <c:pt idx="5">
                  <c:v>113.04655749816392</c:v>
                </c:pt>
                <c:pt idx="6">
                  <c:v>88.886117418063137</c:v>
                </c:pt>
                <c:pt idx="7">
                  <c:v>101.55034207358253</c:v>
                </c:pt>
                <c:pt idx="8">
                  <c:v>105.86508464834839</c:v>
                </c:pt>
                <c:pt idx="9">
                  <c:v>91.130501057186407</c:v>
                </c:pt>
                <c:pt idx="10">
                  <c:v>103.89208958732962</c:v>
                </c:pt>
                <c:pt idx="11">
                  <c:v>103.84682804979293</c:v>
                </c:pt>
                <c:pt idx="12">
                  <c:v>83.989141220748493</c:v>
                </c:pt>
                <c:pt idx="13">
                  <c:v>95.38915369306936</c:v>
                </c:pt>
                <c:pt idx="14">
                  <c:v>105.69480051034235</c:v>
                </c:pt>
                <c:pt idx="15">
                  <c:v>94.914087689441516</c:v>
                </c:pt>
                <c:pt idx="16">
                  <c:v>99.962197729501128</c:v>
                </c:pt>
                <c:pt idx="17">
                  <c:v>109.78005102960877</c:v>
                </c:pt>
                <c:pt idx="18">
                  <c:v>91.755369198887806</c:v>
                </c:pt>
                <c:pt idx="19">
                  <c:v>99.851981342203615</c:v>
                </c:pt>
                <c:pt idx="20">
                  <c:v>97.296763510397327</c:v>
                </c:pt>
                <c:pt idx="21">
                  <c:v>90.400304863057485</c:v>
                </c:pt>
                <c:pt idx="22">
                  <c:v>101.77040005800808</c:v>
                </c:pt>
                <c:pt idx="23">
                  <c:v>98.845196851543918</c:v>
                </c:pt>
                <c:pt idx="24">
                  <c:v>96.420357529180734</c:v>
                </c:pt>
                <c:pt idx="25">
                  <c:v>96.326994300835622</c:v>
                </c:pt>
                <c:pt idx="26">
                  <c:v>101.27715614696736</c:v>
                </c:pt>
                <c:pt idx="27">
                  <c:v>98.346991730840841</c:v>
                </c:pt>
                <c:pt idx="28">
                  <c:v>97.741982040839801</c:v>
                </c:pt>
                <c:pt idx="29">
                  <c:v>101.23630427823804</c:v>
                </c:pt>
                <c:pt idx="30">
                  <c:v>94.428972461106923</c:v>
                </c:pt>
                <c:pt idx="31">
                  <c:v>98.888470589222266</c:v>
                </c:pt>
                <c:pt idx="32">
                  <c:v>101.16568732284765</c:v>
                </c:pt>
                <c:pt idx="33">
                  <c:v>93.912130599400115</c:v>
                </c:pt>
                <c:pt idx="34">
                  <c:v>103.29800113818888</c:v>
                </c:pt>
                <c:pt idx="35">
                  <c:v>98.104036363547834</c:v>
                </c:pt>
                <c:pt idx="36">
                  <c:v>97.432750960274873</c:v>
                </c:pt>
                <c:pt idx="37">
                  <c:v>96.713463801358898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71.06621083296794</c:v>
                </c:pt>
                <c:pt idx="51">
                  <c:v>18.603813919506145</c:v>
                </c:pt>
                <c:pt idx="52">
                  <c:v>32.96244991584372</c:v>
                </c:pt>
                <c:pt idx="53">
                  <c:v>59.109047241387266</c:v>
                </c:pt>
                <c:pt idx="54" formatCode="_-* #,##0_-;\-* #,##0_-;_-* &quot;-&quot;??_-;_-@_-">
                  <c:v>67.789205145878967</c:v>
                </c:pt>
                <c:pt idx="55" formatCode="_-* #,##0_-;\-* #,##0_-;_-* &quot;-&quot;??_-;_-@_-">
                  <c:v>68.766123180046904</c:v>
                </c:pt>
                <c:pt idx="56" formatCode="_-* #,##0_-;\-* #,##0_-;_-* &quot;-&quot;??_-;_-@_-">
                  <c:v>71.100307445255311</c:v>
                </c:pt>
                <c:pt idx="57" formatCode="_-* #,##0_-;\-* #,##0_-;_-* &quot;-&quot;??_-;_-@_-">
                  <c:v>68.509514677681068</c:v>
                </c:pt>
                <c:pt idx="58" formatCode="_-* #,##0_-;\-* #,##0_-;_-* &quot;-&quot;??_-;_-@_-">
                  <c:v>74.651402191562894</c:v>
                </c:pt>
                <c:pt idx="59" formatCode="_-* #,##0_-;\-* #,##0_-;_-* &quot;-&quot;??_-;_-@_-">
                  <c:v>81.04042450108463</c:v>
                </c:pt>
                <c:pt idx="60" formatCode="_-* #,##0_-;\-* #,##0_-;_-* &quot;-&quot;??_-;_-@_-">
                  <c:v>72.363751225486538</c:v>
                </c:pt>
                <c:pt idx="61" formatCode="_-* #,##0_-;\-* #,##0_-;_-* &quot;-&quot;??_-;_-@_-">
                  <c:v>48.964552390558147</c:v>
                </c:pt>
                <c:pt idx="62" formatCode="_-* #,##0_-;\-* #,##0_-;_-* &quot;-&quot;??_-;_-@_-">
                  <c:v>70.345635746016782</c:v>
                </c:pt>
                <c:pt idx="63" formatCode="_-* #,##0_-;\-* #,##0_-;_-* &quot;-&quot;??_-;_-@_-">
                  <c:v>63.762470359091047</c:v>
                </c:pt>
                <c:pt idx="64" formatCode="_-* #,##0_-;\-* #,##0_-;_-* &quot;-&quot;??_-;_-@_-">
                  <c:v>65.645491745391439</c:v>
                </c:pt>
                <c:pt idx="65" formatCode="_-* #,##0_-;\-* #,##0_-;_-* &quot;-&quot;??_-;_-@_-">
                  <c:v>78.830200193560586</c:v>
                </c:pt>
                <c:pt idx="66" formatCode="_-* #,##0_-;\-* #,##0_-;_-* &quot;-&quot;??_-;_-@_-">
                  <c:v>64.275827664500099</c:v>
                </c:pt>
                <c:pt idx="67" formatCode="_-* #,##0_-;\-* #,##0_-;_-* &quot;-&quot;??_-;_-@_-">
                  <c:v>75.440385655980108</c:v>
                </c:pt>
                <c:pt idx="68" formatCode="_-* #,##0_-;\-* #,##0_-;_-* &quot;-&quot;??_-;_-@_-">
                  <c:v>84.672242262340731</c:v>
                </c:pt>
                <c:pt idx="69" formatCode="_-* #,##0_-;\-* #,##0_-;_-* &quot;-&quot;??_-;_-@_-">
                  <c:v>72.285292816049562</c:v>
                </c:pt>
                <c:pt idx="70" formatCode="_-* #,##0_-;\-* #,##0_-;_-* &quot;-&quot;??_-;_-@_-">
                  <c:v>82.607682994623261</c:v>
                </c:pt>
                <c:pt idx="71" formatCode="_-* #,##0_-;\-* #,##0_-;_-* &quot;-&quot;??_-;_-@_-">
                  <c:v>78.260692261059887</c:v>
                </c:pt>
                <c:pt idx="72" formatCode="_-* #,##0_-;\-* #,##0_-;_-* &quot;-&quot;??_-;_-@_-">
                  <c:v>60.545382485897591</c:v>
                </c:pt>
                <c:pt idx="73" formatCode="_-* #,##0_-;\-* #,##0_-;_-* &quot;-&quot;??_-;_-@_-">
                  <c:v>59.230748374572293</c:v>
                </c:pt>
                <c:pt idx="74" formatCode="_-* #,##0_-;\-* #,##0_-;_-* &quot;-&quot;??_-;_-@_-">
                  <c:v>59.089809745083684</c:v>
                </c:pt>
                <c:pt idx="75" formatCode="_-* #,##0_-;\-* #,##0_-;_-* &quot;-&quot;??_-;_-@_-">
                  <c:v>59.708423459540413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6-482B-B94C-4EB34EF4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NS!$F$28:$CC$28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NS!$F$29:$CC$29</c:f>
              <c:numCache>
                <c:formatCode>0</c:formatCode>
                <c:ptCount val="76"/>
                <c:pt idx="0">
                  <c:v>93.533716795170136</c:v>
                </c:pt>
                <c:pt idx="1">
                  <c:v>103.46536140343703</c:v>
                </c:pt>
                <c:pt idx="2">
                  <c:v>98.645575326722593</c:v>
                </c:pt>
                <c:pt idx="3">
                  <c:v>105.99905896337387</c:v>
                </c:pt>
                <c:pt idx="4">
                  <c:v>94.444151728812116</c:v>
                </c:pt>
                <c:pt idx="5">
                  <c:v>105.50797937499826</c:v>
                </c:pt>
                <c:pt idx="6">
                  <c:v>91.179058073000078</c:v>
                </c:pt>
                <c:pt idx="7">
                  <c:v>96.852444059940851</c:v>
                </c:pt>
                <c:pt idx="8">
                  <c:v>97.921867046029405</c:v>
                </c:pt>
                <c:pt idx="9">
                  <c:v>90.980230303500647</c:v>
                </c:pt>
                <c:pt idx="10">
                  <c:v>100.35453854712047</c:v>
                </c:pt>
                <c:pt idx="11">
                  <c:v>100.20998329702482</c:v>
                </c:pt>
                <c:pt idx="12">
                  <c:v>93.430768194472506</c:v>
                </c:pt>
                <c:pt idx="13">
                  <c:v>95.26000674827651</c:v>
                </c:pt>
                <c:pt idx="14">
                  <c:v>105.28981495965502</c:v>
                </c:pt>
                <c:pt idx="15">
                  <c:v>93.682903675821137</c:v>
                </c:pt>
                <c:pt idx="16">
                  <c:v>99.443686742832242</c:v>
                </c:pt>
                <c:pt idx="17">
                  <c:v>109.16579133378204</c:v>
                </c:pt>
                <c:pt idx="18">
                  <c:v>92.129633304199004</c:v>
                </c:pt>
                <c:pt idx="19">
                  <c:v>98.291598235978327</c:v>
                </c:pt>
                <c:pt idx="20">
                  <c:v>96.703292850196249</c:v>
                </c:pt>
                <c:pt idx="21">
                  <c:v>94.862265901418439</c:v>
                </c:pt>
                <c:pt idx="22">
                  <c:v>100.25312314079744</c:v>
                </c:pt>
                <c:pt idx="23">
                  <c:v>99.811422595195083</c:v>
                </c:pt>
                <c:pt idx="24">
                  <c:v>97.592842971613962</c:v>
                </c:pt>
                <c:pt idx="25">
                  <c:v>97.936567478930797</c:v>
                </c:pt>
                <c:pt idx="26">
                  <c:v>99.202682008481716</c:v>
                </c:pt>
                <c:pt idx="27">
                  <c:v>97.040918583822418</c:v>
                </c:pt>
                <c:pt idx="28">
                  <c:v>96.776740220826596</c:v>
                </c:pt>
                <c:pt idx="29">
                  <c:v>104.26555816199807</c:v>
                </c:pt>
                <c:pt idx="30">
                  <c:v>94.416525360366776</c:v>
                </c:pt>
                <c:pt idx="31">
                  <c:v>98.020078640950302</c:v>
                </c:pt>
                <c:pt idx="32">
                  <c:v>96.049905791518583</c:v>
                </c:pt>
                <c:pt idx="33">
                  <c:v>97.312459506398426</c:v>
                </c:pt>
                <c:pt idx="34">
                  <c:v>103.01102149661534</c:v>
                </c:pt>
                <c:pt idx="35">
                  <c:v>99.441355829366685</c:v>
                </c:pt>
                <c:pt idx="36">
                  <c:v>98.954819973625717</c:v>
                </c:pt>
                <c:pt idx="37">
                  <c:v>99.876249645332067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67.960059638670018</c:v>
                </c:pt>
                <c:pt idx="51">
                  <c:v>13.241640045235794</c:v>
                </c:pt>
                <c:pt idx="52">
                  <c:v>26.876074470311867</c:v>
                </c:pt>
                <c:pt idx="53">
                  <c:v>53.815794290670596</c:v>
                </c:pt>
                <c:pt idx="54" formatCode="_-* #,##0_-;\-* #,##0_-;_-* &quot;-&quot;??_-;_-@_-">
                  <c:v>64.426402250064058</c:v>
                </c:pt>
                <c:pt idx="55" formatCode="_-* #,##0_-;\-* #,##0_-;_-* &quot;-&quot;??_-;_-@_-">
                  <c:v>65.802428627996917</c:v>
                </c:pt>
                <c:pt idx="56" formatCode="_-* #,##0_-;\-* #,##0_-;_-* &quot;-&quot;??_-;_-@_-">
                  <c:v>70.714374738420446</c:v>
                </c:pt>
                <c:pt idx="57" formatCode="_-* #,##0_-;\-* #,##0_-;_-* &quot;-&quot;??_-;_-@_-">
                  <c:v>70.853602181451308</c:v>
                </c:pt>
                <c:pt idx="58" formatCode="_-* #,##0_-;\-* #,##0_-;_-* &quot;-&quot;??_-;_-@_-">
                  <c:v>72.010562027950272</c:v>
                </c:pt>
                <c:pt idx="59" formatCode="_-* #,##0_-;\-* #,##0_-;_-* &quot;-&quot;??_-;_-@_-">
                  <c:v>79.736735877870174</c:v>
                </c:pt>
                <c:pt idx="60" formatCode="_-* #,##0_-;\-* #,##0_-;_-* &quot;-&quot;??_-;_-@_-">
                  <c:v>71.855796961054523</c:v>
                </c:pt>
                <c:pt idx="61" formatCode="_-* #,##0_-;\-* #,##0_-;_-* &quot;-&quot;??_-;_-@_-">
                  <c:v>53.911667872324657</c:v>
                </c:pt>
                <c:pt idx="62" formatCode="_-* #,##0_-;\-* #,##0_-;_-* &quot;-&quot;??_-;_-@_-">
                  <c:v>82.406621208439233</c:v>
                </c:pt>
                <c:pt idx="63" formatCode="_-* #,##0_-;\-* #,##0_-;_-* &quot;-&quot;??_-;_-@_-">
                  <c:v>70.871911707651293</c:v>
                </c:pt>
                <c:pt idx="64" formatCode="_-* #,##0_-;\-* #,##0_-;_-* &quot;-&quot;??_-;_-@_-">
                  <c:v>68.221533716666045</c:v>
                </c:pt>
                <c:pt idx="65" formatCode="_-* #,##0_-;\-* #,##0_-;_-* &quot;-&quot;??_-;_-@_-">
                  <c:v>78.22181169970402</c:v>
                </c:pt>
                <c:pt idx="66" formatCode="_-* #,##0_-;\-* #,##0_-;_-* &quot;-&quot;??_-;_-@_-">
                  <c:v>65.632551129810139</c:v>
                </c:pt>
                <c:pt idx="67" formatCode="_-* #,##0_-;\-* #,##0_-;_-* &quot;-&quot;??_-;_-@_-">
                  <c:v>76.552857801275508</c:v>
                </c:pt>
                <c:pt idx="68" formatCode="_-* #,##0_-;\-* #,##0_-;_-* &quot;-&quot;??_-;_-@_-">
                  <c:v>82.797126473969868</c:v>
                </c:pt>
                <c:pt idx="69" formatCode="_-* #,##0_-;\-* #,##0_-;_-* &quot;-&quot;??_-;_-@_-">
                  <c:v>75.696783911443802</c:v>
                </c:pt>
                <c:pt idx="70" formatCode="_-* #,##0_-;\-* #,##0_-;_-* &quot;-&quot;??_-;_-@_-">
                  <c:v>83.988156060864583</c:v>
                </c:pt>
                <c:pt idx="71" formatCode="_-* #,##0_-;\-* #,##0_-;_-* &quot;-&quot;??_-;_-@_-">
                  <c:v>79.19903687661099</c:v>
                </c:pt>
                <c:pt idx="72" formatCode="_-* #,##0_-;\-* #,##0_-;_-* &quot;-&quot;??_-;_-@_-">
                  <c:v>49.764381381337593</c:v>
                </c:pt>
                <c:pt idx="73" formatCode="_-* #,##0_-;\-* #,##0_-;_-* &quot;-&quot;??_-;_-@_-">
                  <c:v>60.165454192238975</c:v>
                </c:pt>
                <c:pt idx="74" formatCode="_-* #,##0_-;\-* #,##0_-;_-* &quot;-&quot;??_-;_-@_-">
                  <c:v>58.346787437089922</c:v>
                </c:pt>
                <c:pt idx="75" formatCode="_-* #,##0_-;\-* #,##0_-;_-* &quot;-&quot;??_-;_-@_-">
                  <c:v>59.559099576533512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D-4FCC-B43A-6002F5A2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'Heritage and NS rail'!$A$6</c:f>
              <c:strCache>
                <c:ptCount val="1"/>
                <c:pt idx="0">
                  <c:v>Transit -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'Heritage and NS rail'!$B$5:$CJ$5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'Heritage and NS rail'!$B$6:$CJ$6</c:f>
              <c:numCache>
                <c:formatCode>0</c:formatCode>
                <c:ptCount val="87"/>
                <c:pt idx="0">
                  <c:v>95.603501533275349</c:v>
                </c:pt>
                <c:pt idx="1">
                  <c:v>102.98086719597019</c:v>
                </c:pt>
                <c:pt idx="2">
                  <c:v>100.5104931633775</c:v>
                </c:pt>
                <c:pt idx="3">
                  <c:v>103.3700346927665</c:v>
                </c:pt>
                <c:pt idx="4">
                  <c:v>96.617459136911407</c:v>
                </c:pt>
                <c:pt idx="5">
                  <c:v>107.44620228268072</c:v>
                </c:pt>
                <c:pt idx="6">
                  <c:v>90.90849913259936</c:v>
                </c:pt>
                <c:pt idx="7">
                  <c:v>97.361447773204674</c:v>
                </c:pt>
                <c:pt idx="8">
                  <c:v>98.560245323275936</c:v>
                </c:pt>
                <c:pt idx="9">
                  <c:v>94.870991531413935</c:v>
                </c:pt>
                <c:pt idx="10">
                  <c:v>102.72656063063692</c:v>
                </c:pt>
                <c:pt idx="11">
                  <c:v>99.159769388729757</c:v>
                </c:pt>
                <c:pt idx="12">
                  <c:v>92.286243984831557</c:v>
                </c:pt>
                <c:pt idx="13">
                  <c:v>95.888968294310814</c:v>
                </c:pt>
                <c:pt idx="14">
                  <c:v>105.08356292762031</c:v>
                </c:pt>
                <c:pt idx="15">
                  <c:v>93.269266205109474</c:v>
                </c:pt>
                <c:pt idx="16">
                  <c:v>99.467941949928615</c:v>
                </c:pt>
                <c:pt idx="17">
                  <c:v>107.58159623194229</c:v>
                </c:pt>
                <c:pt idx="18">
                  <c:v>89.885787291641563</c:v>
                </c:pt>
                <c:pt idx="19">
                  <c:v>97.508012169350366</c:v>
                </c:pt>
                <c:pt idx="20">
                  <c:v>94.920262046843433</c:v>
                </c:pt>
                <c:pt idx="21">
                  <c:v>96.25630334342209</c:v>
                </c:pt>
                <c:pt idx="22">
                  <c:v>101.10374521882595</c:v>
                </c:pt>
                <c:pt idx="23">
                  <c:v>96.383855595753957</c:v>
                </c:pt>
                <c:pt idx="24">
                  <c:v>97.899144816928626</c:v>
                </c:pt>
                <c:pt idx="25">
                  <c:v>96.747600568092295</c:v>
                </c:pt>
                <c:pt idx="26">
                  <c:v>101.21366827587188</c:v>
                </c:pt>
                <c:pt idx="27">
                  <c:v>97.329042978823665</c:v>
                </c:pt>
                <c:pt idx="28">
                  <c:v>97.952848528703797</c:v>
                </c:pt>
                <c:pt idx="29">
                  <c:v>102.22450107211188</c:v>
                </c:pt>
                <c:pt idx="30">
                  <c:v>95.290457267240129</c:v>
                </c:pt>
                <c:pt idx="31">
                  <c:v>98.119805886086027</c:v>
                </c:pt>
                <c:pt idx="32">
                  <c:v>95.588050537724143</c:v>
                </c:pt>
                <c:pt idx="33">
                  <c:v>98.952142686111642</c:v>
                </c:pt>
                <c:pt idx="34">
                  <c:v>101.94831953337851</c:v>
                </c:pt>
                <c:pt idx="35">
                  <c:v>96.020118151690724</c:v>
                </c:pt>
                <c:pt idx="36">
                  <c:v>98.951157607670353</c:v>
                </c:pt>
                <c:pt idx="37">
                  <c:v>97.756750996967341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70.730826415205257</c:v>
                </c:pt>
                <c:pt idx="51">
                  <c:v>16.570306603851854</c:v>
                </c:pt>
                <c:pt idx="52">
                  <c:v>32.864334782729699</c:v>
                </c:pt>
                <c:pt idx="53">
                  <c:v>59.497144392833526</c:v>
                </c:pt>
                <c:pt idx="54">
                  <c:v>66.606927885668654</c:v>
                </c:pt>
                <c:pt idx="55">
                  <c:v>68.185993454192769</c:v>
                </c:pt>
                <c:pt idx="56">
                  <c:v>71.708697708231867</c:v>
                </c:pt>
                <c:pt idx="57">
                  <c:v>72.494618897675224</c:v>
                </c:pt>
                <c:pt idx="58">
                  <c:v>73.587859321671473</c:v>
                </c:pt>
                <c:pt idx="59">
                  <c:v>77.932540597877448</c:v>
                </c:pt>
                <c:pt idx="60">
                  <c:v>71.603153672842751</c:v>
                </c:pt>
                <c:pt idx="61">
                  <c:v>55.288029440687872</c:v>
                </c:pt>
                <c:pt idx="62">
                  <c:v>81.59186331784727</c:v>
                </c:pt>
                <c:pt idx="63">
                  <c:v>69.523156543969591</c:v>
                </c:pt>
                <c:pt idx="64">
                  <c:v>68.629766768181653</c:v>
                </c:pt>
                <c:pt idx="65">
                  <c:v>79.419116929157298</c:v>
                </c:pt>
                <c:pt idx="66">
                  <c:v>64.761319931043047</c:v>
                </c:pt>
                <c:pt idx="67">
                  <c:v>75.835418191961708</c:v>
                </c:pt>
                <c:pt idx="68">
                  <c:v>82.357225864068283</c:v>
                </c:pt>
                <c:pt idx="69">
                  <c:v>75.425259826723163</c:v>
                </c:pt>
                <c:pt idx="70">
                  <c:v>83.287846980997202</c:v>
                </c:pt>
                <c:pt idx="71">
                  <c:v>79.083395102034459</c:v>
                </c:pt>
                <c:pt idx="72">
                  <c:v>59.579137953948532</c:v>
                </c:pt>
                <c:pt idx="73">
                  <c:v>64.092324554292034</c:v>
                </c:pt>
                <c:pt idx="74">
                  <c:v>64.443806135462296</c:v>
                </c:pt>
                <c:pt idx="75">
                  <c:v>62.97882890648183</c:v>
                </c:pt>
                <c:pt idx="76">
                  <c:v>64.652133028650212</c:v>
                </c:pt>
                <c:pt idx="77">
                  <c:v>78.699775039288582</c:v>
                </c:pt>
                <c:pt idx="78">
                  <c:v>72.671908405483592</c:v>
                </c:pt>
                <c:pt idx="79">
                  <c:v>74.708698726935367</c:v>
                </c:pt>
                <c:pt idx="80">
                  <c:v>78.568416122880862</c:v>
                </c:pt>
                <c:pt idx="81">
                  <c:v>81.404197714453261</c:v>
                </c:pt>
                <c:pt idx="82">
                  <c:v>87.625217238565668</c:v>
                </c:pt>
                <c:pt idx="83">
                  <c:v>87.44628911367387</c:v>
                </c:pt>
                <c:pt idx="84">
                  <c:v>85.124058769567384</c:v>
                </c:pt>
                <c:pt idx="85">
                  <c:v>90.665701603536633</c:v>
                </c:pt>
                <c:pt idx="86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F-4A89-B81F-9FFB334050BB}"/>
            </c:ext>
          </c:extLst>
        </c:ser>
        <c:ser>
          <c:idx val="1"/>
          <c:order val="1"/>
          <c:tx>
            <c:strRef>
              <c:f>'Heritage and NS rail'!$A$7</c:f>
              <c:strCache>
                <c:ptCount val="1"/>
                <c:pt idx="0">
                  <c:v>Train - 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'Heritage and NS rail'!$B$5:$CJ$5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'Heritage and NS rail'!$B$7:$CJ$7</c:f>
              <c:numCache>
                <c:formatCode>0</c:formatCode>
                <c:ptCount val="87"/>
                <c:pt idx="0">
                  <c:v>94.050194065487901</c:v>
                </c:pt>
                <c:pt idx="1">
                  <c:v>102.67261556803766</c:v>
                </c:pt>
                <c:pt idx="2">
                  <c:v>99.505997789578672</c:v>
                </c:pt>
                <c:pt idx="3">
                  <c:v>106.15768496942384</c:v>
                </c:pt>
                <c:pt idx="4">
                  <c:v>95.209438907669551</c:v>
                </c:pt>
                <c:pt idx="5">
                  <c:v>105.51256758040523</c:v>
                </c:pt>
                <c:pt idx="6">
                  <c:v>88.467634588391462</c:v>
                </c:pt>
                <c:pt idx="7">
                  <c:v>95.20998363929202</c:v>
                </c:pt>
                <c:pt idx="8">
                  <c:v>101.40731995932914</c:v>
                </c:pt>
                <c:pt idx="9">
                  <c:v>90.927501892185077</c:v>
                </c:pt>
                <c:pt idx="10">
                  <c:v>101.32671208503874</c:v>
                </c:pt>
                <c:pt idx="11">
                  <c:v>97.681849241438911</c:v>
                </c:pt>
                <c:pt idx="12">
                  <c:v>88.962901410524765</c:v>
                </c:pt>
                <c:pt idx="13">
                  <c:v>94.678721586948768</c:v>
                </c:pt>
                <c:pt idx="14">
                  <c:v>103.99926319289069</c:v>
                </c:pt>
                <c:pt idx="15">
                  <c:v>94.51915052035271</c:v>
                </c:pt>
                <c:pt idx="16">
                  <c:v>98.201620428026914</c:v>
                </c:pt>
                <c:pt idx="17">
                  <c:v>105.59470862880556</c:v>
                </c:pt>
                <c:pt idx="18">
                  <c:v>89.544964034613656</c:v>
                </c:pt>
                <c:pt idx="19">
                  <c:v>95.231628155696228</c:v>
                </c:pt>
                <c:pt idx="20">
                  <c:v>96.772405845561821</c:v>
                </c:pt>
                <c:pt idx="21">
                  <c:v>92.895175299048489</c:v>
                </c:pt>
                <c:pt idx="22">
                  <c:v>100.58145914619523</c:v>
                </c:pt>
                <c:pt idx="23">
                  <c:v>97.096372487871747</c:v>
                </c:pt>
                <c:pt idx="24">
                  <c:v>99.430657087860652</c:v>
                </c:pt>
                <c:pt idx="25">
                  <c:v>97.596871820584099</c:v>
                </c:pt>
                <c:pt idx="26">
                  <c:v>103.7701521237117</c:v>
                </c:pt>
                <c:pt idx="27">
                  <c:v>99.955334181807771</c:v>
                </c:pt>
                <c:pt idx="28">
                  <c:v>97.354341909405406</c:v>
                </c:pt>
                <c:pt idx="29">
                  <c:v>101.03531725040651</c:v>
                </c:pt>
                <c:pt idx="30">
                  <c:v>95.732984328174297</c:v>
                </c:pt>
                <c:pt idx="31">
                  <c:v>96.471820042114857</c:v>
                </c:pt>
                <c:pt idx="32">
                  <c:v>100.06555080921345</c:v>
                </c:pt>
                <c:pt idx="33">
                  <c:v>96.424521270838923</c:v>
                </c:pt>
                <c:pt idx="34">
                  <c:v>103.10659548752903</c:v>
                </c:pt>
                <c:pt idx="35">
                  <c:v>98.633397974757912</c:v>
                </c:pt>
                <c:pt idx="36">
                  <c:v>100.51548842444069</c:v>
                </c:pt>
                <c:pt idx="37">
                  <c:v>98.295236180780677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67.287130136309315</c:v>
                </c:pt>
                <c:pt idx="51">
                  <c:v>14.601109654990086</c:v>
                </c:pt>
                <c:pt idx="52">
                  <c:v>27.544848575252303</c:v>
                </c:pt>
                <c:pt idx="53">
                  <c:v>52.790872291178438</c:v>
                </c:pt>
                <c:pt idx="54">
                  <c:v>63.876916122507374</c:v>
                </c:pt>
                <c:pt idx="55">
                  <c:v>66.409708768080421</c:v>
                </c:pt>
                <c:pt idx="56">
                  <c:v>70.304373067777874</c:v>
                </c:pt>
                <c:pt idx="57">
                  <c:v>69.99770874575006</c:v>
                </c:pt>
                <c:pt idx="58">
                  <c:v>71.080274830268948</c:v>
                </c:pt>
                <c:pt idx="59">
                  <c:v>76.68478897164789</c:v>
                </c:pt>
                <c:pt idx="60">
                  <c:v>71.843611616581299</c:v>
                </c:pt>
                <c:pt idx="61">
                  <c:v>50.401959040073443</c:v>
                </c:pt>
                <c:pt idx="62">
                  <c:v>77.743051998813911</c:v>
                </c:pt>
                <c:pt idx="63">
                  <c:v>69.763496727995118</c:v>
                </c:pt>
                <c:pt idx="64">
                  <c:v>66.201013981457962</c:v>
                </c:pt>
                <c:pt idx="65">
                  <c:v>78.028597836364412</c:v>
                </c:pt>
                <c:pt idx="66">
                  <c:v>63.958007898812433</c:v>
                </c:pt>
                <c:pt idx="67">
                  <c:v>73.636837552245694</c:v>
                </c:pt>
                <c:pt idx="68">
                  <c:v>87.270135955471446</c:v>
                </c:pt>
                <c:pt idx="69">
                  <c:v>74.318080385017581</c:v>
                </c:pt>
                <c:pt idx="70">
                  <c:v>81.859038971910309</c:v>
                </c:pt>
                <c:pt idx="71">
                  <c:v>77.133752402766447</c:v>
                </c:pt>
                <c:pt idx="72">
                  <c:v>53.864332972199726</c:v>
                </c:pt>
                <c:pt idx="73">
                  <c:v>57.674537177167743</c:v>
                </c:pt>
                <c:pt idx="74">
                  <c:v>58.53177705295127</c:v>
                </c:pt>
                <c:pt idx="75">
                  <c:v>61.933607248461641</c:v>
                </c:pt>
                <c:pt idx="76">
                  <c:v>61.636857279297644</c:v>
                </c:pt>
                <c:pt idx="77">
                  <c:v>75.805051345062324</c:v>
                </c:pt>
                <c:pt idx="78">
                  <c:v>73.107328821998777</c:v>
                </c:pt>
                <c:pt idx="79">
                  <c:v>71.487629027135583</c:v>
                </c:pt>
                <c:pt idx="80">
                  <c:v>86.127140810910703</c:v>
                </c:pt>
                <c:pt idx="81">
                  <c:v>80.831486394184765</c:v>
                </c:pt>
                <c:pt idx="82">
                  <c:v>86.959592175206652</c:v>
                </c:pt>
                <c:pt idx="83">
                  <c:v>88.513360765138756</c:v>
                </c:pt>
                <c:pt idx="84">
                  <c:v>85.433665365884451</c:v>
                </c:pt>
                <c:pt idx="85">
                  <c:v>90.172009048121865</c:v>
                </c:pt>
                <c:pt idx="86">
                  <c:v>98.831208273804705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F-4A89-B81F-9FFB334050BB}"/>
            </c:ext>
          </c:extLst>
        </c:ser>
        <c:ser>
          <c:idx val="2"/>
          <c:order val="2"/>
          <c:tx>
            <c:strRef>
              <c:f>'Heritage and NS rail'!$A$8</c:f>
              <c:strCache>
                <c:ptCount val="1"/>
                <c:pt idx="0">
                  <c:v>Heritage - 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'Heritage and NS rail'!$B$5:$CJ$5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'Heritage and NS rail'!$B$8:$CJ$8</c:f>
              <c:numCache>
                <c:formatCode>0</c:formatCode>
                <c:ptCount val="87"/>
                <c:pt idx="0">
                  <c:v>100.25186169657997</c:v>
                </c:pt>
                <c:pt idx="1">
                  <c:v>106.20693768877464</c:v>
                </c:pt>
                <c:pt idx="2">
                  <c:v>102.02181281795623</c:v>
                </c:pt>
                <c:pt idx="3">
                  <c:v>109.52203354136138</c:v>
                </c:pt>
                <c:pt idx="4">
                  <c:v>98.866394141058962</c:v>
                </c:pt>
                <c:pt idx="5">
                  <c:v>113.04655749816392</c:v>
                </c:pt>
                <c:pt idx="6">
                  <c:v>88.886117418063137</c:v>
                </c:pt>
                <c:pt idx="7">
                  <c:v>101.55034207358253</c:v>
                </c:pt>
                <c:pt idx="8">
                  <c:v>105.86508464834839</c:v>
                </c:pt>
                <c:pt idx="9">
                  <c:v>91.130501057186407</c:v>
                </c:pt>
                <c:pt idx="10">
                  <c:v>103.89208958732962</c:v>
                </c:pt>
                <c:pt idx="11">
                  <c:v>103.84682804979293</c:v>
                </c:pt>
                <c:pt idx="12">
                  <c:v>83.989141220748493</c:v>
                </c:pt>
                <c:pt idx="13">
                  <c:v>95.38915369306936</c:v>
                </c:pt>
                <c:pt idx="14">
                  <c:v>105.69480051034235</c:v>
                </c:pt>
                <c:pt idx="15">
                  <c:v>94.914087689441516</c:v>
                </c:pt>
                <c:pt idx="16">
                  <c:v>99.962197729501128</c:v>
                </c:pt>
                <c:pt idx="17">
                  <c:v>109.78005102960877</c:v>
                </c:pt>
                <c:pt idx="18">
                  <c:v>91.755369198887806</c:v>
                </c:pt>
                <c:pt idx="19">
                  <c:v>99.851981342203615</c:v>
                </c:pt>
                <c:pt idx="20">
                  <c:v>97.296763510397327</c:v>
                </c:pt>
                <c:pt idx="21">
                  <c:v>90.400304863057485</c:v>
                </c:pt>
                <c:pt idx="22">
                  <c:v>101.77040005800808</c:v>
                </c:pt>
                <c:pt idx="23">
                  <c:v>98.845196851543918</c:v>
                </c:pt>
                <c:pt idx="24">
                  <c:v>96.420357529180734</c:v>
                </c:pt>
                <c:pt idx="25">
                  <c:v>96.326994300835622</c:v>
                </c:pt>
                <c:pt idx="26">
                  <c:v>101.27715614696736</c:v>
                </c:pt>
                <c:pt idx="27">
                  <c:v>98.346991730840841</c:v>
                </c:pt>
                <c:pt idx="28">
                  <c:v>97.741982040839801</c:v>
                </c:pt>
                <c:pt idx="29">
                  <c:v>101.23630427823804</c:v>
                </c:pt>
                <c:pt idx="30">
                  <c:v>94.428972461106923</c:v>
                </c:pt>
                <c:pt idx="31">
                  <c:v>98.888470589222266</c:v>
                </c:pt>
                <c:pt idx="32">
                  <c:v>101.16568732284765</c:v>
                </c:pt>
                <c:pt idx="33">
                  <c:v>93.912130599400115</c:v>
                </c:pt>
                <c:pt idx="34">
                  <c:v>103.29800113818888</c:v>
                </c:pt>
                <c:pt idx="35">
                  <c:v>98.104036363547834</c:v>
                </c:pt>
                <c:pt idx="36">
                  <c:v>97.432750960274873</c:v>
                </c:pt>
                <c:pt idx="37">
                  <c:v>96.713463801358898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71.06621083296794</c:v>
                </c:pt>
                <c:pt idx="51">
                  <c:v>18.603813919506145</c:v>
                </c:pt>
                <c:pt idx="52">
                  <c:v>32.96244991584372</c:v>
                </c:pt>
                <c:pt idx="53">
                  <c:v>59.109047241387266</c:v>
                </c:pt>
                <c:pt idx="54">
                  <c:v>67.789205145878967</c:v>
                </c:pt>
                <c:pt idx="55">
                  <c:v>68.766123180046904</c:v>
                </c:pt>
                <c:pt idx="56">
                  <c:v>71.100307445255311</c:v>
                </c:pt>
                <c:pt idx="57">
                  <c:v>68.509514677681068</c:v>
                </c:pt>
                <c:pt idx="58">
                  <c:v>74.651402191562894</c:v>
                </c:pt>
                <c:pt idx="59">
                  <c:v>81.04042450108463</c:v>
                </c:pt>
                <c:pt idx="60">
                  <c:v>72.363751225486538</c:v>
                </c:pt>
                <c:pt idx="61">
                  <c:v>48.964552390558147</c:v>
                </c:pt>
                <c:pt idx="62">
                  <c:v>70.345635746016782</c:v>
                </c:pt>
                <c:pt idx="63">
                  <c:v>63.762470359091047</c:v>
                </c:pt>
                <c:pt idx="64">
                  <c:v>65.645491745391439</c:v>
                </c:pt>
                <c:pt idx="65">
                  <c:v>78.830200193560586</c:v>
                </c:pt>
                <c:pt idx="66">
                  <c:v>64.275827664500099</c:v>
                </c:pt>
                <c:pt idx="67">
                  <c:v>75.440385655980108</c:v>
                </c:pt>
                <c:pt idx="68">
                  <c:v>84.672242262340731</c:v>
                </c:pt>
                <c:pt idx="69">
                  <c:v>72.285292816049562</c:v>
                </c:pt>
                <c:pt idx="70">
                  <c:v>82.607682994623261</c:v>
                </c:pt>
                <c:pt idx="71">
                  <c:v>78.260692261059887</c:v>
                </c:pt>
                <c:pt idx="72">
                  <c:v>60.545382485897591</c:v>
                </c:pt>
                <c:pt idx="73">
                  <c:v>59.230748374572293</c:v>
                </c:pt>
                <c:pt idx="74">
                  <c:v>59.089809745083684</c:v>
                </c:pt>
                <c:pt idx="75">
                  <c:v>59.708423459540413</c:v>
                </c:pt>
                <c:pt idx="76">
                  <c:v>62.042154667784303</c:v>
                </c:pt>
                <c:pt idx="77">
                  <c:v>74.697974976896901</c:v>
                </c:pt>
                <c:pt idx="78">
                  <c:v>67.917874390755856</c:v>
                </c:pt>
                <c:pt idx="79">
                  <c:v>72.416253843346652</c:v>
                </c:pt>
                <c:pt idx="80">
                  <c:v>82.129428371390418</c:v>
                </c:pt>
                <c:pt idx="81">
                  <c:v>65.824261198800215</c:v>
                </c:pt>
                <c:pt idx="82">
                  <c:v>70.632804449044073</c:v>
                </c:pt>
                <c:pt idx="83">
                  <c:v>72.0961019231097</c:v>
                </c:pt>
                <c:pt idx="84">
                  <c:v>70.075540629535055</c:v>
                </c:pt>
                <c:pt idx="85">
                  <c:v>73.834979095833802</c:v>
                </c:pt>
                <c:pt idx="86">
                  <c:v>80.702745352592359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F-4A89-B81F-9FFB334050BB}"/>
            </c:ext>
          </c:extLst>
        </c:ser>
        <c:ser>
          <c:idx val="3"/>
          <c:order val="3"/>
          <c:tx>
            <c:strRef>
              <c:f>'Heritage and NS rail'!$A$9</c:f>
              <c:strCache>
                <c:ptCount val="1"/>
                <c:pt idx="0">
                  <c:v>Heritage - Armadale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'Heritage and NS rail'!$B$5:$CJ$5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'Heritage and NS rail'!$B$9:$CJ$9</c:f>
              <c:numCache>
                <c:formatCode>0</c:formatCode>
                <c:ptCount val="87"/>
                <c:pt idx="0">
                  <c:v>103.29111941057165</c:v>
                </c:pt>
                <c:pt idx="1">
                  <c:v>103.40251502758531</c:v>
                </c:pt>
                <c:pt idx="2">
                  <c:v>94.789129607766895</c:v>
                </c:pt>
                <c:pt idx="3">
                  <c:v>107.18031248326882</c:v>
                </c:pt>
                <c:pt idx="4">
                  <c:v>93.867955050363435</c:v>
                </c:pt>
                <c:pt idx="5">
                  <c:v>107.93839812217325</c:v>
                </c:pt>
                <c:pt idx="6">
                  <c:v>71.159044551329615</c:v>
                </c:pt>
                <c:pt idx="7">
                  <c:v>98.35787278415016</c:v>
                </c:pt>
                <c:pt idx="8">
                  <c:v>97.105234232451792</c:v>
                </c:pt>
                <c:pt idx="9">
                  <c:v>89.6283975692387</c:v>
                </c:pt>
                <c:pt idx="10">
                  <c:v>98.785645221490441</c:v>
                </c:pt>
                <c:pt idx="11">
                  <c:v>99.366533160082994</c:v>
                </c:pt>
                <c:pt idx="12">
                  <c:v>63.66386184897982</c:v>
                </c:pt>
                <c:pt idx="13">
                  <c:v>90.660243987071809</c:v>
                </c:pt>
                <c:pt idx="14">
                  <c:v>98.772665952605223</c:v>
                </c:pt>
                <c:pt idx="15">
                  <c:v>88.314473688354468</c:v>
                </c:pt>
                <c:pt idx="16">
                  <c:v>96.578225093285596</c:v>
                </c:pt>
                <c:pt idx="17">
                  <c:v>101.87439171008188</c:v>
                </c:pt>
                <c:pt idx="18">
                  <c:v>88.492191660046956</c:v>
                </c:pt>
                <c:pt idx="19">
                  <c:v>96.613694820994084</c:v>
                </c:pt>
                <c:pt idx="20">
                  <c:v>95.044955923410058</c:v>
                </c:pt>
                <c:pt idx="21">
                  <c:v>91.574069154914042</c:v>
                </c:pt>
                <c:pt idx="22">
                  <c:v>99.405459894258257</c:v>
                </c:pt>
                <c:pt idx="23">
                  <c:v>95.933645767938629</c:v>
                </c:pt>
                <c:pt idx="24">
                  <c:v>95.146648801161263</c:v>
                </c:pt>
                <c:pt idx="25">
                  <c:v>96.260339751467143</c:v>
                </c:pt>
                <c:pt idx="26">
                  <c:v>98.182793178139619</c:v>
                </c:pt>
                <c:pt idx="27">
                  <c:v>95.429121223478134</c:v>
                </c:pt>
                <c:pt idx="28">
                  <c:v>95.863215279425404</c:v>
                </c:pt>
                <c:pt idx="29">
                  <c:v>101.5910819586322</c:v>
                </c:pt>
                <c:pt idx="30">
                  <c:v>94.747738389331658</c:v>
                </c:pt>
                <c:pt idx="31">
                  <c:v>98.735488355926321</c:v>
                </c:pt>
                <c:pt idx="32">
                  <c:v>97.993361032337489</c:v>
                </c:pt>
                <c:pt idx="33">
                  <c:v>98.286043555907924</c:v>
                </c:pt>
                <c:pt idx="34">
                  <c:v>103.77663748335846</c:v>
                </c:pt>
                <c:pt idx="35">
                  <c:v>98.131881145074445</c:v>
                </c:pt>
                <c:pt idx="36">
                  <c:v>98.447434250107079</c:v>
                </c:pt>
                <c:pt idx="37">
                  <c:v>95.369821790339614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72.712558450327563</c:v>
                </c:pt>
                <c:pt idx="51">
                  <c:v>21.62486890630856</c:v>
                </c:pt>
                <c:pt idx="52">
                  <c:v>34.147515260013371</c:v>
                </c:pt>
                <c:pt idx="53">
                  <c:v>59.642100614219459</c:v>
                </c:pt>
                <c:pt idx="54">
                  <c:v>67.633725277954795</c:v>
                </c:pt>
                <c:pt idx="55">
                  <c:v>69.675912408759118</c:v>
                </c:pt>
                <c:pt idx="56">
                  <c:v>72.438611532458395</c:v>
                </c:pt>
                <c:pt idx="57">
                  <c:v>72.525068417948177</c:v>
                </c:pt>
                <c:pt idx="58">
                  <c:v>74.971272221781376</c:v>
                </c:pt>
                <c:pt idx="59">
                  <c:v>79.820552876231446</c:v>
                </c:pt>
                <c:pt idx="60">
                  <c:v>74.056019692053354</c:v>
                </c:pt>
                <c:pt idx="61">
                  <c:v>56.217185163185867</c:v>
                </c:pt>
                <c:pt idx="62">
                  <c:v>78.438058445414299</c:v>
                </c:pt>
                <c:pt idx="63">
                  <c:v>66.350887027944609</c:v>
                </c:pt>
                <c:pt idx="64">
                  <c:v>67.11480598753316</c:v>
                </c:pt>
                <c:pt idx="65">
                  <c:v>78.481381216825199</c:v>
                </c:pt>
                <c:pt idx="66">
                  <c:v>63.526745055590958</c:v>
                </c:pt>
                <c:pt idx="67">
                  <c:v>75.307890163364618</c:v>
                </c:pt>
                <c:pt idx="68">
                  <c:v>80.782313672902603</c:v>
                </c:pt>
                <c:pt idx="69">
                  <c:v>73.787037301914879</c:v>
                </c:pt>
                <c:pt idx="70">
                  <c:v>81.432156890405366</c:v>
                </c:pt>
                <c:pt idx="71">
                  <c:v>79.052768355533061</c:v>
                </c:pt>
                <c:pt idx="72">
                  <c:v>63.225723661295355</c:v>
                </c:pt>
                <c:pt idx="73">
                  <c:v>63.346177682350103</c:v>
                </c:pt>
                <c:pt idx="74">
                  <c:v>59.97161535578369</c:v>
                </c:pt>
                <c:pt idx="75">
                  <c:v>60.597566775110934</c:v>
                </c:pt>
                <c:pt idx="76">
                  <c:v>61.025898884886651</c:v>
                </c:pt>
                <c:pt idx="77">
                  <c:v>74.441436504755913</c:v>
                </c:pt>
                <c:pt idx="78">
                  <c:v>68.148461755574374</c:v>
                </c:pt>
                <c:pt idx="79">
                  <c:v>72.444629822732011</c:v>
                </c:pt>
                <c:pt idx="80">
                  <c:v>78.030879260187447</c:v>
                </c:pt>
                <c:pt idx="81">
                  <c:v>74.694145548712626</c:v>
                </c:pt>
                <c:pt idx="82">
                  <c:v>83.957556360815019</c:v>
                </c:pt>
                <c:pt idx="83">
                  <c:v>81.582742449091498</c:v>
                </c:pt>
                <c:pt idx="84">
                  <c:v>81.45420547664402</c:v>
                </c:pt>
                <c:pt idx="85">
                  <c:v>86.803454185373809</c:v>
                </c:pt>
                <c:pt idx="86">
                  <c:v>88.726017993786826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F-4A89-B81F-9FFB334050BB}"/>
            </c:ext>
          </c:extLst>
        </c:ser>
        <c:ser>
          <c:idx val="4"/>
          <c:order val="4"/>
          <c:tx>
            <c:strRef>
              <c:f>'Heritage and NS rail'!$A$10</c:f>
              <c:strCache>
                <c:ptCount val="1"/>
                <c:pt idx="0">
                  <c:v>Heritage - Fremantle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'Heritage and NS rail'!$B$5:$CJ$5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'Heritage and NS rail'!$B$10:$CJ$10</c:f>
              <c:numCache>
                <c:formatCode>0</c:formatCode>
                <c:ptCount val="87"/>
                <c:pt idx="0">
                  <c:v>99.95216024352402</c:v>
                </c:pt>
                <c:pt idx="1">
                  <c:v>108.86073284573187</c:v>
                </c:pt>
                <c:pt idx="2">
                  <c:v>108.85042373322584</c:v>
                </c:pt>
                <c:pt idx="3">
                  <c:v>111.27352195832098</c:v>
                </c:pt>
                <c:pt idx="4">
                  <c:v>104.59446897154496</c:v>
                </c:pt>
                <c:pt idx="5">
                  <c:v>119.24416659061178</c:v>
                </c:pt>
                <c:pt idx="6">
                  <c:v>100.49449930474171</c:v>
                </c:pt>
                <c:pt idx="7">
                  <c:v>104.28587765143671</c:v>
                </c:pt>
                <c:pt idx="8">
                  <c:v>115.2992232650748</c:v>
                </c:pt>
                <c:pt idx="9">
                  <c:v>91.341216349697476</c:v>
                </c:pt>
                <c:pt idx="10">
                  <c:v>111.66378955496772</c:v>
                </c:pt>
                <c:pt idx="11">
                  <c:v>109.00396927926974</c:v>
                </c:pt>
                <c:pt idx="12">
                  <c:v>95.861697230045323</c:v>
                </c:pt>
                <c:pt idx="13">
                  <c:v>99.184991819844086</c:v>
                </c:pt>
                <c:pt idx="14">
                  <c:v>111.38464147423758</c:v>
                </c:pt>
                <c:pt idx="15">
                  <c:v>102.40476639797267</c:v>
                </c:pt>
                <c:pt idx="16">
                  <c:v>105.29167689701551</c:v>
                </c:pt>
                <c:pt idx="17">
                  <c:v>118.91218703416386</c:v>
                </c:pt>
                <c:pt idx="18">
                  <c:v>98.865224138829717</c:v>
                </c:pt>
                <c:pt idx="19">
                  <c:v>104.83123217050789</c:v>
                </c:pt>
                <c:pt idx="20">
                  <c:v>108.54014443693536</c:v>
                </c:pt>
                <c:pt idx="21">
                  <c:v>90.94038962755269</c:v>
                </c:pt>
                <c:pt idx="22">
                  <c:v>108.62973965595913</c:v>
                </c:pt>
                <c:pt idx="23">
                  <c:v>105.86444104952668</c:v>
                </c:pt>
                <c:pt idx="24">
                  <c:v>98.100008027904337</c:v>
                </c:pt>
                <c:pt idx="25">
                  <c:v>95.894433885092866</c:v>
                </c:pt>
                <c:pt idx="26">
                  <c:v>106.97356148631663</c:v>
                </c:pt>
                <c:pt idx="27">
                  <c:v>102.23576550831692</c:v>
                </c:pt>
                <c:pt idx="28">
                  <c:v>101.14857863779622</c:v>
                </c:pt>
                <c:pt idx="29">
                  <c:v>101.82303550241853</c:v>
                </c:pt>
                <c:pt idx="30">
                  <c:v>95.50209081905966</c:v>
                </c:pt>
                <c:pt idx="31">
                  <c:v>99.548448312630782</c:v>
                </c:pt>
                <c:pt idx="32">
                  <c:v>107.91418033705993</c:v>
                </c:pt>
                <c:pt idx="33">
                  <c:v>89.037075790583714</c:v>
                </c:pt>
                <c:pt idx="34">
                  <c:v>103.80241422112174</c:v>
                </c:pt>
                <c:pt idx="35">
                  <c:v>99.025974588982777</c:v>
                </c:pt>
                <c:pt idx="36">
                  <c:v>96.395307116491452</c:v>
                </c:pt>
                <c:pt idx="37">
                  <c:v>97.687902992974685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68.538421603031068</c:v>
                </c:pt>
                <c:pt idx="51">
                  <c:v>15.104601946458901</c:v>
                </c:pt>
                <c:pt idx="52">
                  <c:v>31.650614670243044</c:v>
                </c:pt>
                <c:pt idx="53">
                  <c:v>57.638191719144537</c:v>
                </c:pt>
                <c:pt idx="54">
                  <c:v>68.263602934376706</c:v>
                </c:pt>
                <c:pt idx="55">
                  <c:v>67.132384075462596</c:v>
                </c:pt>
                <c:pt idx="56">
                  <c:v>68.041130887259797</c:v>
                </c:pt>
                <c:pt idx="57">
                  <c:v>61.916829136369643</c:v>
                </c:pt>
                <c:pt idx="58">
                  <c:v>73.034975254712137</c:v>
                </c:pt>
                <c:pt idx="59">
                  <c:v>81.413403297154915</c:v>
                </c:pt>
                <c:pt idx="60">
                  <c:v>69.502646750910515</c:v>
                </c:pt>
                <c:pt idx="61">
                  <c:v>39.31782913097873</c:v>
                </c:pt>
                <c:pt idx="62">
                  <c:v>54.469913230264829</c:v>
                </c:pt>
                <c:pt idx="63">
                  <c:v>53.660562639851186</c:v>
                </c:pt>
                <c:pt idx="64">
                  <c:v>61.93028538426735</c:v>
                </c:pt>
                <c:pt idx="65">
                  <c:v>78.086116941985338</c:v>
                </c:pt>
                <c:pt idx="66">
                  <c:v>63.278928881886799</c:v>
                </c:pt>
                <c:pt idx="67">
                  <c:v>73.61327889575368</c:v>
                </c:pt>
                <c:pt idx="68">
                  <c:v>89.981240775704535</c:v>
                </c:pt>
                <c:pt idx="69">
                  <c:v>70.365798662911814</c:v>
                </c:pt>
                <c:pt idx="70">
                  <c:v>81.864464107366786</c:v>
                </c:pt>
                <c:pt idx="71">
                  <c:v>78.050007022971187</c:v>
                </c:pt>
                <c:pt idx="72">
                  <c:v>58.201487292155093</c:v>
                </c:pt>
                <c:pt idx="73">
                  <c:v>57.220641661052831</c:v>
                </c:pt>
                <c:pt idx="74">
                  <c:v>57.830176469975704</c:v>
                </c:pt>
                <c:pt idx="75">
                  <c:v>59.923368290513032</c:v>
                </c:pt>
                <c:pt idx="76">
                  <c:v>62.837968260439204</c:v>
                </c:pt>
                <c:pt idx="77">
                  <c:v>76.787479845456488</c:v>
                </c:pt>
                <c:pt idx="78">
                  <c:v>67.598441679851632</c:v>
                </c:pt>
                <c:pt idx="79">
                  <c:v>71.741240175428288</c:v>
                </c:pt>
                <c:pt idx="80">
                  <c:v>87.135081567774137</c:v>
                </c:pt>
                <c:pt idx="81">
                  <c:v>58.718662421336731</c:v>
                </c:pt>
                <c:pt idx="82">
                  <c:v>62.271492981655619</c:v>
                </c:pt>
                <c:pt idx="83">
                  <c:v>68.135999403480966</c:v>
                </c:pt>
                <c:pt idx="84">
                  <c:v>63.319194391607724</c:v>
                </c:pt>
                <c:pt idx="85">
                  <c:v>63.257115532672501</c:v>
                </c:pt>
                <c:pt idx="86">
                  <c:v>78.067919296559708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F-4A89-B81F-9FFB3340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4584"/>
        <c:axId val="507360088"/>
      </c:lineChart>
      <c:catAx>
        <c:axId val="6637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0088"/>
        <c:crosses val="autoZero"/>
        <c:auto val="1"/>
        <c:lblAlgn val="ctr"/>
        <c:lblOffset val="100"/>
        <c:noMultiLvlLbl val="0"/>
      </c:catAx>
      <c:valAx>
        <c:axId val="5073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4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Train!$F$29:$CC$29</c:f>
              <c:numCache>
                <c:formatCode>0</c:formatCode>
                <c:ptCount val="76"/>
                <c:pt idx="0">
                  <c:v>94.050194065487901</c:v>
                </c:pt>
                <c:pt idx="1">
                  <c:v>102.67261556803766</c:v>
                </c:pt>
                <c:pt idx="2">
                  <c:v>99.505997789578672</c:v>
                </c:pt>
                <c:pt idx="3">
                  <c:v>106.15768496942384</c:v>
                </c:pt>
                <c:pt idx="4">
                  <c:v>95.209438907669551</c:v>
                </c:pt>
                <c:pt idx="5">
                  <c:v>105.51256758040523</c:v>
                </c:pt>
                <c:pt idx="6">
                  <c:v>88.467634588391462</c:v>
                </c:pt>
                <c:pt idx="7">
                  <c:v>95.20998363929202</c:v>
                </c:pt>
                <c:pt idx="8">
                  <c:v>101.40731995932914</c:v>
                </c:pt>
                <c:pt idx="9">
                  <c:v>90.927501892185077</c:v>
                </c:pt>
                <c:pt idx="10">
                  <c:v>101.32671208503874</c:v>
                </c:pt>
                <c:pt idx="11">
                  <c:v>97.681849241438911</c:v>
                </c:pt>
                <c:pt idx="12">
                  <c:v>88.962901410524765</c:v>
                </c:pt>
                <c:pt idx="13">
                  <c:v>94.678721586948768</c:v>
                </c:pt>
                <c:pt idx="14">
                  <c:v>103.99926319289069</c:v>
                </c:pt>
                <c:pt idx="15">
                  <c:v>94.51915052035271</c:v>
                </c:pt>
                <c:pt idx="16">
                  <c:v>98.201620428026914</c:v>
                </c:pt>
                <c:pt idx="17">
                  <c:v>105.59470862880556</c:v>
                </c:pt>
                <c:pt idx="18">
                  <c:v>89.544964034613656</c:v>
                </c:pt>
                <c:pt idx="19">
                  <c:v>95.231628155696228</c:v>
                </c:pt>
                <c:pt idx="20">
                  <c:v>96.772405845561821</c:v>
                </c:pt>
                <c:pt idx="21">
                  <c:v>92.895175299048489</c:v>
                </c:pt>
                <c:pt idx="22">
                  <c:v>100.58145914619523</c:v>
                </c:pt>
                <c:pt idx="23">
                  <c:v>97.096372487871747</c:v>
                </c:pt>
                <c:pt idx="24">
                  <c:v>99.430657087860652</c:v>
                </c:pt>
                <c:pt idx="25">
                  <c:v>97.596871820584099</c:v>
                </c:pt>
                <c:pt idx="26">
                  <c:v>103.7701521237117</c:v>
                </c:pt>
                <c:pt idx="27">
                  <c:v>99.955334181807771</c:v>
                </c:pt>
                <c:pt idx="28">
                  <c:v>97.354341909405406</c:v>
                </c:pt>
                <c:pt idx="29">
                  <c:v>101.03531725040651</c:v>
                </c:pt>
                <c:pt idx="30">
                  <c:v>95.732984328174297</c:v>
                </c:pt>
                <c:pt idx="31">
                  <c:v>96.471820042114857</c:v>
                </c:pt>
                <c:pt idx="32">
                  <c:v>100.06555080921345</c:v>
                </c:pt>
                <c:pt idx="33">
                  <c:v>96.424521270838923</c:v>
                </c:pt>
                <c:pt idx="34">
                  <c:v>103.10659548752903</c:v>
                </c:pt>
                <c:pt idx="35">
                  <c:v>98.633397974757912</c:v>
                </c:pt>
                <c:pt idx="36">
                  <c:v>100.51548842444069</c:v>
                </c:pt>
                <c:pt idx="37">
                  <c:v>98.295236180780677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67.287130136309315</c:v>
                </c:pt>
                <c:pt idx="51">
                  <c:v>14.601109654990086</c:v>
                </c:pt>
                <c:pt idx="52">
                  <c:v>27.544848575252303</c:v>
                </c:pt>
                <c:pt idx="53">
                  <c:v>52.790872291178438</c:v>
                </c:pt>
                <c:pt idx="54" formatCode="_-* #,##0_-;\-* #,##0_-;_-* &quot;-&quot;??_-;_-@_-">
                  <c:v>63.876916122507374</c:v>
                </c:pt>
                <c:pt idx="55" formatCode="_-* #,##0_-;\-* #,##0_-;_-* &quot;-&quot;??_-;_-@_-">
                  <c:v>66.409708768080421</c:v>
                </c:pt>
                <c:pt idx="56" formatCode="_-* #,##0_-;\-* #,##0_-;_-* &quot;-&quot;??_-;_-@_-">
                  <c:v>70.304373067777874</c:v>
                </c:pt>
                <c:pt idx="57" formatCode="_-* #,##0_-;\-* #,##0_-;_-* &quot;-&quot;??_-;_-@_-">
                  <c:v>69.99770874575006</c:v>
                </c:pt>
                <c:pt idx="58" formatCode="_-* #,##0_-;\-* #,##0_-;_-* &quot;-&quot;??_-;_-@_-">
                  <c:v>71.080274830268948</c:v>
                </c:pt>
                <c:pt idx="59" formatCode="_-* #,##0_-;\-* #,##0_-;_-* &quot;-&quot;??_-;_-@_-">
                  <c:v>76.68478897164789</c:v>
                </c:pt>
                <c:pt idx="60" formatCode="_-* #,##0_-;\-* #,##0_-;_-* &quot;-&quot;??_-;_-@_-">
                  <c:v>71.843611616581299</c:v>
                </c:pt>
                <c:pt idx="61" formatCode="_-* #,##0_-;\-* #,##0_-;_-* &quot;-&quot;??_-;_-@_-">
                  <c:v>50.401959040073443</c:v>
                </c:pt>
                <c:pt idx="62" formatCode="_-* #,##0_-;\-* #,##0_-;_-* &quot;-&quot;??_-;_-@_-">
                  <c:v>77.743051998813911</c:v>
                </c:pt>
                <c:pt idx="63" formatCode="_-* #,##0_-;\-* #,##0_-;_-* &quot;-&quot;??_-;_-@_-">
                  <c:v>69.763496727995118</c:v>
                </c:pt>
                <c:pt idx="64" formatCode="_-* #,##0_-;\-* #,##0_-;_-* &quot;-&quot;??_-;_-@_-">
                  <c:v>66.201013981457962</c:v>
                </c:pt>
                <c:pt idx="65" formatCode="_-* #,##0_-;\-* #,##0_-;_-* &quot;-&quot;??_-;_-@_-">
                  <c:v>78.028597836364412</c:v>
                </c:pt>
                <c:pt idx="66" formatCode="_-* #,##0_-;\-* #,##0_-;_-* &quot;-&quot;??_-;_-@_-">
                  <c:v>63.958007898812433</c:v>
                </c:pt>
                <c:pt idx="67" formatCode="_-* #,##0_-;\-* #,##0_-;_-* &quot;-&quot;??_-;_-@_-">
                  <c:v>73.636837552245694</c:v>
                </c:pt>
                <c:pt idx="68" formatCode="_-* #,##0_-;\-* #,##0_-;_-* &quot;-&quot;??_-;_-@_-">
                  <c:v>87.270135955471446</c:v>
                </c:pt>
                <c:pt idx="69" formatCode="_-* #,##0_-;\-* #,##0_-;_-* &quot;-&quot;??_-;_-@_-">
                  <c:v>74.318080385017581</c:v>
                </c:pt>
                <c:pt idx="70" formatCode="_-* #,##0_-;\-* #,##0_-;_-* &quot;-&quot;??_-;_-@_-">
                  <c:v>81.859038971910309</c:v>
                </c:pt>
                <c:pt idx="71" formatCode="_-* #,##0_-;\-* #,##0_-;_-* &quot;-&quot;??_-;_-@_-">
                  <c:v>77.133752402766447</c:v>
                </c:pt>
                <c:pt idx="72" formatCode="_-* #,##0_-;\-* #,##0_-;_-* &quot;-&quot;??_-;_-@_-">
                  <c:v>53.864332972199726</c:v>
                </c:pt>
                <c:pt idx="73" formatCode="_-* #,##0_-;\-* #,##0_-;_-* &quot;-&quot;??_-;_-@_-">
                  <c:v>57.674537177167743</c:v>
                </c:pt>
                <c:pt idx="74" formatCode="_-* #,##0_-;\-* #,##0_-;_-* &quot;-&quot;??_-;_-@_-">
                  <c:v>58.53177705295127</c:v>
                </c:pt>
                <c:pt idx="75" formatCode="_-* #,##0_-;\-* #,##0_-;_-* &quot;-&quot;??_-;_-@_-">
                  <c:v>61.933607248461641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5-4C65-A723-F9F8F9CC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Bus!$F$27:$CN$27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Bus!$F$28:$CN$28</c:f>
              <c:numCache>
                <c:formatCode>General</c:formatCode>
                <c:ptCount val="87"/>
                <c:pt idx="0">
                  <c:v>97.59244620393298</c:v>
                </c:pt>
                <c:pt idx="1">
                  <c:v>102.6190291668609</c:v>
                </c:pt>
                <c:pt idx="2">
                  <c:v>100.95835596708336</c:v>
                </c:pt>
                <c:pt idx="3">
                  <c:v>100.84205054902216</c:v>
                </c:pt>
                <c:pt idx="4">
                  <c:v>97.582567153101792</c:v>
                </c:pt>
                <c:pt idx="5">
                  <c:v>108.7951309578866</c:v>
                </c:pt>
                <c:pt idx="6" formatCode="0">
                  <c:v>92.813003948065969</c:v>
                </c:pt>
                <c:pt idx="7" formatCode="0">
                  <c:v>98.979739286167799</c:v>
                </c:pt>
                <c:pt idx="8" formatCode="0">
                  <c:v>96.42342579449145</c:v>
                </c:pt>
                <c:pt idx="9" formatCode="0">
                  <c:v>97.918254912418035</c:v>
                </c:pt>
                <c:pt idx="10" formatCode="0">
                  <c:v>103.78660168683564</c:v>
                </c:pt>
                <c:pt idx="11" formatCode="0">
                  <c:v>100.25442772344624</c:v>
                </c:pt>
                <c:pt idx="12" formatCode="0">
                  <c:v>95.10565560834479</c:v>
                </c:pt>
                <c:pt idx="13" formatCode="0">
                  <c:v>96.735010842736429</c:v>
                </c:pt>
                <c:pt idx="14" formatCode="0">
                  <c:v>105.75397534853117</c:v>
                </c:pt>
                <c:pt idx="15" formatCode="0">
                  <c:v>91.956307180139291</c:v>
                </c:pt>
                <c:pt idx="16" formatCode="0">
                  <c:v>100.36481019700965</c:v>
                </c:pt>
                <c:pt idx="17" formatCode="0">
                  <c:v>108.8303380555348</c:v>
                </c:pt>
                <c:pt idx="18" formatCode="0">
                  <c:v>90.192142092089014</c:v>
                </c:pt>
                <c:pt idx="19" formatCode="0">
                  <c:v>99.206335621323376</c:v>
                </c:pt>
                <c:pt idx="20" formatCode="0">
                  <c:v>93.531918443189383</c:v>
                </c:pt>
                <c:pt idx="21" formatCode="0">
                  <c:v>98.848392049091302</c:v>
                </c:pt>
                <c:pt idx="22" formatCode="0">
                  <c:v>101.55810842830624</c:v>
                </c:pt>
                <c:pt idx="23" formatCode="0">
                  <c:v>95.649300154829618</c:v>
                </c:pt>
                <c:pt idx="24" formatCode="0">
                  <c:v>96.596425240855382</c:v>
                </c:pt>
                <c:pt idx="25" formatCode="0">
                  <c:v>96.027251687323115</c:v>
                </c:pt>
                <c:pt idx="26" formatCode="0">
                  <c:v>99.219384667228127</c:v>
                </c:pt>
                <c:pt idx="27" formatCode="0">
                  <c:v>95.236594670354663</c:v>
                </c:pt>
                <c:pt idx="28" formatCode="0">
                  <c:v>98.387516705177575</c:v>
                </c:pt>
                <c:pt idx="29" formatCode="0">
                  <c:v>102.88991860645365</c:v>
                </c:pt>
                <c:pt idx="30" formatCode="0">
                  <c:v>94.988423184999633</c:v>
                </c:pt>
                <c:pt idx="31" formatCode="0">
                  <c:v>99.345130354925743</c:v>
                </c:pt>
                <c:pt idx="32" formatCode="0">
                  <c:v>92.257625636578325</c:v>
                </c:pt>
                <c:pt idx="33" formatCode="0">
                  <c:v>101.07671012975048</c:v>
                </c:pt>
                <c:pt idx="34" formatCode="0">
                  <c:v>101.20541796291415</c:v>
                </c:pt>
                <c:pt idx="35" formatCode="0">
                  <c:v>93.773295793922799</c:v>
                </c:pt>
                <c:pt idx="36" formatCode="0">
                  <c:v>97.747386952041268</c:v>
                </c:pt>
                <c:pt idx="37" formatCode="0">
                  <c:v>97.372434483876873</c:v>
                </c:pt>
                <c:pt idx="38" formatCode="0">
                  <c:v>100</c:v>
                </c:pt>
                <c:pt idx="39" formatCode="0">
                  <c:v>100</c:v>
                </c:pt>
                <c:pt idx="40" formatCode="0">
                  <c:v>100</c:v>
                </c:pt>
                <c:pt idx="41" formatCode="0">
                  <c:v>100</c:v>
                </c:pt>
                <c:pt idx="42" formatCode="0">
                  <c:v>100</c:v>
                </c:pt>
                <c:pt idx="43" formatCode="0">
                  <c:v>100</c:v>
                </c:pt>
                <c:pt idx="44" formatCode="0">
                  <c:v>100</c:v>
                </c:pt>
                <c:pt idx="45" formatCode="0">
                  <c:v>100</c:v>
                </c:pt>
                <c:pt idx="46" formatCode="0">
                  <c:v>100</c:v>
                </c:pt>
                <c:pt idx="47" formatCode="0">
                  <c:v>100</c:v>
                </c:pt>
                <c:pt idx="48" formatCode="0">
                  <c:v>100</c:v>
                </c:pt>
                <c:pt idx="49" formatCode="0">
                  <c:v>100</c:v>
                </c:pt>
                <c:pt idx="50" formatCode="0">
                  <c:v>73.296194851551405</c:v>
                </c:pt>
                <c:pt idx="51" formatCode="0">
                  <c:v>18.121552174895037</c:v>
                </c:pt>
                <c:pt idx="52" formatCode="0">
                  <c:v>36.803332882392056</c:v>
                </c:pt>
                <c:pt idx="53" formatCode="0">
                  <c:v>64.495840459534463</c:v>
                </c:pt>
                <c:pt idx="54" formatCode="_-* #,##0_-;\-* #,##0_-;_-* &quot;-&quot;??_-;_-@_-">
                  <c:v>68.657367340568314</c:v>
                </c:pt>
                <c:pt idx="55" formatCode="_-* #,##0_-;\-* #,##0_-;_-* &quot;-&quot;??_-;_-@_-">
                  <c:v>69.43937675591593</c:v>
                </c:pt>
                <c:pt idx="56" formatCode="_-* #,##0_-;\-* #,##0_-;_-* &quot;-&quot;??_-;_-@_-">
                  <c:v>72.696186930027793</c:v>
                </c:pt>
                <c:pt idx="57" formatCode="_-* #,##0_-;\-* #,##0_-;_-* &quot;-&quot;??_-;_-@_-">
                  <c:v>74.233351168203157</c:v>
                </c:pt>
                <c:pt idx="58" formatCode="_-* #,##0_-;\-* #,##0_-;_-* &quot;-&quot;??_-;_-@_-">
                  <c:v>75.562836737879508</c:v>
                </c:pt>
                <c:pt idx="59" formatCode="_-* #,##0_-;\-* #,##0_-;_-* &quot;-&quot;??_-;_-@_-">
                  <c:v>78.952080704160906</c:v>
                </c:pt>
                <c:pt idx="60" formatCode="_-* #,##0_-;\-* #,##0_-;_-* &quot;-&quot;??_-;_-@_-">
                  <c:v>71.146346574172014</c:v>
                </c:pt>
                <c:pt idx="61" formatCode="_-* #,##0_-;\-* #,##0_-;_-* &quot;-&quot;??_-;_-@_-">
                  <c:v>58.907744799475871</c:v>
                </c:pt>
                <c:pt idx="62" formatCode="_-* #,##0_-;\-* #,##0_-;_-* &quot;-&quot;??_-;_-@_-">
                  <c:v>84.435113717193815</c:v>
                </c:pt>
                <c:pt idx="63" formatCode="_-* #,##0_-;\-* #,##0_-;_-* &quot;-&quot;??_-;_-@_-">
                  <c:v>69.159589246653113</c:v>
                </c:pt>
                <c:pt idx="64" formatCode="_-* #,##0_-;\-* #,##0_-;_-* &quot;-&quot;??_-;_-@_-">
                  <c:v>70.352329848164587</c:v>
                </c:pt>
                <c:pt idx="65" formatCode="_-* #,##0_-;\-* #,##0_-;_-* &quot;-&quot;??_-;_-@_-">
                  <c:v>80.289080119094351</c:v>
                </c:pt>
                <c:pt idx="66" formatCode="_-* #,##0_-;\-* #,##0_-;_-* &quot;-&quot;??_-;_-@_-">
                  <c:v>65.50479637371977</c:v>
                </c:pt>
                <c:pt idx="67" formatCode="_-* #,##0_-;\-* #,##0_-;_-* &quot;-&quot;??_-;_-@_-">
                  <c:v>77.459363728318465</c:v>
                </c:pt>
                <c:pt idx="68" formatCode="_-* #,##0_-;\-* #,##0_-;_-* &quot;-&quot;??_-;_-@_-">
                  <c:v>78.719077143009173</c:v>
                </c:pt>
                <c:pt idx="69" formatCode="_-* #,##0_-;\-* #,##0_-;_-* &quot;-&quot;??_-;_-@_-">
                  <c:v>76.219179280437103</c:v>
                </c:pt>
                <c:pt idx="70" formatCode="_-* #,##0_-;\-* #,##0_-;_-* &quot;-&quot;??_-;_-@_-">
                  <c:v>84.467337808860506</c:v>
                </c:pt>
                <c:pt idx="71" formatCode="_-* #,##0_-;\-* #,##0_-;_-* &quot;-&quot;??_-;_-@_-">
                  <c:v>80.79472565710121</c:v>
                </c:pt>
                <c:pt idx="72" formatCode="_-* #,##0_-;\-* #,##0_-;_-* &quot;-&quot;??_-;_-@_-">
                  <c:v>64.669565349050345</c:v>
                </c:pt>
                <c:pt idx="73" formatCode="_-* #,##0_-;\-* #,##0_-;_-* &quot;-&quot;??_-;_-@_-">
                  <c:v>68.931306267339011</c:v>
                </c:pt>
                <c:pt idx="74" formatCode="_-* #,##0_-;\-* #,##0_-;_-* &quot;-&quot;??_-;_-@_-">
                  <c:v>68.743047419976804</c:v>
                </c:pt>
                <c:pt idx="75" formatCode="_-* #,##0_-;\-* #,##0_-;_-* &quot;-&quot;??_-;_-@_-">
                  <c:v>63.335700208223109</c:v>
                </c:pt>
                <c:pt idx="76" formatCode="_-* #,##0_-;\-* #,##0_-;_-* &quot;-&quot;??_-;_-@_-">
                  <c:v>66.664082475995784</c:v>
                </c:pt>
                <c:pt idx="77" formatCode="_-* #,##0_-;\-* #,##0_-;_-* &quot;-&quot;??_-;_-@_-">
                  <c:v>80.653539372415025</c:v>
                </c:pt>
                <c:pt idx="78" formatCode="_-* #,##0_-;\-* #,##0_-;_-* &quot;-&quot;??_-;_-@_-">
                  <c:v>72.064832016539455</c:v>
                </c:pt>
                <c:pt idx="79" formatCode="_-* #,##0_-;\-* #,##0_-;_-* &quot;-&quot;??_-;_-@_-">
                  <c:v>77.001805525755387</c:v>
                </c:pt>
                <c:pt idx="80" formatCode="_-* #,##0_-;\-* #,##0_-;_-* &quot;-&quot;??_-;_-@_-">
                  <c:v>75.403922516140071</c:v>
                </c:pt>
                <c:pt idx="81" formatCode="_-* #,##0_-;\-* #,##0_-;_-* &quot;-&quot;??_-;_-@_-">
                  <c:v>81.655702226059347</c:v>
                </c:pt>
                <c:pt idx="82" formatCode="_-* #,##0_-;\-* #,##0_-;_-* &quot;-&quot;??_-;_-@_-">
                  <c:v>88.201209283468117</c:v>
                </c:pt>
                <c:pt idx="83" formatCode="_-* #,##0_-;\-* #,##0_-;_-* &quot;-&quot;??_-;_-@_-">
                  <c:v>86.480139682740656</c:v>
                </c:pt>
                <c:pt idx="84" formatCode="_-* #,##0_-;\-* #,##0_-;_-* &quot;-&quot;??_-;_-@_-">
                  <c:v>84.82481638988618</c:v>
                </c:pt>
                <c:pt idx="85" formatCode="_-* #,##0_-;\-* #,##0_-;_-* &quot;-&quot;??_-;_-@_-">
                  <c:v>90.926976036165513</c:v>
                </c:pt>
                <c:pt idx="86" formatCode="_-* #,##0_-;\-* #,##0_-;_-* &quot;-&quot;??_-;_-@_-">
                  <c:v>135.47815408233177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4-4819-BC5C-0EC16E22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Ferry!$F$27:$CB$27</c:f>
              <c:strCache>
                <c:ptCount val="7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</c:strCache>
            </c:strRef>
          </c:cat>
          <c:val>
            <c:numRef>
              <c:f>Ferry!$F$28:$CB$28</c:f>
              <c:numCache>
                <c:formatCode>General</c:formatCode>
                <c:ptCount val="75"/>
                <c:pt idx="0">
                  <c:v>57.134082237735804</c:v>
                </c:pt>
                <c:pt idx="1">
                  <c:v>177.83877806164048</c:v>
                </c:pt>
                <c:pt idx="2">
                  <c:v>138.3738379012367</c:v>
                </c:pt>
                <c:pt idx="3">
                  <c:v>143.36285884164468</c:v>
                </c:pt>
                <c:pt idx="4">
                  <c:v>108.97275186382529</c:v>
                </c:pt>
                <c:pt idx="5">
                  <c:v>128.77788734130408</c:v>
                </c:pt>
                <c:pt idx="6" formatCode="0">
                  <c:v>99.68964103765299</c:v>
                </c:pt>
                <c:pt idx="7" formatCode="0">
                  <c:v>96.567010866627029</c:v>
                </c:pt>
                <c:pt idx="8" formatCode="0">
                  <c:v>109.33684824650489</c:v>
                </c:pt>
                <c:pt idx="9" formatCode="0">
                  <c:v>104.80459882742966</c:v>
                </c:pt>
                <c:pt idx="10" formatCode="0">
                  <c:v>102.07698170731707</c:v>
                </c:pt>
                <c:pt idx="11" formatCode="0">
                  <c:v>109.11471510980671</c:v>
                </c:pt>
                <c:pt idx="12" formatCode="0">
                  <c:v>100.72527965791369</c:v>
                </c:pt>
                <c:pt idx="13" formatCode="0">
                  <c:v>102.56744759109276</c:v>
                </c:pt>
                <c:pt idx="14" formatCode="0">
                  <c:v>121.51370371009193</c:v>
                </c:pt>
                <c:pt idx="15" formatCode="0">
                  <c:v>128.89180247892304</c:v>
                </c:pt>
                <c:pt idx="16" formatCode="0">
                  <c:v>106.25673506190758</c:v>
                </c:pt>
                <c:pt idx="17" formatCode="0">
                  <c:v>155.87328978183163</c:v>
                </c:pt>
                <c:pt idx="18" formatCode="0">
                  <c:v>86.000663660674206</c:v>
                </c:pt>
                <c:pt idx="19" formatCode="0">
                  <c:v>99.505325187868294</c:v>
                </c:pt>
                <c:pt idx="20" formatCode="0">
                  <c:v>101.66814321830635</c:v>
                </c:pt>
                <c:pt idx="21" formatCode="0">
                  <c:v>105.3092286838796</c:v>
                </c:pt>
                <c:pt idx="22" formatCode="0">
                  <c:v>94.526486280487802</c:v>
                </c:pt>
                <c:pt idx="23" formatCode="0">
                  <c:v>106.29743953041191</c:v>
                </c:pt>
                <c:pt idx="24" formatCode="0">
                  <c:v>94.227293667387229</c:v>
                </c:pt>
                <c:pt idx="25" formatCode="0">
                  <c:v>108.11001793770723</c:v>
                </c:pt>
                <c:pt idx="26" formatCode="0">
                  <c:v>116.54794142504787</c:v>
                </c:pt>
                <c:pt idx="27" formatCode="0">
                  <c:v>106.50831643620509</c:v>
                </c:pt>
                <c:pt idx="28" formatCode="0">
                  <c:v>99.32704361021311</c:v>
                </c:pt>
                <c:pt idx="29" formatCode="0">
                  <c:v>146.86922223591768</c:v>
                </c:pt>
                <c:pt idx="30" formatCode="0">
                  <c:v>88.229782748726365</c:v>
                </c:pt>
                <c:pt idx="31" formatCode="0">
                  <c:v>100.41628372168461</c:v>
                </c:pt>
                <c:pt idx="32" formatCode="0">
                  <c:v>108.01659499989196</c:v>
                </c:pt>
                <c:pt idx="33" formatCode="0">
                  <c:v>85.863831594075094</c:v>
                </c:pt>
                <c:pt idx="34" formatCode="0">
                  <c:v>88.041476117886177</c:v>
                </c:pt>
                <c:pt idx="35" formatCode="0">
                  <c:v>100.55915393178827</c:v>
                </c:pt>
                <c:pt idx="36" formatCode="0">
                  <c:v>87.183576077583652</c:v>
                </c:pt>
                <c:pt idx="37" formatCode="0">
                  <c:v>95.783732854994469</c:v>
                </c:pt>
                <c:pt idx="38" formatCode="0">
                  <c:v>100</c:v>
                </c:pt>
                <c:pt idx="39" formatCode="0">
                  <c:v>100</c:v>
                </c:pt>
                <c:pt idx="40" formatCode="0">
                  <c:v>100</c:v>
                </c:pt>
                <c:pt idx="41" formatCode="0">
                  <c:v>100</c:v>
                </c:pt>
                <c:pt idx="42" formatCode="0">
                  <c:v>100</c:v>
                </c:pt>
                <c:pt idx="43" formatCode="0">
                  <c:v>100</c:v>
                </c:pt>
                <c:pt idx="44" formatCode="0">
                  <c:v>100</c:v>
                </c:pt>
                <c:pt idx="45" formatCode="0">
                  <c:v>100</c:v>
                </c:pt>
                <c:pt idx="46" formatCode="0">
                  <c:v>100</c:v>
                </c:pt>
                <c:pt idx="47" formatCode="0">
                  <c:v>100</c:v>
                </c:pt>
                <c:pt idx="48" formatCode="0">
                  <c:v>100</c:v>
                </c:pt>
                <c:pt idx="49" formatCode="0">
                  <c:v>100</c:v>
                </c:pt>
                <c:pt idx="50" formatCode="0">
                  <c:v>65.89509633130379</c:v>
                </c:pt>
                <c:pt idx="51" formatCode="0">
                  <c:v>11.429573277636333</c:v>
                </c:pt>
                <c:pt idx="52" formatCode="0">
                  <c:v>32.194145719249633</c:v>
                </c:pt>
                <c:pt idx="53" formatCode="0">
                  <c:v>71.970910883766791</c:v>
                </c:pt>
                <c:pt idx="54" formatCode="_-* #,##0_-;\-* #,##0_-;_-* &quot;-&quot;??_-;_-@_-">
                  <c:v>86.502313052643913</c:v>
                </c:pt>
                <c:pt idx="55" formatCode="_-* #,##0_-;\-* #,##0_-;_-* &quot;-&quot;??_-;_-@_-">
                  <c:v>84.378547872627991</c:v>
                </c:pt>
                <c:pt idx="56" formatCode="_-* #,##0_-;\-* #,##0_-;_-* &quot;-&quot;??_-;_-@_-">
                  <c:v>76.384537263121501</c:v>
                </c:pt>
                <c:pt idx="57" formatCode="_-* #,##0_-;\-* #,##0_-;_-* &quot;-&quot;??_-;_-@_-">
                  <c:v>100.43277317786161</c:v>
                </c:pt>
                <c:pt idx="58" formatCode="_-* #,##0_-;\-* #,##0_-;_-* &quot;-&quot;??_-;_-@_-">
                  <c:v>64.233993902439025</c:v>
                </c:pt>
                <c:pt idx="59" formatCode="_-* #,##0_-;\-* #,##0_-;_-* &quot;-&quot;??_-;_-@_-">
                  <c:v>79.552929865398241</c:v>
                </c:pt>
                <c:pt idx="60" formatCode="_-* #,##0_-;\-* #,##0_-;_-* &quot;-&quot;??_-;_-@_-">
                  <c:v>86.968590902110876</c:v>
                </c:pt>
                <c:pt idx="61" formatCode="_-* #,##0_-;\-* #,##0_-;_-* &quot;-&quot;??_-;_-@_-">
                  <c:v>56.396876302295659</c:v>
                </c:pt>
                <c:pt idx="62" formatCode="_-* #,##0_-;\-* #,##0_-;_-* &quot;-&quot;??_-;_-@_-">
                  <c:v>79.312485985821965</c:v>
                </c:pt>
                <c:pt idx="63" formatCode="_-* #,##0_-;\-* #,##0_-;_-* &quot;-&quot;??_-;_-@_-">
                  <c:v>87.321817876907588</c:v>
                </c:pt>
                <c:pt idx="64" formatCode="_-* #,##0_-;\-* #,##0_-;_-* &quot;-&quot;??_-;_-@_-">
                  <c:v>81.240790833718194</c:v>
                </c:pt>
                <c:pt idx="65" formatCode="_-* #,##0_-;\-* #,##0_-;_-* &quot;-&quot;??_-;_-@_-">
                  <c:v>113.97756686798965</c:v>
                </c:pt>
                <c:pt idx="66" formatCode="_-* #,##0_-;\-* #,##0_-;_-* &quot;-&quot;??_-;_-@_-">
                  <c:v>52.897659620151863</c:v>
                </c:pt>
                <c:pt idx="67" formatCode="_-* #,##0_-;\-* #,##0_-;_-* &quot;-&quot;??_-;_-@_-">
                  <c:v>81.09152835594962</c:v>
                </c:pt>
                <c:pt idx="68" formatCode="_-* #,##0_-;\-* #,##0_-;_-* &quot;-&quot;??_-;_-@_-">
                  <c:v>93.569437541865639</c:v>
                </c:pt>
                <c:pt idx="69" formatCode="_-* #,##0_-;\-* #,##0_-;_-* &quot;-&quot;??_-;_-@_-">
                  <c:v>85.210589061453788</c:v>
                </c:pt>
                <c:pt idx="70" formatCode="_-* #,##0_-;\-* #,##0_-;_-* &quot;-&quot;??_-;_-@_-">
                  <c:v>72.129065040650403</c:v>
                </c:pt>
                <c:pt idx="71" formatCode="_-* #,##0_-;\-* #,##0_-;_-* &quot;-&quot;??_-;_-@_-">
                  <c:v>73.201093006780695</c:v>
                </c:pt>
                <c:pt idx="72" formatCode="_-* #,##0_-;\-* #,##0_-;_-* &quot;-&quot;??_-;_-@_-">
                  <c:v>58.786633119529398</c:v>
                </c:pt>
                <c:pt idx="73" formatCode="_-* #,##0_-;\-* #,##0_-;_-* &quot;-&quot;??_-;_-@_-">
                  <c:v>54.836839339747421</c:v>
                </c:pt>
                <c:pt idx="74" formatCode="_-* #,##0_-;\-* #,##0_-;_-* &quot;-&quot;??_-;_-@_-">
                  <c:v>69.855287441571662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B-421E-8BE5-8D175545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PT Mode Trends'!$A$6</c:f>
              <c:strCache>
                <c:ptCount val="1"/>
                <c:pt idx="0">
                  <c:v>All Modes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Trends'!$B$6:$CJ$6</c:f>
              <c:numCache>
                <c:formatCode>_-* #,##0_-;\-* #,##0_-;_-* "-"??_-;_-@_-</c:formatCode>
                <c:ptCount val="87"/>
                <c:pt idx="0">
                  <c:v>95.603501533275349</c:v>
                </c:pt>
                <c:pt idx="1">
                  <c:v>102.98086719597019</c:v>
                </c:pt>
                <c:pt idx="2">
                  <c:v>100.5104931633775</c:v>
                </c:pt>
                <c:pt idx="3">
                  <c:v>103.3700346927665</c:v>
                </c:pt>
                <c:pt idx="4">
                  <c:v>96.617459136911407</c:v>
                </c:pt>
                <c:pt idx="5">
                  <c:v>107.44620228268072</c:v>
                </c:pt>
                <c:pt idx="6">
                  <c:v>90.90849913259936</c:v>
                </c:pt>
                <c:pt idx="7">
                  <c:v>97.361447773204674</c:v>
                </c:pt>
                <c:pt idx="8">
                  <c:v>98.560245323275936</c:v>
                </c:pt>
                <c:pt idx="9">
                  <c:v>94.870991531413935</c:v>
                </c:pt>
                <c:pt idx="10">
                  <c:v>102.72656063063692</c:v>
                </c:pt>
                <c:pt idx="11">
                  <c:v>99.159769388729757</c:v>
                </c:pt>
                <c:pt idx="12">
                  <c:v>92.286243984831557</c:v>
                </c:pt>
                <c:pt idx="13">
                  <c:v>95.888968294310814</c:v>
                </c:pt>
                <c:pt idx="14">
                  <c:v>105.08356292762031</c:v>
                </c:pt>
                <c:pt idx="15">
                  <c:v>93.269266205109474</c:v>
                </c:pt>
                <c:pt idx="16">
                  <c:v>99.467941949928615</c:v>
                </c:pt>
                <c:pt idx="17">
                  <c:v>107.58159623194229</c:v>
                </c:pt>
                <c:pt idx="18">
                  <c:v>89.885787291641563</c:v>
                </c:pt>
                <c:pt idx="19">
                  <c:v>97.508012169350366</c:v>
                </c:pt>
                <c:pt idx="20">
                  <c:v>94.920262046843433</c:v>
                </c:pt>
                <c:pt idx="21">
                  <c:v>96.25630334342209</c:v>
                </c:pt>
                <c:pt idx="22">
                  <c:v>101.10374521882595</c:v>
                </c:pt>
                <c:pt idx="23">
                  <c:v>96.383855595753957</c:v>
                </c:pt>
                <c:pt idx="24">
                  <c:v>97.899144816928626</c:v>
                </c:pt>
                <c:pt idx="25">
                  <c:v>96.747600568092295</c:v>
                </c:pt>
                <c:pt idx="26">
                  <c:v>101.21366827587188</c:v>
                </c:pt>
                <c:pt idx="27">
                  <c:v>97.329042978823665</c:v>
                </c:pt>
                <c:pt idx="28">
                  <c:v>97.952848528703797</c:v>
                </c:pt>
                <c:pt idx="29">
                  <c:v>102.22450107211188</c:v>
                </c:pt>
                <c:pt idx="30">
                  <c:v>95.290457267240129</c:v>
                </c:pt>
                <c:pt idx="31">
                  <c:v>98.119805886086027</c:v>
                </c:pt>
                <c:pt idx="32">
                  <c:v>95.588050537724143</c:v>
                </c:pt>
                <c:pt idx="33">
                  <c:v>98.952142686111642</c:v>
                </c:pt>
                <c:pt idx="34">
                  <c:v>101.94831953337851</c:v>
                </c:pt>
                <c:pt idx="35">
                  <c:v>96.020118151690724</c:v>
                </c:pt>
                <c:pt idx="36">
                  <c:v>98.951157607670353</c:v>
                </c:pt>
                <c:pt idx="37">
                  <c:v>97.756750996967341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70.730826415205257</c:v>
                </c:pt>
                <c:pt idx="51">
                  <c:v>16.570306603851854</c:v>
                </c:pt>
                <c:pt idx="52">
                  <c:v>32.864334782729699</c:v>
                </c:pt>
                <c:pt idx="53">
                  <c:v>59.497144392833526</c:v>
                </c:pt>
                <c:pt idx="54">
                  <c:v>66.606927885668654</c:v>
                </c:pt>
                <c:pt idx="55">
                  <c:v>68.185993454192769</c:v>
                </c:pt>
                <c:pt idx="56">
                  <c:v>71.708697708231867</c:v>
                </c:pt>
                <c:pt idx="57">
                  <c:v>72.494618897675224</c:v>
                </c:pt>
                <c:pt idx="58">
                  <c:v>73.587859321671473</c:v>
                </c:pt>
                <c:pt idx="59">
                  <c:v>77.932540597877448</c:v>
                </c:pt>
                <c:pt idx="60">
                  <c:v>71.603153672842751</c:v>
                </c:pt>
                <c:pt idx="61">
                  <c:v>55.288029440687872</c:v>
                </c:pt>
                <c:pt idx="62">
                  <c:v>81.59186331784727</c:v>
                </c:pt>
                <c:pt idx="63">
                  <c:v>69.523156543969591</c:v>
                </c:pt>
                <c:pt idx="64">
                  <c:v>68.629766768181653</c:v>
                </c:pt>
                <c:pt idx="65">
                  <c:v>79.419116929157298</c:v>
                </c:pt>
                <c:pt idx="66">
                  <c:v>64.761319931043047</c:v>
                </c:pt>
                <c:pt idx="67">
                  <c:v>75.835418191961708</c:v>
                </c:pt>
                <c:pt idx="68">
                  <c:v>82.357225864068283</c:v>
                </c:pt>
                <c:pt idx="69">
                  <c:v>75.425259826723163</c:v>
                </c:pt>
                <c:pt idx="70">
                  <c:v>83.287846980997202</c:v>
                </c:pt>
                <c:pt idx="71">
                  <c:v>79.083395102034459</c:v>
                </c:pt>
                <c:pt idx="72">
                  <c:v>59.579137953948532</c:v>
                </c:pt>
                <c:pt idx="73">
                  <c:v>64.092324554292034</c:v>
                </c:pt>
                <c:pt idx="74">
                  <c:v>64.443806135462296</c:v>
                </c:pt>
                <c:pt idx="75">
                  <c:v>62.97882890648183</c:v>
                </c:pt>
                <c:pt idx="76">
                  <c:v>64.652133028650212</c:v>
                </c:pt>
                <c:pt idx="77">
                  <c:v>78.699775039288582</c:v>
                </c:pt>
                <c:pt idx="78">
                  <c:v>72.671908405483592</c:v>
                </c:pt>
                <c:pt idx="79">
                  <c:v>74.708698726935367</c:v>
                </c:pt>
                <c:pt idx="80">
                  <c:v>78.568416122880862</c:v>
                </c:pt>
                <c:pt idx="81">
                  <c:v>81.404197714453261</c:v>
                </c:pt>
                <c:pt idx="82">
                  <c:v>87.625217238565668</c:v>
                </c:pt>
                <c:pt idx="83">
                  <c:v>87.44628911367387</c:v>
                </c:pt>
                <c:pt idx="84">
                  <c:v>85.124058769567384</c:v>
                </c:pt>
                <c:pt idx="85">
                  <c:v>90.665701603536633</c:v>
                </c:pt>
                <c:pt idx="86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0BB-BEAE-2E30A8AA7707}"/>
            </c:ext>
          </c:extLst>
        </c:ser>
        <c:ser>
          <c:idx val="1"/>
          <c:order val="1"/>
          <c:tx>
            <c:strRef>
              <c:f>'All PT Mode Trends'!$A$7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Trends'!$B$7:$CJ$7</c:f>
              <c:numCache>
                <c:formatCode>_-* #,##0_-;\-* #,##0_-;_-* "-"??_-;_-@_-</c:formatCode>
                <c:ptCount val="87"/>
                <c:pt idx="0">
                  <c:v>94.050194065487901</c:v>
                </c:pt>
                <c:pt idx="1">
                  <c:v>102.67261556803766</c:v>
                </c:pt>
                <c:pt idx="2">
                  <c:v>99.505997789578672</c:v>
                </c:pt>
                <c:pt idx="3">
                  <c:v>106.15768496942384</c:v>
                </c:pt>
                <c:pt idx="4">
                  <c:v>95.209438907669551</c:v>
                </c:pt>
                <c:pt idx="5">
                  <c:v>105.51256758040523</c:v>
                </c:pt>
                <c:pt idx="6">
                  <c:v>88.467634588391462</c:v>
                </c:pt>
                <c:pt idx="7">
                  <c:v>95.20998363929202</c:v>
                </c:pt>
                <c:pt idx="8">
                  <c:v>101.40731995932914</c:v>
                </c:pt>
                <c:pt idx="9">
                  <c:v>90.927501892185077</c:v>
                </c:pt>
                <c:pt idx="10">
                  <c:v>101.32671208503874</c:v>
                </c:pt>
                <c:pt idx="11">
                  <c:v>97.681849241438911</c:v>
                </c:pt>
                <c:pt idx="12">
                  <c:v>88.962901410524765</c:v>
                </c:pt>
                <c:pt idx="13">
                  <c:v>94.678721586948768</c:v>
                </c:pt>
                <c:pt idx="14">
                  <c:v>103.99926319289069</c:v>
                </c:pt>
                <c:pt idx="15">
                  <c:v>94.51915052035271</c:v>
                </c:pt>
                <c:pt idx="16">
                  <c:v>98.201620428026914</c:v>
                </c:pt>
                <c:pt idx="17">
                  <c:v>105.59470862880556</c:v>
                </c:pt>
                <c:pt idx="18">
                  <c:v>89.544964034613656</c:v>
                </c:pt>
                <c:pt idx="19">
                  <c:v>95.231628155696228</c:v>
                </c:pt>
                <c:pt idx="20">
                  <c:v>96.772405845561821</c:v>
                </c:pt>
                <c:pt idx="21">
                  <c:v>92.895175299048489</c:v>
                </c:pt>
                <c:pt idx="22">
                  <c:v>100.58145914619523</c:v>
                </c:pt>
                <c:pt idx="23">
                  <c:v>97.096372487871747</c:v>
                </c:pt>
                <c:pt idx="24">
                  <c:v>99.430657087860652</c:v>
                </c:pt>
                <c:pt idx="25">
                  <c:v>97.596871820584099</c:v>
                </c:pt>
                <c:pt idx="26">
                  <c:v>103.7701521237117</c:v>
                </c:pt>
                <c:pt idx="27">
                  <c:v>99.955334181807771</c:v>
                </c:pt>
                <c:pt idx="28">
                  <c:v>97.354341909405406</c:v>
                </c:pt>
                <c:pt idx="29">
                  <c:v>101.03531725040651</c:v>
                </c:pt>
                <c:pt idx="30">
                  <c:v>95.732984328174297</c:v>
                </c:pt>
                <c:pt idx="31">
                  <c:v>96.471820042114857</c:v>
                </c:pt>
                <c:pt idx="32">
                  <c:v>100.06555080921345</c:v>
                </c:pt>
                <c:pt idx="33">
                  <c:v>96.424521270838923</c:v>
                </c:pt>
                <c:pt idx="34">
                  <c:v>103.10659548752903</c:v>
                </c:pt>
                <c:pt idx="35">
                  <c:v>98.633397974757912</c:v>
                </c:pt>
                <c:pt idx="36">
                  <c:v>100.51548842444069</c:v>
                </c:pt>
                <c:pt idx="37">
                  <c:v>98.295236180780677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67.287130136309315</c:v>
                </c:pt>
                <c:pt idx="51">
                  <c:v>14.601109654990086</c:v>
                </c:pt>
                <c:pt idx="52">
                  <c:v>27.544848575252303</c:v>
                </c:pt>
                <c:pt idx="53">
                  <c:v>52.790872291178438</c:v>
                </c:pt>
                <c:pt idx="54">
                  <c:v>63.876916122507374</c:v>
                </c:pt>
                <c:pt idx="55">
                  <c:v>66.409708768080421</c:v>
                </c:pt>
                <c:pt idx="56">
                  <c:v>70.304373067777874</c:v>
                </c:pt>
                <c:pt idx="57">
                  <c:v>69.99770874575006</c:v>
                </c:pt>
                <c:pt idx="58">
                  <c:v>71.080274830268948</c:v>
                </c:pt>
                <c:pt idx="59">
                  <c:v>76.68478897164789</c:v>
                </c:pt>
                <c:pt idx="60">
                  <c:v>71.843611616581299</c:v>
                </c:pt>
                <c:pt idx="61">
                  <c:v>50.401959040073443</c:v>
                </c:pt>
                <c:pt idx="62">
                  <c:v>77.743051998813911</c:v>
                </c:pt>
                <c:pt idx="63">
                  <c:v>69.763496727995118</c:v>
                </c:pt>
                <c:pt idx="64">
                  <c:v>66.201013981457962</c:v>
                </c:pt>
                <c:pt idx="65">
                  <c:v>78.028597836364412</c:v>
                </c:pt>
                <c:pt idx="66">
                  <c:v>63.958007898812433</c:v>
                </c:pt>
                <c:pt idx="67">
                  <c:v>73.636837552245694</c:v>
                </c:pt>
                <c:pt idx="68">
                  <c:v>87.270135955471446</c:v>
                </c:pt>
                <c:pt idx="69">
                  <c:v>74.318080385017581</c:v>
                </c:pt>
                <c:pt idx="70">
                  <c:v>81.859038971910309</c:v>
                </c:pt>
                <c:pt idx="71">
                  <c:v>77.133752402766447</c:v>
                </c:pt>
                <c:pt idx="72">
                  <c:v>53.864332972199726</c:v>
                </c:pt>
                <c:pt idx="73">
                  <c:v>57.674537177167743</c:v>
                </c:pt>
                <c:pt idx="74">
                  <c:v>58.53177705295127</c:v>
                </c:pt>
                <c:pt idx="75">
                  <c:v>61.933607248461641</c:v>
                </c:pt>
                <c:pt idx="76">
                  <c:v>61.636857279297644</c:v>
                </c:pt>
                <c:pt idx="77">
                  <c:v>75.805051345062324</c:v>
                </c:pt>
                <c:pt idx="78">
                  <c:v>73.107328821998777</c:v>
                </c:pt>
                <c:pt idx="79">
                  <c:v>71.487629027135583</c:v>
                </c:pt>
                <c:pt idx="80">
                  <c:v>86.127140810910703</c:v>
                </c:pt>
                <c:pt idx="81">
                  <c:v>80.831486394184765</c:v>
                </c:pt>
                <c:pt idx="82">
                  <c:v>86.959592175206652</c:v>
                </c:pt>
                <c:pt idx="83">
                  <c:v>88.513360765138756</c:v>
                </c:pt>
                <c:pt idx="84">
                  <c:v>85.433665365884451</c:v>
                </c:pt>
                <c:pt idx="85">
                  <c:v>90.172009048121865</c:v>
                </c:pt>
                <c:pt idx="86">
                  <c:v>98.831208273804705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0BB-BEAE-2E30A8AA7707}"/>
            </c:ext>
          </c:extLst>
        </c:ser>
        <c:ser>
          <c:idx val="2"/>
          <c:order val="2"/>
          <c:tx>
            <c:strRef>
              <c:f>'All PT Mode Trends'!$A$8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Trends'!$B$8:$CJ$8</c:f>
              <c:numCache>
                <c:formatCode>_-* #,##0_-;\-* #,##0_-;_-* "-"??_-;_-@_-</c:formatCode>
                <c:ptCount val="87"/>
                <c:pt idx="0">
                  <c:v>97.59244620393298</c:v>
                </c:pt>
                <c:pt idx="1">
                  <c:v>102.6190291668609</c:v>
                </c:pt>
                <c:pt idx="2">
                  <c:v>100.95835596708336</c:v>
                </c:pt>
                <c:pt idx="3">
                  <c:v>100.84205054902216</c:v>
                </c:pt>
                <c:pt idx="4">
                  <c:v>97.582567153101792</c:v>
                </c:pt>
                <c:pt idx="5">
                  <c:v>108.7951309578866</c:v>
                </c:pt>
                <c:pt idx="6">
                  <c:v>92.813003948065969</c:v>
                </c:pt>
                <c:pt idx="7">
                  <c:v>98.979739286167799</c:v>
                </c:pt>
                <c:pt idx="8">
                  <c:v>96.42342579449145</c:v>
                </c:pt>
                <c:pt idx="9">
                  <c:v>97.918254912418035</c:v>
                </c:pt>
                <c:pt idx="10">
                  <c:v>103.78660168683564</c:v>
                </c:pt>
                <c:pt idx="11">
                  <c:v>100.25442772344624</c:v>
                </c:pt>
                <c:pt idx="12">
                  <c:v>95.10565560834479</c:v>
                </c:pt>
                <c:pt idx="13">
                  <c:v>96.735010842736429</c:v>
                </c:pt>
                <c:pt idx="14">
                  <c:v>105.75397534853117</c:v>
                </c:pt>
                <c:pt idx="15">
                  <c:v>91.956307180139291</c:v>
                </c:pt>
                <c:pt idx="16">
                  <c:v>100.36481019700965</c:v>
                </c:pt>
                <c:pt idx="17">
                  <c:v>108.8303380555348</c:v>
                </c:pt>
                <c:pt idx="18">
                  <c:v>90.192142092089014</c:v>
                </c:pt>
                <c:pt idx="19">
                  <c:v>99.206335621323376</c:v>
                </c:pt>
                <c:pt idx="20">
                  <c:v>93.531918443189383</c:v>
                </c:pt>
                <c:pt idx="21">
                  <c:v>98.848392049091302</c:v>
                </c:pt>
                <c:pt idx="22">
                  <c:v>101.55810842830624</c:v>
                </c:pt>
                <c:pt idx="23">
                  <c:v>95.649300154829618</c:v>
                </c:pt>
                <c:pt idx="24">
                  <c:v>96.596425240855382</c:v>
                </c:pt>
                <c:pt idx="25">
                  <c:v>96.027251687323115</c:v>
                </c:pt>
                <c:pt idx="26">
                  <c:v>99.219384667228127</c:v>
                </c:pt>
                <c:pt idx="27">
                  <c:v>95.236594670354663</c:v>
                </c:pt>
                <c:pt idx="28">
                  <c:v>98.387516705177575</c:v>
                </c:pt>
                <c:pt idx="29">
                  <c:v>102.88991860645365</c:v>
                </c:pt>
                <c:pt idx="30">
                  <c:v>94.988423184999633</c:v>
                </c:pt>
                <c:pt idx="31">
                  <c:v>99.345130354925743</c:v>
                </c:pt>
                <c:pt idx="32">
                  <c:v>92.257625636578325</c:v>
                </c:pt>
                <c:pt idx="33">
                  <c:v>101.07671012975048</c:v>
                </c:pt>
                <c:pt idx="34">
                  <c:v>101.20541796291415</c:v>
                </c:pt>
                <c:pt idx="35">
                  <c:v>93.773295793922799</c:v>
                </c:pt>
                <c:pt idx="36">
                  <c:v>97.747386952041268</c:v>
                </c:pt>
                <c:pt idx="37">
                  <c:v>97.372434483876873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73.296194851551405</c:v>
                </c:pt>
                <c:pt idx="51">
                  <c:v>18.121552174895037</c:v>
                </c:pt>
                <c:pt idx="52">
                  <c:v>36.803332882392056</c:v>
                </c:pt>
                <c:pt idx="53">
                  <c:v>64.495840459534463</c:v>
                </c:pt>
                <c:pt idx="54">
                  <c:v>68.657367340568314</c:v>
                </c:pt>
                <c:pt idx="55">
                  <c:v>69.43937675591593</c:v>
                </c:pt>
                <c:pt idx="56">
                  <c:v>72.696186930027793</c:v>
                </c:pt>
                <c:pt idx="57">
                  <c:v>74.233351168203157</c:v>
                </c:pt>
                <c:pt idx="58">
                  <c:v>75.562836737879508</c:v>
                </c:pt>
                <c:pt idx="59">
                  <c:v>78.952080704160906</c:v>
                </c:pt>
                <c:pt idx="60">
                  <c:v>71.146346574172014</c:v>
                </c:pt>
                <c:pt idx="61">
                  <c:v>58.907744799475871</c:v>
                </c:pt>
                <c:pt idx="62">
                  <c:v>84.435113717193815</c:v>
                </c:pt>
                <c:pt idx="63">
                  <c:v>69.159589246653113</c:v>
                </c:pt>
                <c:pt idx="64">
                  <c:v>70.352329848164587</c:v>
                </c:pt>
                <c:pt idx="65">
                  <c:v>80.289080119094351</c:v>
                </c:pt>
                <c:pt idx="66">
                  <c:v>65.50479637371977</c:v>
                </c:pt>
                <c:pt idx="67">
                  <c:v>77.459363728318465</c:v>
                </c:pt>
                <c:pt idx="68">
                  <c:v>78.719077143009173</c:v>
                </c:pt>
                <c:pt idx="69">
                  <c:v>76.219179280437103</c:v>
                </c:pt>
                <c:pt idx="70">
                  <c:v>84.467337808860506</c:v>
                </c:pt>
                <c:pt idx="71">
                  <c:v>80.79472565710121</c:v>
                </c:pt>
                <c:pt idx="72">
                  <c:v>64.669565349050345</c:v>
                </c:pt>
                <c:pt idx="73">
                  <c:v>68.931306267339011</c:v>
                </c:pt>
                <c:pt idx="74">
                  <c:v>68.743047419976804</c:v>
                </c:pt>
                <c:pt idx="75">
                  <c:v>63.335700208223109</c:v>
                </c:pt>
                <c:pt idx="76">
                  <c:v>66.664082475995784</c:v>
                </c:pt>
                <c:pt idx="77">
                  <c:v>80.653539372415025</c:v>
                </c:pt>
                <c:pt idx="78">
                  <c:v>72.064832016539455</c:v>
                </c:pt>
                <c:pt idx="79">
                  <c:v>77.001805525755387</c:v>
                </c:pt>
                <c:pt idx="80">
                  <c:v>75.403922516140071</c:v>
                </c:pt>
                <c:pt idx="81">
                  <c:v>81.655702226059347</c:v>
                </c:pt>
                <c:pt idx="82">
                  <c:v>88.201209283468117</c:v>
                </c:pt>
                <c:pt idx="83">
                  <c:v>86.480139682740656</c:v>
                </c:pt>
                <c:pt idx="84">
                  <c:v>84.82481638988618</c:v>
                </c:pt>
                <c:pt idx="85">
                  <c:v>90.926976036165513</c:v>
                </c:pt>
                <c:pt idx="86">
                  <c:v>135.47815408233177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0BB-BEAE-2E30A8AA7707}"/>
            </c:ext>
          </c:extLst>
        </c:ser>
        <c:ser>
          <c:idx val="3"/>
          <c:order val="3"/>
          <c:tx>
            <c:strRef>
              <c:f>'All PT Mode Trends'!$A$9</c:f>
              <c:strCache>
                <c:ptCount val="1"/>
                <c:pt idx="0">
                  <c:v>Ferry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Trends'!$B$9:$CJ$9</c:f>
              <c:numCache>
                <c:formatCode>_-* #,##0_-;\-* #,##0_-;_-* "-"??_-;_-@_-</c:formatCode>
                <c:ptCount val="87"/>
                <c:pt idx="0">
                  <c:v>57.134082237735804</c:v>
                </c:pt>
                <c:pt idx="1">
                  <c:v>177.83877806164048</c:v>
                </c:pt>
                <c:pt idx="2">
                  <c:v>138.3738379012367</c:v>
                </c:pt>
                <c:pt idx="3">
                  <c:v>143.36285884164468</c:v>
                </c:pt>
                <c:pt idx="4">
                  <c:v>108.97275186382529</c:v>
                </c:pt>
                <c:pt idx="5">
                  <c:v>128.77788734130408</c:v>
                </c:pt>
                <c:pt idx="6">
                  <c:v>99.68964103765299</c:v>
                </c:pt>
                <c:pt idx="7">
                  <c:v>96.567010866627029</c:v>
                </c:pt>
                <c:pt idx="8">
                  <c:v>109.33684824650489</c:v>
                </c:pt>
                <c:pt idx="9">
                  <c:v>104.80459882742966</c:v>
                </c:pt>
                <c:pt idx="10">
                  <c:v>102.07698170731707</c:v>
                </c:pt>
                <c:pt idx="11">
                  <c:v>109.11471510980671</c:v>
                </c:pt>
                <c:pt idx="12">
                  <c:v>100.72527965791369</c:v>
                </c:pt>
                <c:pt idx="13">
                  <c:v>102.56744759109276</c:v>
                </c:pt>
                <c:pt idx="14">
                  <c:v>121.51370371009193</c:v>
                </c:pt>
                <c:pt idx="15">
                  <c:v>128.89180247892304</c:v>
                </c:pt>
                <c:pt idx="16">
                  <c:v>106.25673506190758</c:v>
                </c:pt>
                <c:pt idx="17">
                  <c:v>155.87328978183163</c:v>
                </c:pt>
                <c:pt idx="18">
                  <c:v>86.000663660674206</c:v>
                </c:pt>
                <c:pt idx="19">
                  <c:v>99.505325187868294</c:v>
                </c:pt>
                <c:pt idx="20">
                  <c:v>101.66814321830635</c:v>
                </c:pt>
                <c:pt idx="21">
                  <c:v>105.3092286838796</c:v>
                </c:pt>
                <c:pt idx="22">
                  <c:v>94.526486280487802</c:v>
                </c:pt>
                <c:pt idx="23">
                  <c:v>106.29743953041191</c:v>
                </c:pt>
                <c:pt idx="24">
                  <c:v>94.227293667387229</c:v>
                </c:pt>
                <c:pt idx="25">
                  <c:v>108.11001793770723</c:v>
                </c:pt>
                <c:pt idx="26">
                  <c:v>116.54794142504787</c:v>
                </c:pt>
                <c:pt idx="27">
                  <c:v>106.50831643620509</c:v>
                </c:pt>
                <c:pt idx="28">
                  <c:v>99.32704361021311</c:v>
                </c:pt>
                <c:pt idx="29">
                  <c:v>146.86922223591768</c:v>
                </c:pt>
                <c:pt idx="30">
                  <c:v>88.229782748726365</c:v>
                </c:pt>
                <c:pt idx="31">
                  <c:v>100.41628372168461</c:v>
                </c:pt>
                <c:pt idx="32">
                  <c:v>108.01659499989196</c:v>
                </c:pt>
                <c:pt idx="33">
                  <c:v>85.863831594075094</c:v>
                </c:pt>
                <c:pt idx="34">
                  <c:v>88.041476117886177</c:v>
                </c:pt>
                <c:pt idx="35">
                  <c:v>100.55915393178827</c:v>
                </c:pt>
                <c:pt idx="36">
                  <c:v>87.183576077583652</c:v>
                </c:pt>
                <c:pt idx="37">
                  <c:v>95.783732854994469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65.89509633130379</c:v>
                </c:pt>
                <c:pt idx="51">
                  <c:v>11.429573277636333</c:v>
                </c:pt>
                <c:pt idx="52">
                  <c:v>32.194145719249633</c:v>
                </c:pt>
                <c:pt idx="53">
                  <c:v>71.970910883766791</c:v>
                </c:pt>
                <c:pt idx="54">
                  <c:v>86.502313052643913</c:v>
                </c:pt>
                <c:pt idx="55">
                  <c:v>84.378547872627991</c:v>
                </c:pt>
                <c:pt idx="56">
                  <c:v>76.384537263121501</c:v>
                </c:pt>
                <c:pt idx="57">
                  <c:v>100.43277317786161</c:v>
                </c:pt>
                <c:pt idx="58">
                  <c:v>64.233993902439025</c:v>
                </c:pt>
                <c:pt idx="59">
                  <c:v>79.552929865398241</c:v>
                </c:pt>
                <c:pt idx="60">
                  <c:v>86.968590902110876</c:v>
                </c:pt>
                <c:pt idx="61">
                  <c:v>56.396876302295659</c:v>
                </c:pt>
                <c:pt idx="62">
                  <c:v>79.312485985821965</c:v>
                </c:pt>
                <c:pt idx="63">
                  <c:v>87.321817876907588</c:v>
                </c:pt>
                <c:pt idx="64">
                  <c:v>81.240790833718194</c:v>
                </c:pt>
                <c:pt idx="65">
                  <c:v>113.97756686798965</c:v>
                </c:pt>
                <c:pt idx="66">
                  <c:v>52.897659620151863</c:v>
                </c:pt>
                <c:pt idx="67">
                  <c:v>81.09152835594962</c:v>
                </c:pt>
                <c:pt idx="68">
                  <c:v>93.569437541865639</c:v>
                </c:pt>
                <c:pt idx="69">
                  <c:v>85.210589061453788</c:v>
                </c:pt>
                <c:pt idx="70">
                  <c:v>72.129065040650403</c:v>
                </c:pt>
                <c:pt idx="71">
                  <c:v>73.201093006780695</c:v>
                </c:pt>
                <c:pt idx="72">
                  <c:v>58.786633119529398</c:v>
                </c:pt>
                <c:pt idx="73">
                  <c:v>54.836839339747421</c:v>
                </c:pt>
                <c:pt idx="74">
                  <c:v>69.855287441571662</c:v>
                </c:pt>
                <c:pt idx="75">
                  <c:v>106.22474959218209</c:v>
                </c:pt>
                <c:pt idx="76">
                  <c:v>101.85612808163444</c:v>
                </c:pt>
                <c:pt idx="77">
                  <c:v>123.23739677061508</c:v>
                </c:pt>
                <c:pt idx="78">
                  <c:v>104.90718510276982</c:v>
                </c:pt>
                <c:pt idx="79">
                  <c:v>99.945937179002001</c:v>
                </c:pt>
                <c:pt idx="80">
                  <c:v>101.84965102962467</c:v>
                </c:pt>
                <c:pt idx="81">
                  <c:v>104.53513628272337</c:v>
                </c:pt>
                <c:pt idx="82">
                  <c:v>79.573170731707322</c:v>
                </c:pt>
                <c:pt idx="83">
                  <c:v>92.765155348648918</c:v>
                </c:pt>
                <c:pt idx="84">
                  <c:v>86.65083808781317</c:v>
                </c:pt>
                <c:pt idx="85">
                  <c:v>104.01514739722056</c:v>
                </c:pt>
                <c:pt idx="86">
                  <c:v>116.45480104179245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0BB-BEAE-2E30A8AA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4584"/>
        <c:axId val="507360088"/>
      </c:lineChart>
      <c:catAx>
        <c:axId val="6637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0088"/>
        <c:crosses val="autoZero"/>
        <c:auto val="1"/>
        <c:lblAlgn val="ctr"/>
        <c:lblOffset val="100"/>
        <c:noMultiLvlLbl val="0"/>
      </c:catAx>
      <c:valAx>
        <c:axId val="5073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4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'Armadale Line'!$F$28:$CC$28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'Armadale Line'!$F$29:$CC$29</c:f>
              <c:numCache>
                <c:formatCode>0</c:formatCode>
                <c:ptCount val="76"/>
                <c:pt idx="0">
                  <c:v>103.29111941057165</c:v>
                </c:pt>
                <c:pt idx="1">
                  <c:v>103.40251502758531</c:v>
                </c:pt>
                <c:pt idx="2">
                  <c:v>94.789129607766895</c:v>
                </c:pt>
                <c:pt idx="3">
                  <c:v>107.18031248326882</c:v>
                </c:pt>
                <c:pt idx="4">
                  <c:v>93.867955050363435</c:v>
                </c:pt>
                <c:pt idx="5">
                  <c:v>107.93839812217325</c:v>
                </c:pt>
                <c:pt idx="6">
                  <c:v>71.159044551329615</c:v>
                </c:pt>
                <c:pt idx="7">
                  <c:v>98.35787278415016</c:v>
                </c:pt>
                <c:pt idx="8">
                  <c:v>97.105234232451792</c:v>
                </c:pt>
                <c:pt idx="9">
                  <c:v>89.6283975692387</c:v>
                </c:pt>
                <c:pt idx="10">
                  <c:v>98.785645221490441</c:v>
                </c:pt>
                <c:pt idx="11">
                  <c:v>99.366533160082994</c:v>
                </c:pt>
                <c:pt idx="12">
                  <c:v>63.66386184897982</c:v>
                </c:pt>
                <c:pt idx="13">
                  <c:v>90.660243987071809</c:v>
                </c:pt>
                <c:pt idx="14">
                  <c:v>98.772665952605223</c:v>
                </c:pt>
                <c:pt idx="15">
                  <c:v>88.314473688354468</c:v>
                </c:pt>
                <c:pt idx="16">
                  <c:v>96.578225093285596</c:v>
                </c:pt>
                <c:pt idx="17">
                  <c:v>101.87439171008188</c:v>
                </c:pt>
                <c:pt idx="18">
                  <c:v>88.492191660046956</c:v>
                </c:pt>
                <c:pt idx="19">
                  <c:v>96.613694820994084</c:v>
                </c:pt>
                <c:pt idx="20">
                  <c:v>95.044955923410058</c:v>
                </c:pt>
                <c:pt idx="21">
                  <c:v>91.574069154914042</c:v>
                </c:pt>
                <c:pt idx="22">
                  <c:v>99.405459894258257</c:v>
                </c:pt>
                <c:pt idx="23">
                  <c:v>95.933645767938629</c:v>
                </c:pt>
                <c:pt idx="24">
                  <c:v>95.146648801161263</c:v>
                </c:pt>
                <c:pt idx="25">
                  <c:v>96.260339751467143</c:v>
                </c:pt>
                <c:pt idx="26">
                  <c:v>98.182793178139619</c:v>
                </c:pt>
                <c:pt idx="27">
                  <c:v>95.429121223478134</c:v>
                </c:pt>
                <c:pt idx="28">
                  <c:v>95.863215279425404</c:v>
                </c:pt>
                <c:pt idx="29">
                  <c:v>101.5910819586322</c:v>
                </c:pt>
                <c:pt idx="30">
                  <c:v>94.747738389331658</c:v>
                </c:pt>
                <c:pt idx="31">
                  <c:v>98.735488355926321</c:v>
                </c:pt>
                <c:pt idx="32">
                  <c:v>97.993361032337489</c:v>
                </c:pt>
                <c:pt idx="33">
                  <c:v>98.286043555907924</c:v>
                </c:pt>
                <c:pt idx="34">
                  <c:v>103.77663748335846</c:v>
                </c:pt>
                <c:pt idx="35">
                  <c:v>98.131881145074445</c:v>
                </c:pt>
                <c:pt idx="36">
                  <c:v>98.447434250107079</c:v>
                </c:pt>
                <c:pt idx="37">
                  <c:v>95.369821790339614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72.712558450327563</c:v>
                </c:pt>
                <c:pt idx="51">
                  <c:v>21.62486890630856</c:v>
                </c:pt>
                <c:pt idx="52">
                  <c:v>34.147515260013371</c:v>
                </c:pt>
                <c:pt idx="53">
                  <c:v>59.642100614219459</c:v>
                </c:pt>
                <c:pt idx="54" formatCode="_-* #,##0_-;\-* #,##0_-;_-* &quot;-&quot;??_-;_-@_-">
                  <c:v>67.633725277954795</c:v>
                </c:pt>
                <c:pt idx="55" formatCode="_-* #,##0_-;\-* #,##0_-;_-* &quot;-&quot;??_-;_-@_-">
                  <c:v>69.675912408759118</c:v>
                </c:pt>
                <c:pt idx="56" formatCode="_-* #,##0_-;\-* #,##0_-;_-* &quot;-&quot;??_-;_-@_-">
                  <c:v>72.438611532458395</c:v>
                </c:pt>
                <c:pt idx="57" formatCode="_-* #,##0_-;\-* #,##0_-;_-* &quot;-&quot;??_-;_-@_-">
                  <c:v>72.525068417948177</c:v>
                </c:pt>
                <c:pt idx="58" formatCode="_-* #,##0_-;\-* #,##0_-;_-* &quot;-&quot;??_-;_-@_-">
                  <c:v>74.971272221781376</c:v>
                </c:pt>
                <c:pt idx="59" formatCode="_-* #,##0_-;\-* #,##0_-;_-* &quot;-&quot;??_-;_-@_-">
                  <c:v>79.820552876231446</c:v>
                </c:pt>
                <c:pt idx="60" formatCode="_-* #,##0_-;\-* #,##0_-;_-* &quot;-&quot;??_-;_-@_-">
                  <c:v>74.056019692053354</c:v>
                </c:pt>
                <c:pt idx="61" formatCode="_-* #,##0_-;\-* #,##0_-;_-* &quot;-&quot;??_-;_-@_-">
                  <c:v>56.217185163185867</c:v>
                </c:pt>
                <c:pt idx="62" formatCode="_-* #,##0_-;\-* #,##0_-;_-* &quot;-&quot;??_-;_-@_-">
                  <c:v>78.438058445414299</c:v>
                </c:pt>
                <c:pt idx="63" formatCode="_-* #,##0_-;\-* #,##0_-;_-* &quot;-&quot;??_-;_-@_-">
                  <c:v>66.350887027944609</c:v>
                </c:pt>
                <c:pt idx="64" formatCode="_-* #,##0_-;\-* #,##0_-;_-* &quot;-&quot;??_-;_-@_-">
                  <c:v>67.11480598753316</c:v>
                </c:pt>
                <c:pt idx="65" formatCode="_-* #,##0_-;\-* #,##0_-;_-* &quot;-&quot;??_-;_-@_-">
                  <c:v>78.481381216825199</c:v>
                </c:pt>
                <c:pt idx="66" formatCode="_-* #,##0_-;\-* #,##0_-;_-* &quot;-&quot;??_-;_-@_-">
                  <c:v>63.526745055590958</c:v>
                </c:pt>
                <c:pt idx="67" formatCode="_-* #,##0_-;\-* #,##0_-;_-* &quot;-&quot;??_-;_-@_-">
                  <c:v>75.307890163364618</c:v>
                </c:pt>
                <c:pt idx="68" formatCode="_-* #,##0_-;\-* #,##0_-;_-* &quot;-&quot;??_-;_-@_-">
                  <c:v>80.782313672902603</c:v>
                </c:pt>
                <c:pt idx="69" formatCode="_-* #,##0_-;\-* #,##0_-;_-* &quot;-&quot;??_-;_-@_-">
                  <c:v>73.787037301914879</c:v>
                </c:pt>
                <c:pt idx="70" formatCode="_-* #,##0_-;\-* #,##0_-;_-* &quot;-&quot;??_-;_-@_-">
                  <c:v>81.432156890405366</c:v>
                </c:pt>
                <c:pt idx="71" formatCode="_-* #,##0_-;\-* #,##0_-;_-* &quot;-&quot;??_-;_-@_-">
                  <c:v>79.052768355533061</c:v>
                </c:pt>
                <c:pt idx="72" formatCode="_-* #,##0_-;\-* #,##0_-;_-* &quot;-&quot;??_-;_-@_-">
                  <c:v>63.225723661295355</c:v>
                </c:pt>
                <c:pt idx="73" formatCode="_-* #,##0_-;\-* #,##0_-;_-* &quot;-&quot;??_-;_-@_-">
                  <c:v>63.346177682350103</c:v>
                </c:pt>
                <c:pt idx="74" formatCode="_-* #,##0_-;\-* #,##0_-;_-* &quot;-&quot;??_-;_-@_-">
                  <c:v>59.97161535578369</c:v>
                </c:pt>
                <c:pt idx="75" formatCode="_-* #,##0_-;\-* #,##0_-;_-* &quot;-&quot;??_-;_-@_-">
                  <c:v>60.597566775110934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0-48F4-95F1-DB4685EF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'Fremantle Line'!$F$28:$CC$28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'Fremantle Line'!$F$29:$CC$29</c:f>
              <c:numCache>
                <c:formatCode>0</c:formatCode>
                <c:ptCount val="76"/>
                <c:pt idx="0">
                  <c:v>99.95216024352402</c:v>
                </c:pt>
                <c:pt idx="1">
                  <c:v>108.86073284573187</c:v>
                </c:pt>
                <c:pt idx="2">
                  <c:v>108.85042373322584</c:v>
                </c:pt>
                <c:pt idx="3">
                  <c:v>111.27352195832098</c:v>
                </c:pt>
                <c:pt idx="4">
                  <c:v>104.59446897154496</c:v>
                </c:pt>
                <c:pt idx="5">
                  <c:v>119.24416659061178</c:v>
                </c:pt>
                <c:pt idx="6">
                  <c:v>100.49449930474171</c:v>
                </c:pt>
                <c:pt idx="7">
                  <c:v>104.28587765143671</c:v>
                </c:pt>
                <c:pt idx="8">
                  <c:v>115.2992232650748</c:v>
                </c:pt>
                <c:pt idx="9">
                  <c:v>91.341216349697476</c:v>
                </c:pt>
                <c:pt idx="10">
                  <c:v>111.66378955496772</c:v>
                </c:pt>
                <c:pt idx="11">
                  <c:v>109.00396927926974</c:v>
                </c:pt>
                <c:pt idx="12">
                  <c:v>95.861697230045323</c:v>
                </c:pt>
                <c:pt idx="13">
                  <c:v>99.184991819844086</c:v>
                </c:pt>
                <c:pt idx="14">
                  <c:v>111.38464147423758</c:v>
                </c:pt>
                <c:pt idx="15">
                  <c:v>102.40476639797267</c:v>
                </c:pt>
                <c:pt idx="16">
                  <c:v>105.29167689701551</c:v>
                </c:pt>
                <c:pt idx="17">
                  <c:v>118.91218703416386</c:v>
                </c:pt>
                <c:pt idx="18">
                  <c:v>98.865224138829717</c:v>
                </c:pt>
                <c:pt idx="19">
                  <c:v>104.83123217050789</c:v>
                </c:pt>
                <c:pt idx="20">
                  <c:v>108.54014443693536</c:v>
                </c:pt>
                <c:pt idx="21">
                  <c:v>90.94038962755269</c:v>
                </c:pt>
                <c:pt idx="22">
                  <c:v>108.62973965595913</c:v>
                </c:pt>
                <c:pt idx="23">
                  <c:v>105.86444104952668</c:v>
                </c:pt>
                <c:pt idx="24">
                  <c:v>98.100008027904337</c:v>
                </c:pt>
                <c:pt idx="25">
                  <c:v>95.894433885092866</c:v>
                </c:pt>
                <c:pt idx="26">
                  <c:v>106.97356148631663</c:v>
                </c:pt>
                <c:pt idx="27">
                  <c:v>102.23576550831692</c:v>
                </c:pt>
                <c:pt idx="28">
                  <c:v>101.14857863779622</c:v>
                </c:pt>
                <c:pt idx="29">
                  <c:v>101.82303550241853</c:v>
                </c:pt>
                <c:pt idx="30">
                  <c:v>95.50209081905966</c:v>
                </c:pt>
                <c:pt idx="31">
                  <c:v>99.548448312630782</c:v>
                </c:pt>
                <c:pt idx="32">
                  <c:v>107.91418033705993</c:v>
                </c:pt>
                <c:pt idx="33">
                  <c:v>89.037075790583714</c:v>
                </c:pt>
                <c:pt idx="34">
                  <c:v>103.80241422112174</c:v>
                </c:pt>
                <c:pt idx="35">
                  <c:v>99.025974588982777</c:v>
                </c:pt>
                <c:pt idx="36">
                  <c:v>96.395307116491452</c:v>
                </c:pt>
                <c:pt idx="37">
                  <c:v>97.687902992974685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68.538421603031068</c:v>
                </c:pt>
                <c:pt idx="51">
                  <c:v>15.104601946458901</c:v>
                </c:pt>
                <c:pt idx="52">
                  <c:v>31.650614670243044</c:v>
                </c:pt>
                <c:pt idx="53">
                  <c:v>57.638191719144537</c:v>
                </c:pt>
                <c:pt idx="54" formatCode="_-* #,##0_-;\-* #,##0_-;_-* &quot;-&quot;??_-;_-@_-">
                  <c:v>68.263602934376706</c:v>
                </c:pt>
                <c:pt idx="55" formatCode="_-* #,##0_-;\-* #,##0_-;_-* &quot;-&quot;??_-;_-@_-">
                  <c:v>67.132384075462596</c:v>
                </c:pt>
                <c:pt idx="56" formatCode="_-* #,##0_-;\-* #,##0_-;_-* &quot;-&quot;??_-;_-@_-">
                  <c:v>68.041130887259797</c:v>
                </c:pt>
                <c:pt idx="57" formatCode="_-* #,##0_-;\-* #,##0_-;_-* &quot;-&quot;??_-;_-@_-">
                  <c:v>61.916829136369643</c:v>
                </c:pt>
                <c:pt idx="58" formatCode="_-* #,##0_-;\-* #,##0_-;_-* &quot;-&quot;??_-;_-@_-">
                  <c:v>73.034975254712137</c:v>
                </c:pt>
                <c:pt idx="59" formatCode="_-* #,##0_-;\-* #,##0_-;_-* &quot;-&quot;??_-;_-@_-">
                  <c:v>81.413403297154915</c:v>
                </c:pt>
                <c:pt idx="60" formatCode="_-* #,##0_-;\-* #,##0_-;_-* &quot;-&quot;??_-;_-@_-">
                  <c:v>69.502646750910515</c:v>
                </c:pt>
                <c:pt idx="61" formatCode="_-* #,##0_-;\-* #,##0_-;_-* &quot;-&quot;??_-;_-@_-">
                  <c:v>39.31782913097873</c:v>
                </c:pt>
                <c:pt idx="62" formatCode="_-* #,##0_-;\-* #,##0_-;_-* &quot;-&quot;??_-;_-@_-">
                  <c:v>54.469913230264829</c:v>
                </c:pt>
                <c:pt idx="63" formatCode="_-* #,##0_-;\-* #,##0_-;_-* &quot;-&quot;??_-;_-@_-">
                  <c:v>53.660562639851186</c:v>
                </c:pt>
                <c:pt idx="64" formatCode="_-* #,##0_-;\-* #,##0_-;_-* &quot;-&quot;??_-;_-@_-">
                  <c:v>61.93028538426735</c:v>
                </c:pt>
                <c:pt idx="65" formatCode="_-* #,##0_-;\-* #,##0_-;_-* &quot;-&quot;??_-;_-@_-">
                  <c:v>78.086116941985338</c:v>
                </c:pt>
                <c:pt idx="66" formatCode="_-* #,##0_-;\-* #,##0_-;_-* &quot;-&quot;??_-;_-@_-">
                  <c:v>63.278928881886799</c:v>
                </c:pt>
                <c:pt idx="67" formatCode="_-* #,##0_-;\-* #,##0_-;_-* &quot;-&quot;??_-;_-@_-">
                  <c:v>73.61327889575368</c:v>
                </c:pt>
                <c:pt idx="68" formatCode="_-* #,##0_-;\-* #,##0_-;_-* &quot;-&quot;??_-;_-@_-">
                  <c:v>89.981240775704535</c:v>
                </c:pt>
                <c:pt idx="69" formatCode="_-* #,##0_-;\-* #,##0_-;_-* &quot;-&quot;??_-;_-@_-">
                  <c:v>70.365798662911814</c:v>
                </c:pt>
                <c:pt idx="70" formatCode="_-* #,##0_-;\-* #,##0_-;_-* &quot;-&quot;??_-;_-@_-">
                  <c:v>81.864464107366786</c:v>
                </c:pt>
                <c:pt idx="71" formatCode="_-* #,##0_-;\-* #,##0_-;_-* &quot;-&quot;??_-;_-@_-">
                  <c:v>78.050007022971187</c:v>
                </c:pt>
                <c:pt idx="72" formatCode="_-* #,##0_-;\-* #,##0_-;_-* &quot;-&quot;??_-;_-@_-">
                  <c:v>58.201487292155093</c:v>
                </c:pt>
                <c:pt idx="73" formatCode="_-* #,##0_-;\-* #,##0_-;_-* &quot;-&quot;??_-;_-@_-">
                  <c:v>57.220641661052831</c:v>
                </c:pt>
                <c:pt idx="74" formatCode="_-* #,##0_-;\-* #,##0_-;_-* &quot;-&quot;??_-;_-@_-">
                  <c:v>57.830176469975704</c:v>
                </c:pt>
                <c:pt idx="75" formatCode="_-* #,##0_-;\-* #,##0_-;_-* &quot;-&quot;??_-;_-@_-">
                  <c:v>59.923368290513032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6-4D80-B8AD-D8CA9355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'Joondalup Line'!$F$28:$CC$28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'Joondalup Line'!$F$29:$CC$29</c:f>
              <c:numCache>
                <c:formatCode>0</c:formatCode>
                <c:ptCount val="76"/>
                <c:pt idx="0">
                  <c:v>95.17493614385242</c:v>
                </c:pt>
                <c:pt idx="1">
                  <c:v>106.13561165522253</c:v>
                </c:pt>
                <c:pt idx="2">
                  <c:v>99.851123896322832</c:v>
                </c:pt>
                <c:pt idx="3">
                  <c:v>108.30120993515884</c:v>
                </c:pt>
                <c:pt idx="4">
                  <c:v>96.600553663929162</c:v>
                </c:pt>
                <c:pt idx="5">
                  <c:v>107.56767891809918</c:v>
                </c:pt>
                <c:pt idx="6">
                  <c:v>93.434665647042479</c:v>
                </c:pt>
                <c:pt idx="7">
                  <c:v>98.665547166028531</c:v>
                </c:pt>
                <c:pt idx="8">
                  <c:v>101.04128527701704</c:v>
                </c:pt>
                <c:pt idx="9">
                  <c:v>92.868737417891793</c:v>
                </c:pt>
                <c:pt idx="10">
                  <c:v>103.38362812104143</c:v>
                </c:pt>
                <c:pt idx="11">
                  <c:v>104.83688188462166</c:v>
                </c:pt>
                <c:pt idx="12">
                  <c:v>94.538727567418277</c:v>
                </c:pt>
                <c:pt idx="13">
                  <c:v>97.847046804877181</c:v>
                </c:pt>
                <c:pt idx="14">
                  <c:v>106.78154961233739</c:v>
                </c:pt>
                <c:pt idx="15">
                  <c:v>96.314510608654658</c:v>
                </c:pt>
                <c:pt idx="16">
                  <c:v>101.08183712876648</c:v>
                </c:pt>
                <c:pt idx="17">
                  <c:v>110.86237217273094</c:v>
                </c:pt>
                <c:pt idx="18">
                  <c:v>93.633005464011347</c:v>
                </c:pt>
                <c:pt idx="19">
                  <c:v>99.988562793961421</c:v>
                </c:pt>
                <c:pt idx="20">
                  <c:v>98.622969786617062</c:v>
                </c:pt>
                <c:pt idx="21">
                  <c:v>95.344728829399173</c:v>
                </c:pt>
                <c:pt idx="22">
                  <c:v>102.3970904761732</c:v>
                </c:pt>
                <c:pt idx="23">
                  <c:v>101.94586098386264</c:v>
                </c:pt>
                <c:pt idx="24">
                  <c:v>97.765208409031118</c:v>
                </c:pt>
                <c:pt idx="25">
                  <c:v>99.61372888850488</c:v>
                </c:pt>
                <c:pt idx="26">
                  <c:v>99.303054850923516</c:v>
                </c:pt>
                <c:pt idx="27">
                  <c:v>98.191292758371091</c:v>
                </c:pt>
                <c:pt idx="28">
                  <c:v>97.731721297834738</c:v>
                </c:pt>
                <c:pt idx="29">
                  <c:v>104.10810672164234</c:v>
                </c:pt>
                <c:pt idx="30">
                  <c:v>94.842019113657301</c:v>
                </c:pt>
                <c:pt idx="31">
                  <c:v>98.295048968061266</c:v>
                </c:pt>
                <c:pt idx="32">
                  <c:v>97.014982205884507</c:v>
                </c:pt>
                <c:pt idx="33">
                  <c:v>98.060487909452362</c:v>
                </c:pt>
                <c:pt idx="34">
                  <c:v>104.39637180636568</c:v>
                </c:pt>
                <c:pt idx="35">
                  <c:v>100.67625751886318</c:v>
                </c:pt>
                <c:pt idx="36">
                  <c:v>98.720871297944186</c:v>
                </c:pt>
                <c:pt idx="37">
                  <c:v>99.788059140140177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68.205819570834734</c:v>
                </c:pt>
                <c:pt idx="51">
                  <c:v>13.915840978223585</c:v>
                </c:pt>
                <c:pt idx="52">
                  <c:v>27.917962115228661</c:v>
                </c:pt>
                <c:pt idx="53">
                  <c:v>55.125354485717168</c:v>
                </c:pt>
                <c:pt idx="54" formatCode="_-* #,##0_-;\-* #,##0_-;_-* &quot;-&quot;??_-;_-@_-">
                  <c:v>65.256162675883374</c:v>
                </c:pt>
                <c:pt idx="55" formatCode="_-* #,##0_-;\-* #,##0_-;_-* &quot;-&quot;??_-;_-@_-">
                  <c:v>66.809631742148866</c:v>
                </c:pt>
                <c:pt idx="56" formatCode="_-* #,##0_-;\-* #,##0_-;_-* &quot;-&quot;??_-;_-@_-">
                  <c:v>72.317555396083833</c:v>
                </c:pt>
                <c:pt idx="57" formatCode="_-* #,##0_-;\-* #,##0_-;_-* &quot;-&quot;??_-;_-@_-">
                  <c:v>71.612084183306038</c:v>
                </c:pt>
                <c:pt idx="58" formatCode="_-* #,##0_-;\-* #,##0_-;_-* &quot;-&quot;??_-;_-@_-">
                  <c:v>73.275138017269853</c:v>
                </c:pt>
                <c:pt idx="59" formatCode="_-* #,##0_-;\-* #,##0_-;_-* &quot;-&quot;??_-;_-@_-">
                  <c:v>80.7176172686559</c:v>
                </c:pt>
                <c:pt idx="60" formatCode="_-* #,##0_-;\-* #,##0_-;_-* &quot;-&quot;??_-;_-@_-">
                  <c:v>71.177753451626316</c:v>
                </c:pt>
                <c:pt idx="61" formatCode="_-* #,##0_-;\-* #,##0_-;_-* &quot;-&quot;??_-;_-@_-">
                  <c:v>55.812400028752506</c:v>
                </c:pt>
                <c:pt idx="62" formatCode="_-* #,##0_-;\-* #,##0_-;_-* &quot;-&quot;??_-;_-@_-">
                  <c:v>81.847627344585106</c:v>
                </c:pt>
                <c:pt idx="63" formatCode="_-* #,##0_-;\-* #,##0_-;_-* &quot;-&quot;??_-;_-@_-">
                  <c:v>71.213909343262245</c:v>
                </c:pt>
                <c:pt idx="64" formatCode="_-* #,##0_-;\-* #,##0_-;_-* &quot;-&quot;??_-;_-@_-">
                  <c:v>68.742884388314934</c:v>
                </c:pt>
                <c:pt idx="65" formatCode="_-* #,##0_-;\-* #,##0_-;_-* &quot;-&quot;??_-;_-@_-">
                  <c:v>79.051156557244326</c:v>
                </c:pt>
                <c:pt idx="66" formatCode="_-* #,##0_-;\-* #,##0_-;_-* &quot;-&quot;??_-;_-@_-">
                  <c:v>66.319178171450091</c:v>
                </c:pt>
                <c:pt idx="67" formatCode="_-* #,##0_-;\-* #,##0_-;_-* &quot;-&quot;??_-;_-@_-">
                  <c:v>78.00107240626032</c:v>
                </c:pt>
                <c:pt idx="68" formatCode="_-* #,##0_-;\-* #,##0_-;_-* &quot;-&quot;??_-;_-@_-">
                  <c:v>83.579985647544703</c:v>
                </c:pt>
                <c:pt idx="69" formatCode="_-* #,##0_-;\-* #,##0_-;_-* &quot;-&quot;??_-;_-@_-">
                  <c:v>75.905727559883303</c:v>
                </c:pt>
                <c:pt idx="70" formatCode="_-* #,##0_-;\-* #,##0_-;_-* &quot;-&quot;??_-;_-@_-">
                  <c:v>84.552373969634388</c:v>
                </c:pt>
                <c:pt idx="71" formatCode="_-* #,##0_-;\-* #,##0_-;_-* &quot;-&quot;??_-;_-@_-">
                  <c:v>81.850848803224267</c:v>
                </c:pt>
                <c:pt idx="72" formatCode="_-* #,##0_-;\-* #,##0_-;_-* &quot;-&quot;??_-;_-@_-">
                  <c:v>58.469010771650723</c:v>
                </c:pt>
                <c:pt idx="73" formatCode="_-* #,##0_-;\-* #,##0_-;_-* &quot;-&quot;??_-;_-@_-">
                  <c:v>62.340962671834376</c:v>
                </c:pt>
                <c:pt idx="74" formatCode="_-* #,##0_-;\-* #,##0_-;_-* &quot;-&quot;??_-;_-@_-">
                  <c:v>58.593390190076548</c:v>
                </c:pt>
                <c:pt idx="75" formatCode="_-* #,##0_-;\-* #,##0_-;_-* &quot;-&quot;??_-;_-@_-">
                  <c:v>60.022802449790035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B-4932-B0D7-F79FA891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'Mandurah Line'!$F$28:$CC$28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'Mandurah Line'!$F$29:$CC$29</c:f>
              <c:numCache>
                <c:formatCode>0</c:formatCode>
                <c:ptCount val="76"/>
                <c:pt idx="0">
                  <c:v>92.190452738815694</c:v>
                </c:pt>
                <c:pt idx="1">
                  <c:v>101.36674090698732</c:v>
                </c:pt>
                <c:pt idx="2">
                  <c:v>97.701095586513247</c:v>
                </c:pt>
                <c:pt idx="3">
                  <c:v>104.2120005888449</c:v>
                </c:pt>
                <c:pt idx="4">
                  <c:v>92.777242059126664</c:v>
                </c:pt>
                <c:pt idx="5">
                  <c:v>103.89513959586805</c:v>
                </c:pt>
                <c:pt idx="6">
                  <c:v>89.382232555168201</c:v>
                </c:pt>
                <c:pt idx="7">
                  <c:v>95.436057343865059</c:v>
                </c:pt>
                <c:pt idx="8">
                  <c:v>95.517255588401483</c:v>
                </c:pt>
                <c:pt idx="9">
                  <c:v>89.503618764460526</c:v>
                </c:pt>
                <c:pt idx="10">
                  <c:v>97.973069764866963</c:v>
                </c:pt>
                <c:pt idx="11">
                  <c:v>96.532536452161366</c:v>
                </c:pt>
                <c:pt idx="12">
                  <c:v>92.52395339072676</c:v>
                </c:pt>
                <c:pt idx="13">
                  <c:v>93.226783351222906</c:v>
                </c:pt>
                <c:pt idx="14">
                  <c:v>104.12112446243684</c:v>
                </c:pt>
                <c:pt idx="15">
                  <c:v>91.640103153428697</c:v>
                </c:pt>
                <c:pt idx="16">
                  <c:v>98.177388158025707</c:v>
                </c:pt>
                <c:pt idx="17">
                  <c:v>107.83729025471334</c:v>
                </c:pt>
                <c:pt idx="18">
                  <c:v>90.932041360176683</c:v>
                </c:pt>
                <c:pt idx="19">
                  <c:v>96.965938349616366</c:v>
                </c:pt>
                <c:pt idx="20">
                  <c:v>95.223505013346909</c:v>
                </c:pt>
                <c:pt idx="21">
                  <c:v>94.485031248084809</c:v>
                </c:pt>
                <c:pt idx="22">
                  <c:v>98.567537041486574</c:v>
                </c:pt>
                <c:pt idx="23">
                  <c:v>98.114976569988855</c:v>
                </c:pt>
                <c:pt idx="24">
                  <c:v>97.45176963073105</c:v>
                </c:pt>
                <c:pt idx="25">
                  <c:v>96.618441843465348</c:v>
                </c:pt>
                <c:pt idx="26">
                  <c:v>99.124045511749827</c:v>
                </c:pt>
                <c:pt idx="27">
                  <c:v>96.147933793656776</c:v>
                </c:pt>
                <c:pt idx="28">
                  <c:v>96.038534988440219</c:v>
                </c:pt>
                <c:pt idx="29">
                  <c:v>104.38884990478535</c:v>
                </c:pt>
                <c:pt idx="30">
                  <c:v>94.077575428477559</c:v>
                </c:pt>
                <c:pt idx="31">
                  <c:v>97.805273251600227</c:v>
                </c:pt>
                <c:pt idx="32">
                  <c:v>95.305974189010769</c:v>
                </c:pt>
                <c:pt idx="33">
                  <c:v>96.727580919994324</c:v>
                </c:pt>
                <c:pt idx="34">
                  <c:v>101.92185974202084</c:v>
                </c:pt>
                <c:pt idx="35">
                  <c:v>98.45985921002665</c:v>
                </c:pt>
                <c:pt idx="36">
                  <c:v>99.146296419066744</c:v>
                </c:pt>
                <c:pt idx="37">
                  <c:v>99.945560902456435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67.767520505251454</c:v>
                </c:pt>
                <c:pt idx="51">
                  <c:v>12.718287563935712</c:v>
                </c:pt>
                <c:pt idx="52">
                  <c:v>26.070690018668191</c:v>
                </c:pt>
                <c:pt idx="53">
                  <c:v>52.790348233350613</c:v>
                </c:pt>
                <c:pt idx="54" formatCode="_-* #,##0_-;\-* #,##0_-;_-* &quot;-&quot;??_-;_-@_-">
                  <c:v>63.765411959041373</c:v>
                </c:pt>
                <c:pt idx="55" formatCode="_-* #,##0_-;\-* #,##0_-;_-* &quot;-&quot;??_-;_-@_-">
                  <c:v>65.015606793935135</c:v>
                </c:pt>
                <c:pt idx="56" formatCode="_-* #,##0_-;\-* #,##0_-;_-* &quot;-&quot;??_-;_-@_-">
                  <c:v>69.47855886103352</c:v>
                </c:pt>
                <c:pt idx="57" formatCode="_-* #,##0_-;\-* #,##0_-;_-* &quot;-&quot;??_-;_-@_-">
                  <c:v>70.260549993530901</c:v>
                </c:pt>
                <c:pt idx="58" formatCode="_-* #,##0_-;\-* #,##0_-;_-* &quot;-&quot;??_-;_-@_-">
                  <c:v>71.016352986633052</c:v>
                </c:pt>
                <c:pt idx="59" formatCode="_-* #,##0_-;\-* #,##0_-;_-* &quot;-&quot;??_-;_-@_-">
                  <c:v>78.957133924760626</c:v>
                </c:pt>
                <c:pt idx="60" formatCode="_-* #,##0_-;\-* #,##0_-;_-* &quot;-&quot;??_-;_-@_-">
                  <c:v>72.410745009644501</c:v>
                </c:pt>
                <c:pt idx="61" formatCode="_-* #,##0_-;\-* #,##0_-;_-* &quot;-&quot;??_-;_-@_-">
                  <c:v>52.417832057096007</c:v>
                </c:pt>
                <c:pt idx="62" formatCode="_-* #,##0_-;\-* #,##0_-;_-* &quot;-&quot;??_-;_-@_-">
                  <c:v>82.84456157237382</c:v>
                </c:pt>
                <c:pt idx="63" formatCode="_-* #,##0_-;\-* #,##0_-;_-* &quot;-&quot;??_-;_-@_-">
                  <c:v>70.606434010368119</c:v>
                </c:pt>
                <c:pt idx="64" formatCode="_-* #,##0_-;\-* #,##0_-;_-* &quot;-&quot;??_-;_-@_-">
                  <c:v>67.818526994349511</c:v>
                </c:pt>
                <c:pt idx="65" formatCode="_-* #,##0_-;\-* #,##0_-;_-* &quot;-&quot;??_-;_-@_-">
                  <c:v>77.572396409333919</c:v>
                </c:pt>
                <c:pt idx="66" formatCode="_-* #,##0_-;\-* #,##0_-;_-* &quot;-&quot;??_-;_-@_-">
                  <c:v>65.085581433551752</c:v>
                </c:pt>
                <c:pt idx="67" formatCode="_-* #,##0_-;\-* #,##0_-;_-* &quot;-&quot;??_-;_-@_-">
                  <c:v>75.421520084385492</c:v>
                </c:pt>
                <c:pt idx="68" formatCode="_-* #,##0_-;\-* #,##0_-;_-* &quot;-&quot;??_-;_-@_-">
                  <c:v>82.193657493828923</c:v>
                </c:pt>
                <c:pt idx="69" formatCode="_-* #,##0_-;\-* #,##0_-;_-* &quot;-&quot;??_-;_-@_-">
                  <c:v>75.533412219622363</c:v>
                </c:pt>
                <c:pt idx="70" formatCode="_-* #,##0_-;\-* #,##0_-;_-* &quot;-&quot;??_-;_-@_-">
                  <c:v>83.54456820935566</c:v>
                </c:pt>
                <c:pt idx="71" formatCode="_-* #,##0_-;\-* #,##0_-;_-* &quot;-&quot;??_-;_-@_-">
                  <c:v>77.091383722328132</c:v>
                </c:pt>
                <c:pt idx="72" formatCode="_-* #,##0_-;\-* #,##0_-;_-* &quot;-&quot;??_-;_-@_-">
                  <c:v>42.640034600219089</c:v>
                </c:pt>
                <c:pt idx="73" formatCode="_-* #,##0_-;\-* #,##0_-;_-* &quot;-&quot;??_-;_-@_-">
                  <c:v>58.455664376686599</c:v>
                </c:pt>
                <c:pt idx="74" formatCode="_-* #,##0_-;\-* #,##0_-;_-* &quot;-&quot;??_-;_-@_-">
                  <c:v>58.153588000792681</c:v>
                </c:pt>
                <c:pt idx="75" formatCode="_-* #,##0_-;\-* #,##0_-;_-* &quot;-&quot;??_-;_-@_-">
                  <c:v>59.199147465181021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0-4941-B799-C2629804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28575</xdr:rowOff>
    </xdr:from>
    <xdr:to>
      <xdr:col>16</xdr:col>
      <xdr:colOff>266700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0977C-CD25-430C-B5AC-AA06B9C8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760EA-16CD-462E-BF3A-403CE016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01E14-54CE-4066-A339-B91F65BDD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133B-8B91-4830-B9AC-768F90BF2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12</xdr:row>
      <xdr:rowOff>180973</xdr:rowOff>
    </xdr:from>
    <xdr:to>
      <xdr:col>66</xdr:col>
      <xdr:colOff>171451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0AF13-D7EB-4F2A-8B41-90D8647C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D432A-ED90-4F7D-9AA6-02415BE1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29</xdr:row>
      <xdr:rowOff>28575</xdr:rowOff>
    </xdr:from>
    <xdr:to>
      <xdr:col>16</xdr:col>
      <xdr:colOff>266700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DFDBD-BF93-4EC3-84E1-763F50584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29</xdr:row>
      <xdr:rowOff>28575</xdr:rowOff>
    </xdr:from>
    <xdr:to>
      <xdr:col>16</xdr:col>
      <xdr:colOff>266700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1780B-8E23-4598-8BF6-9584BD4D4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10</xdr:row>
      <xdr:rowOff>180973</xdr:rowOff>
    </xdr:from>
    <xdr:to>
      <xdr:col>66</xdr:col>
      <xdr:colOff>171451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05170-8FD2-43D8-97C9-BE51C710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EED2-529E-40F5-9CF9-B8C2F6A98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0304B-2DBA-408B-A8FE-9D545F85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26325-2D11-4CD6-A9E2-5503B3EC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A1F7B-B289-4548-AEA9-AB27D7F2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352C-C139-45F9-8AD2-A16DD04B1CAD}">
  <dimension ref="A1:CP49"/>
  <sheetViews>
    <sheetView topLeftCell="A7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4.140625" customWidth="1"/>
    <col min="4" max="11" width="11" customWidth="1"/>
    <col min="12" max="12" width="13.28515625" customWidth="1"/>
    <col min="13" max="13" width="12.5703125" customWidth="1"/>
    <col min="14" max="14" width="11.28515625" customWidth="1"/>
    <col min="15" max="15" width="13.5703125" customWidth="1"/>
    <col min="16" max="16" width="4.42578125" bestFit="1" customWidth="1"/>
    <col min="17" max="19" width="5.42578125" bestFit="1" customWidth="1"/>
    <col min="20" max="23" width="4.42578125" bestFit="1" customWidth="1"/>
    <col min="24" max="53" width="4.42578125" customWidth="1"/>
    <col min="54" max="54" width="4.42578125" bestFit="1" customWidth="1"/>
    <col min="55" max="55" width="4.5703125" bestFit="1" customWidth="1"/>
    <col min="56" max="56" width="4.42578125" bestFit="1" customWidth="1"/>
    <col min="57" max="57" width="6" customWidth="1"/>
    <col min="58" max="59" width="4.42578125" bestFit="1" customWidth="1"/>
    <col min="60" max="6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8">
        <v>8551552</v>
      </c>
      <c r="D8" s="8">
        <v>9882702</v>
      </c>
      <c r="E8" s="8">
        <v>9461904</v>
      </c>
      <c r="F8" s="8">
        <v>10205965</v>
      </c>
      <c r="G8" s="8">
        <v>10466168</v>
      </c>
      <c r="H8" s="8">
        <v>9094728</v>
      </c>
      <c r="I8" s="8">
        <v>8672434</v>
      </c>
      <c r="J8" s="8">
        <v>11099637</v>
      </c>
      <c r="K8" s="8">
        <v>13093022</v>
      </c>
      <c r="L8" s="7"/>
      <c r="M8" s="7"/>
      <c r="N8" s="7"/>
      <c r="O8" s="7"/>
    </row>
    <row r="9" spans="1:15" ht="15.75" thickBot="1" x14ac:dyDescent="0.3">
      <c r="B9" s="2" t="s">
        <v>15</v>
      </c>
      <c r="C9" s="6">
        <v>7620686</v>
      </c>
      <c r="D9" s="6">
        <v>10031748</v>
      </c>
      <c r="E9" s="6">
        <v>9918186</v>
      </c>
      <c r="F9" s="6">
        <v>9456362</v>
      </c>
      <c r="G9" s="6">
        <v>9948102</v>
      </c>
      <c r="H9" s="6">
        <v>8224957</v>
      </c>
      <c r="I9" s="6">
        <v>6069919</v>
      </c>
      <c r="J9" s="6">
        <v>7846424</v>
      </c>
      <c r="K9" s="6">
        <v>8507580</v>
      </c>
      <c r="L9" s="6">
        <v>7211581</v>
      </c>
      <c r="M9" s="6">
        <v>8734498</v>
      </c>
      <c r="N9" s="6">
        <v>8632949</v>
      </c>
      <c r="O9" s="6">
        <v>102202990</v>
      </c>
    </row>
    <row r="10" spans="1:15" ht="15.75" thickBot="1" x14ac:dyDescent="0.3">
      <c r="B10" s="2" t="s">
        <v>16</v>
      </c>
      <c r="C10">
        <v>7837865</v>
      </c>
      <c r="D10">
        <v>9019858</v>
      </c>
      <c r="E10">
        <v>8635796</v>
      </c>
      <c r="F10">
        <v>9088936</v>
      </c>
      <c r="G10">
        <v>8789512</v>
      </c>
      <c r="H10">
        <v>8105264</v>
      </c>
      <c r="I10">
        <v>7294925</v>
      </c>
      <c r="J10">
        <v>6768569</v>
      </c>
      <c r="K10">
        <v>10771389</v>
      </c>
      <c r="L10">
        <v>7960959</v>
      </c>
      <c r="M10">
        <v>9271876</v>
      </c>
      <c r="N10">
        <v>8711857</v>
      </c>
      <c r="O10">
        <v>102256806</v>
      </c>
    </row>
    <row r="11" spans="1:15" ht="15.75" thickBot="1" x14ac:dyDescent="0.3">
      <c r="B11" s="2" t="s">
        <v>17</v>
      </c>
      <c r="C11">
        <v>11767342</v>
      </c>
      <c r="D11">
        <v>13228315</v>
      </c>
      <c r="E11">
        <v>12042885</v>
      </c>
      <c r="F11">
        <v>12537394</v>
      </c>
      <c r="G11">
        <v>11944242</v>
      </c>
      <c r="H11">
        <v>10400359</v>
      </c>
      <c r="I11">
        <v>10187994</v>
      </c>
      <c r="J11">
        <v>12242377</v>
      </c>
      <c r="K11">
        <v>9337564</v>
      </c>
      <c r="L11">
        <v>1897433</v>
      </c>
      <c r="M11">
        <v>4439969</v>
      </c>
      <c r="N11">
        <v>6526522</v>
      </c>
      <c r="O11">
        <v>116552397</v>
      </c>
    </row>
    <row r="12" spans="1:15" ht="15.75" thickBot="1" x14ac:dyDescent="0.3">
      <c r="B12" s="2" t="s">
        <v>18</v>
      </c>
      <c r="C12">
        <v>11213154</v>
      </c>
      <c r="D12">
        <v>12979597</v>
      </c>
      <c r="E12">
        <v>11511559</v>
      </c>
      <c r="F12">
        <v>12406020</v>
      </c>
      <c r="G12">
        <v>12176954</v>
      </c>
      <c r="H12">
        <v>9986437</v>
      </c>
      <c r="I12">
        <v>10081138</v>
      </c>
      <c r="J12">
        <v>11967750</v>
      </c>
      <c r="K12">
        <v>13201548</v>
      </c>
      <c r="L12">
        <v>11450802</v>
      </c>
      <c r="M12">
        <v>13509992</v>
      </c>
      <c r="N12">
        <v>10969471</v>
      </c>
      <c r="O12">
        <v>141454423</v>
      </c>
    </row>
    <row r="13" spans="1:15" ht="15.75" thickBot="1" x14ac:dyDescent="0.3">
      <c r="B13" s="2" t="s">
        <v>51</v>
      </c>
      <c r="C13" s="3">
        <v>10577168</v>
      </c>
      <c r="D13" s="3">
        <v>12898667</v>
      </c>
      <c r="E13" s="3">
        <v>11431138</v>
      </c>
      <c r="F13" s="3">
        <v>12068032</v>
      </c>
      <c r="G13" s="3">
        <v>12076076</v>
      </c>
      <c r="H13" s="3">
        <v>10024267</v>
      </c>
      <c r="I13" s="3">
        <v>9973959</v>
      </c>
      <c r="J13" s="3">
        <v>11844206</v>
      </c>
      <c r="K13" s="3">
        <v>13361771</v>
      </c>
      <c r="L13" s="3">
        <v>11144956</v>
      </c>
      <c r="M13" s="2">
        <v>13233422</v>
      </c>
      <c r="N13" s="2">
        <v>11213487</v>
      </c>
      <c r="O13" s="3">
        <v>139847149</v>
      </c>
    </row>
    <row r="14" spans="1:15" ht="15.75" thickBot="1" x14ac:dyDescent="0.3">
      <c r="B14" s="2" t="s">
        <v>52</v>
      </c>
      <c r="C14" s="3">
        <v>10697514</v>
      </c>
      <c r="D14" s="3">
        <v>12879279</v>
      </c>
      <c r="E14" s="3">
        <v>11869497</v>
      </c>
      <c r="F14" s="3">
        <v>11894350</v>
      </c>
      <c r="G14" s="3">
        <v>12269909</v>
      </c>
      <c r="H14" s="3">
        <v>10312972</v>
      </c>
      <c r="I14" s="3">
        <v>9402117</v>
      </c>
      <c r="J14" s="3">
        <v>11739089</v>
      </c>
      <c r="K14" s="3">
        <v>13872657</v>
      </c>
      <c r="L14" s="3">
        <v>10680079</v>
      </c>
      <c r="M14" s="3">
        <v>13438111</v>
      </c>
      <c r="N14" s="3">
        <v>11801132</v>
      </c>
      <c r="O14" s="3">
        <v>140856706</v>
      </c>
    </row>
    <row r="15" spans="1:15" ht="15.75" thickBot="1" x14ac:dyDescent="0.3">
      <c r="B15" s="2" t="s">
        <v>53</v>
      </c>
      <c r="C15" s="3">
        <v>11863998</v>
      </c>
      <c r="D15" s="3">
        <v>12912105</v>
      </c>
      <c r="E15" s="3">
        <v>12695406</v>
      </c>
      <c r="F15" s="3">
        <v>12794594</v>
      </c>
      <c r="G15" s="3">
        <v>12400497</v>
      </c>
      <c r="H15" s="3">
        <v>10673762</v>
      </c>
      <c r="I15" s="3">
        <v>9740079</v>
      </c>
      <c r="J15" s="3">
        <v>12607306</v>
      </c>
      <c r="K15" s="3">
        <v>13268941</v>
      </c>
      <c r="L15" s="3">
        <v>11836698</v>
      </c>
      <c r="M15" s="3">
        <v>13053011</v>
      </c>
      <c r="N15" s="3">
        <v>11786280</v>
      </c>
      <c r="O15" s="3">
        <v>145632675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0" si="0">(C8/C$11)*100</f>
        <v>72.671908405483592</v>
      </c>
      <c r="D17" s="4">
        <f t="shared" si="0"/>
        <v>74.708698726935367</v>
      </c>
      <c r="E17" s="4">
        <f t="shared" si="0"/>
        <v>78.568416122880862</v>
      </c>
      <c r="F17" s="4">
        <f t="shared" si="0"/>
        <v>81.404197714453261</v>
      </c>
      <c r="G17" s="4">
        <f t="shared" si="0"/>
        <v>87.625217238565668</v>
      </c>
      <c r="H17" s="4">
        <f t="shared" si="0"/>
        <v>87.44628911367387</v>
      </c>
      <c r="I17" s="4">
        <f t="shared" si="0"/>
        <v>85.124058769567384</v>
      </c>
      <c r="J17" s="4">
        <f t="shared" si="0"/>
        <v>90.665701603536633</v>
      </c>
      <c r="K17" s="4">
        <f t="shared" ref="K17:N20" si="1">(K8/K$12)*100</f>
        <v>99.177929739754774</v>
      </c>
      <c r="L17" s="4">
        <f t="shared" si="1"/>
        <v>0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64.761319931043047</v>
      </c>
      <c r="D18" s="4">
        <f t="shared" si="0"/>
        <v>75.835418191961708</v>
      </c>
      <c r="E18" s="4">
        <f t="shared" si="0"/>
        <v>82.357225864068283</v>
      </c>
      <c r="F18" s="4">
        <f t="shared" si="0"/>
        <v>75.425259826723163</v>
      </c>
      <c r="G18" s="4">
        <f t="shared" si="0"/>
        <v>83.287846980997202</v>
      </c>
      <c r="H18" s="4">
        <f t="shared" si="0"/>
        <v>79.083395102034459</v>
      </c>
      <c r="I18" s="4">
        <f t="shared" si="0"/>
        <v>59.579137953948532</v>
      </c>
      <c r="J18" s="4">
        <f t="shared" si="0"/>
        <v>64.092324554292034</v>
      </c>
      <c r="K18" s="4">
        <f t="shared" si="1"/>
        <v>64.443806135462296</v>
      </c>
      <c r="L18" s="4">
        <f t="shared" si="1"/>
        <v>62.97882890648183</v>
      </c>
      <c r="M18" s="4">
        <f t="shared" si="1"/>
        <v>64.652133028650212</v>
      </c>
      <c r="N18" s="4">
        <f t="shared" si="1"/>
        <v>78.699775039288582</v>
      </c>
      <c r="O18" s="4"/>
    </row>
    <row r="19" spans="2:94" ht="15.75" thickBot="1" x14ac:dyDescent="0.3">
      <c r="B19" s="2" t="s">
        <v>16</v>
      </c>
      <c r="C19" s="4">
        <f t="shared" si="0"/>
        <v>66.606927885668654</v>
      </c>
      <c r="D19" s="4">
        <f t="shared" si="0"/>
        <v>68.185993454192769</v>
      </c>
      <c r="E19" s="4">
        <f t="shared" si="0"/>
        <v>71.708697708231867</v>
      </c>
      <c r="F19" s="4">
        <f t="shared" si="0"/>
        <v>72.494618897675224</v>
      </c>
      <c r="G19" s="4">
        <f t="shared" si="0"/>
        <v>73.587859321671473</v>
      </c>
      <c r="H19" s="4">
        <f t="shared" si="0"/>
        <v>77.932540597877448</v>
      </c>
      <c r="I19" s="4">
        <f t="shared" si="0"/>
        <v>71.603153672842751</v>
      </c>
      <c r="J19" s="4">
        <f t="shared" si="0"/>
        <v>55.288029440687872</v>
      </c>
      <c r="K19" s="4">
        <f t="shared" si="1"/>
        <v>81.59186331784727</v>
      </c>
      <c r="L19" s="4">
        <f t="shared" si="1"/>
        <v>69.523156543969591</v>
      </c>
      <c r="M19" s="4">
        <f t="shared" si="1"/>
        <v>68.629766768181653</v>
      </c>
      <c r="N19" s="4">
        <f t="shared" si="1"/>
        <v>79.419116929157298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70.730826415205257</v>
      </c>
      <c r="L20" s="4">
        <f t="shared" si="1"/>
        <v>16.570306603851854</v>
      </c>
      <c r="M20" s="4">
        <f t="shared" si="1"/>
        <v>32.864334782729699</v>
      </c>
      <c r="N20" s="4">
        <f t="shared" si="1"/>
        <v>59.497144392833526</v>
      </c>
    </row>
    <row r="21" spans="2:94" ht="15.75" thickBot="1" x14ac:dyDescent="0.3">
      <c r="B21" s="2" t="s">
        <v>18</v>
      </c>
      <c r="C21" s="9">
        <f t="shared" ref="C21:J21" si="2">(C12/C$11)*100</f>
        <v>95.290457267240129</v>
      </c>
      <c r="D21" s="9">
        <f t="shared" si="2"/>
        <v>98.119805886086027</v>
      </c>
      <c r="E21" s="9">
        <f t="shared" si="2"/>
        <v>95.588050537724143</v>
      </c>
      <c r="F21" s="9">
        <f t="shared" si="2"/>
        <v>98.952142686111642</v>
      </c>
      <c r="G21" s="9">
        <f t="shared" si="2"/>
        <v>101.94831953337851</v>
      </c>
      <c r="H21" s="9">
        <f t="shared" si="2"/>
        <v>96.020118151690724</v>
      </c>
      <c r="I21" s="9">
        <f t="shared" si="2"/>
        <v>98.951157607670353</v>
      </c>
      <c r="J21" s="9">
        <f t="shared" si="2"/>
        <v>97.756750996967341</v>
      </c>
      <c r="K21" s="4">
        <f t="shared" ref="K21:N21" si="3">(K12/K$12)*100</f>
        <v>100</v>
      </c>
      <c r="L21" s="4">
        <f t="shared" si="3"/>
        <v>100</v>
      </c>
      <c r="M21" s="4">
        <f t="shared" si="3"/>
        <v>100</v>
      </c>
      <c r="N21" s="4">
        <f t="shared" si="3"/>
        <v>100</v>
      </c>
    </row>
    <row r="22" spans="2:94" ht="15.75" thickBot="1" x14ac:dyDescent="0.3">
      <c r="B22" s="2" t="s">
        <v>51</v>
      </c>
      <c r="C22" s="9">
        <f t="shared" ref="C22:J22" si="4">(C13/C$11)*100</f>
        <v>89.885787291641563</v>
      </c>
      <c r="D22" s="9">
        <f t="shared" si="4"/>
        <v>97.508012169350366</v>
      </c>
      <c r="E22" s="9">
        <f t="shared" si="4"/>
        <v>94.920262046843433</v>
      </c>
      <c r="F22" s="9">
        <f t="shared" si="4"/>
        <v>96.25630334342209</v>
      </c>
      <c r="G22" s="9">
        <f t="shared" si="4"/>
        <v>101.10374521882595</v>
      </c>
      <c r="H22" s="9">
        <f t="shared" si="4"/>
        <v>96.383855595753957</v>
      </c>
      <c r="I22" s="9">
        <f t="shared" si="4"/>
        <v>97.899144816928626</v>
      </c>
      <c r="J22" s="9">
        <f t="shared" si="4"/>
        <v>96.747600568092295</v>
      </c>
      <c r="K22" s="4">
        <f t="shared" ref="K22:N22" si="5">(K13/K$12)*100</f>
        <v>101.21366827587188</v>
      </c>
      <c r="L22" s="4">
        <f t="shared" si="5"/>
        <v>97.329042978823665</v>
      </c>
      <c r="M22" s="4">
        <f>(M13/M$12)*100</f>
        <v>97.952848528703797</v>
      </c>
      <c r="N22" s="4">
        <f t="shared" si="5"/>
        <v>102.22450107211188</v>
      </c>
    </row>
    <row r="23" spans="2:94" ht="15.75" thickBot="1" x14ac:dyDescent="0.3">
      <c r="B23" s="2" t="s">
        <v>52</v>
      </c>
      <c r="C23" s="9">
        <f t="shared" ref="C23:J24" si="6">(C14/C$11)*100</f>
        <v>90.90849913259936</v>
      </c>
      <c r="D23" s="9">
        <f t="shared" si="6"/>
        <v>97.361447773204674</v>
      </c>
      <c r="E23" s="9">
        <f t="shared" si="6"/>
        <v>98.560245323275936</v>
      </c>
      <c r="F23" s="9">
        <f t="shared" si="6"/>
        <v>94.870991531413935</v>
      </c>
      <c r="G23" s="9">
        <f t="shared" si="6"/>
        <v>102.72656063063692</v>
      </c>
      <c r="H23" s="9">
        <f t="shared" si="6"/>
        <v>99.159769388729757</v>
      </c>
      <c r="I23" s="9">
        <f t="shared" si="6"/>
        <v>92.286243984831557</v>
      </c>
      <c r="J23" s="9">
        <f t="shared" si="6"/>
        <v>95.888968294310814</v>
      </c>
      <c r="K23" s="4">
        <f t="shared" ref="K23:N24" si="7">(K14/K$12)*100</f>
        <v>105.08356292762031</v>
      </c>
      <c r="L23" s="4">
        <f t="shared" si="7"/>
        <v>93.269266205109474</v>
      </c>
      <c r="M23" s="4">
        <f t="shared" si="7"/>
        <v>99.467941949928615</v>
      </c>
      <c r="N23" s="4">
        <f t="shared" si="7"/>
        <v>107.58159623194229</v>
      </c>
    </row>
    <row r="24" spans="2:94" x14ac:dyDescent="0.25">
      <c r="B24" s="2" t="s">
        <v>53</v>
      </c>
      <c r="C24" s="9">
        <f t="shared" si="6"/>
        <v>100.8213919507056</v>
      </c>
      <c r="D24" s="9">
        <f t="shared" si="6"/>
        <v>97.609597291869761</v>
      </c>
      <c r="E24" s="9">
        <f t="shared" si="6"/>
        <v>105.41831130995605</v>
      </c>
      <c r="F24" s="9">
        <f t="shared" si="6"/>
        <v>102.05146300738414</v>
      </c>
      <c r="G24" s="9">
        <f t="shared" si="6"/>
        <v>103.81987404474893</v>
      </c>
      <c r="H24" s="9">
        <f t="shared" si="6"/>
        <v>102.62878425638962</v>
      </c>
      <c r="I24" s="9">
        <f t="shared" si="6"/>
        <v>95.603501533275349</v>
      </c>
      <c r="J24" s="9">
        <f t="shared" si="6"/>
        <v>102.98086719597019</v>
      </c>
      <c r="K24" s="4">
        <f t="shared" si="7"/>
        <v>100.5104931633775</v>
      </c>
      <c r="L24" s="4">
        <f t="shared" si="7"/>
        <v>103.3700346927665</v>
      </c>
      <c r="M24" s="4">
        <f t="shared" si="7"/>
        <v>96.617459136911407</v>
      </c>
      <c r="N24" s="4">
        <f t="shared" si="7"/>
        <v>107.44620228268072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tr">
        <f t="shared" ref="BB28:BG28" si="8">I7</f>
        <v>Jan</v>
      </c>
      <c r="BC28" t="str">
        <f t="shared" si="8"/>
        <v>Feb</v>
      </c>
      <c r="BD28" t="str">
        <f t="shared" si="8"/>
        <v>Mar</v>
      </c>
      <c r="BE28" t="str">
        <f t="shared" si="8"/>
        <v>Apr</v>
      </c>
      <c r="BF28" t="str">
        <f t="shared" si="8"/>
        <v>May</v>
      </c>
      <c r="BG28" t="str">
        <f t="shared" si="8"/>
        <v>Jun</v>
      </c>
      <c r="BH28" t="str">
        <f t="shared" ref="BH28:BS28" si="9">C7</f>
        <v>Jul</v>
      </c>
      <c r="BI28" t="str">
        <f t="shared" si="9"/>
        <v>Aug</v>
      </c>
      <c r="BJ28" t="str">
        <f t="shared" si="9"/>
        <v>Sep</v>
      </c>
      <c r="BK28" t="str">
        <f t="shared" si="9"/>
        <v>Oct</v>
      </c>
      <c r="BL28" t="str">
        <f t="shared" si="9"/>
        <v>Nov</v>
      </c>
      <c r="BM28" t="str">
        <f t="shared" si="9"/>
        <v>Dec</v>
      </c>
      <c r="BN28" t="str">
        <f t="shared" si="9"/>
        <v>Jan</v>
      </c>
      <c r="BO28" t="str">
        <f t="shared" si="9"/>
        <v>Feb</v>
      </c>
      <c r="BP28" t="str">
        <f t="shared" si="9"/>
        <v>Mar</v>
      </c>
      <c r="BQ28" t="str">
        <f t="shared" si="9"/>
        <v>Apr</v>
      </c>
      <c r="BR28" t="str">
        <f t="shared" si="9"/>
        <v>May</v>
      </c>
      <c r="BS28" t="str">
        <f t="shared" si="9"/>
        <v>Jun</v>
      </c>
      <c r="BT28" t="str">
        <f t="shared" ref="BT28:CD28" si="10">C7</f>
        <v>Jul</v>
      </c>
      <c r="BU28" t="str">
        <f t="shared" si="10"/>
        <v>Aug</v>
      </c>
      <c r="BV28" t="str">
        <f t="shared" si="10"/>
        <v>Sep</v>
      </c>
      <c r="BW28" t="str">
        <f t="shared" si="10"/>
        <v>Oct</v>
      </c>
      <c r="BX28" t="str">
        <f t="shared" si="10"/>
        <v>Nov</v>
      </c>
      <c r="BY28" t="str">
        <f t="shared" si="10"/>
        <v>Dec</v>
      </c>
      <c r="BZ28" t="str">
        <f t="shared" si="10"/>
        <v>Jan</v>
      </c>
      <c r="CA28" t="str">
        <f t="shared" si="10"/>
        <v>Feb</v>
      </c>
      <c r="CB28" t="str">
        <f t="shared" si="10"/>
        <v>Mar</v>
      </c>
      <c r="CC28" t="str">
        <f t="shared" si="10"/>
        <v>Apr</v>
      </c>
      <c r="CD28" t="str">
        <f t="shared" si="10"/>
        <v>May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95.603501533275349</v>
      </c>
      <c r="G29" s="9">
        <f t="shared" ref="G29:K29" si="11">J24</f>
        <v>102.98086719597019</v>
      </c>
      <c r="H29" s="9">
        <f t="shared" si="11"/>
        <v>100.5104931633775</v>
      </c>
      <c r="I29" s="9">
        <f t="shared" si="11"/>
        <v>103.3700346927665</v>
      </c>
      <c r="J29" s="9">
        <f t="shared" si="11"/>
        <v>96.617459136911407</v>
      </c>
      <c r="K29" s="9">
        <f t="shared" si="11"/>
        <v>107.44620228268072</v>
      </c>
      <c r="L29" s="9">
        <f>C23</f>
        <v>90.90849913259936</v>
      </c>
      <c r="M29" s="9">
        <f t="shared" ref="M29:W29" si="12">D23</f>
        <v>97.361447773204674</v>
      </c>
      <c r="N29" s="9">
        <f t="shared" si="12"/>
        <v>98.560245323275936</v>
      </c>
      <c r="O29" s="9">
        <f t="shared" si="12"/>
        <v>94.870991531413935</v>
      </c>
      <c r="P29" s="9">
        <f t="shared" si="12"/>
        <v>102.72656063063692</v>
      </c>
      <c r="Q29" s="9">
        <f t="shared" si="12"/>
        <v>99.159769388729757</v>
      </c>
      <c r="R29" s="9">
        <f t="shared" si="12"/>
        <v>92.286243984831557</v>
      </c>
      <c r="S29" s="9">
        <f t="shared" si="12"/>
        <v>95.888968294310814</v>
      </c>
      <c r="T29" s="9">
        <f t="shared" si="12"/>
        <v>105.08356292762031</v>
      </c>
      <c r="U29" s="9">
        <f t="shared" si="12"/>
        <v>93.269266205109474</v>
      </c>
      <c r="V29" s="9">
        <f t="shared" si="12"/>
        <v>99.467941949928615</v>
      </c>
      <c r="W29" s="9">
        <f t="shared" si="12"/>
        <v>107.58159623194229</v>
      </c>
      <c r="X29" s="9">
        <f>C22</f>
        <v>89.885787291641563</v>
      </c>
      <c r="Y29" s="9">
        <f t="shared" ref="Y29:AI29" si="13">D22</f>
        <v>97.508012169350366</v>
      </c>
      <c r="Z29" s="9">
        <f t="shared" si="13"/>
        <v>94.920262046843433</v>
      </c>
      <c r="AA29" s="9">
        <f t="shared" si="13"/>
        <v>96.25630334342209</v>
      </c>
      <c r="AB29" s="9">
        <f t="shared" si="13"/>
        <v>101.10374521882595</v>
      </c>
      <c r="AC29" s="9">
        <f t="shared" si="13"/>
        <v>96.383855595753957</v>
      </c>
      <c r="AD29" s="9">
        <f t="shared" si="13"/>
        <v>97.899144816928626</v>
      </c>
      <c r="AE29" s="9">
        <f t="shared" si="13"/>
        <v>96.747600568092295</v>
      </c>
      <c r="AF29" s="9">
        <f t="shared" si="13"/>
        <v>101.21366827587188</v>
      </c>
      <c r="AG29" s="9">
        <f t="shared" si="13"/>
        <v>97.329042978823665</v>
      </c>
      <c r="AH29" s="9">
        <f t="shared" si="13"/>
        <v>97.952848528703797</v>
      </c>
      <c r="AI29" s="9">
        <f t="shared" si="13"/>
        <v>102.22450107211188</v>
      </c>
      <c r="AJ29" s="9">
        <f>C21</f>
        <v>95.290457267240129</v>
      </c>
      <c r="AK29" s="9">
        <f t="shared" ref="AK29:AU29" si="14">D21</f>
        <v>98.119805886086027</v>
      </c>
      <c r="AL29" s="9">
        <f t="shared" si="14"/>
        <v>95.588050537724143</v>
      </c>
      <c r="AM29" s="9">
        <f t="shared" si="14"/>
        <v>98.952142686111642</v>
      </c>
      <c r="AN29" s="9">
        <f t="shared" si="14"/>
        <v>101.94831953337851</v>
      </c>
      <c r="AO29" s="9">
        <f t="shared" si="14"/>
        <v>96.020118151690724</v>
      </c>
      <c r="AP29" s="9">
        <f t="shared" si="14"/>
        <v>98.951157607670353</v>
      </c>
      <c r="AQ29" s="9">
        <f t="shared" si="14"/>
        <v>97.756750996967341</v>
      </c>
      <c r="AR29" s="9">
        <f t="shared" si="14"/>
        <v>100</v>
      </c>
      <c r="AS29" s="9">
        <f t="shared" si="14"/>
        <v>100</v>
      </c>
      <c r="AT29" s="9">
        <f t="shared" si="14"/>
        <v>100</v>
      </c>
      <c r="AU29" s="9">
        <f t="shared" si="14"/>
        <v>100</v>
      </c>
      <c r="AV29" s="9">
        <f>C20</f>
        <v>100</v>
      </c>
      <c r="AW29" s="9">
        <f t="shared" ref="AW29:BA29" si="15">D20</f>
        <v>100</v>
      </c>
      <c r="AX29" s="9">
        <f t="shared" si="15"/>
        <v>100</v>
      </c>
      <c r="AY29" s="9">
        <f t="shared" si="15"/>
        <v>100</v>
      </c>
      <c r="AZ29" s="9">
        <f t="shared" si="15"/>
        <v>100</v>
      </c>
      <c r="BA29" s="9">
        <f t="shared" si="15"/>
        <v>100</v>
      </c>
      <c r="BB29" s="5">
        <f t="shared" ref="BB29:BG29" si="16">I20</f>
        <v>100</v>
      </c>
      <c r="BC29" s="5">
        <f t="shared" si="16"/>
        <v>100</v>
      </c>
      <c r="BD29" s="5">
        <f t="shared" si="16"/>
        <v>70.730826415205257</v>
      </c>
      <c r="BE29" s="5">
        <f t="shared" si="16"/>
        <v>16.570306603851854</v>
      </c>
      <c r="BF29" s="5">
        <f t="shared" si="16"/>
        <v>32.864334782729699</v>
      </c>
      <c r="BG29" s="5">
        <f t="shared" si="16"/>
        <v>59.497144392833526</v>
      </c>
      <c r="BH29" s="5">
        <f t="shared" ref="BH29:BS29" si="17">C19</f>
        <v>66.606927885668654</v>
      </c>
      <c r="BI29" s="5">
        <f t="shared" si="17"/>
        <v>68.185993454192769</v>
      </c>
      <c r="BJ29" s="5">
        <f t="shared" si="17"/>
        <v>71.708697708231867</v>
      </c>
      <c r="BK29" s="5">
        <f t="shared" si="17"/>
        <v>72.494618897675224</v>
      </c>
      <c r="BL29" s="5">
        <f t="shared" si="17"/>
        <v>73.587859321671473</v>
      </c>
      <c r="BM29" s="5">
        <f t="shared" si="17"/>
        <v>77.932540597877448</v>
      </c>
      <c r="BN29" s="5">
        <f t="shared" si="17"/>
        <v>71.603153672842751</v>
      </c>
      <c r="BO29" s="5">
        <f t="shared" si="17"/>
        <v>55.288029440687872</v>
      </c>
      <c r="BP29" s="5">
        <f t="shared" si="17"/>
        <v>81.59186331784727</v>
      </c>
      <c r="BQ29" s="5">
        <f t="shared" si="17"/>
        <v>69.523156543969591</v>
      </c>
      <c r="BR29" s="5">
        <f t="shared" si="17"/>
        <v>68.629766768181653</v>
      </c>
      <c r="BS29" s="5">
        <f t="shared" si="17"/>
        <v>79.419116929157298</v>
      </c>
      <c r="BT29" s="5">
        <f t="shared" ref="BT29:CE29" si="18">C18</f>
        <v>64.761319931043047</v>
      </c>
      <c r="BU29" s="5">
        <f t="shared" si="18"/>
        <v>75.835418191961708</v>
      </c>
      <c r="BV29" s="5">
        <f t="shared" si="18"/>
        <v>82.357225864068283</v>
      </c>
      <c r="BW29" s="5">
        <f t="shared" si="18"/>
        <v>75.425259826723163</v>
      </c>
      <c r="BX29" s="5">
        <f t="shared" si="18"/>
        <v>83.287846980997202</v>
      </c>
      <c r="BY29" s="5">
        <f t="shared" si="18"/>
        <v>79.083395102034459</v>
      </c>
      <c r="BZ29" s="5">
        <f t="shared" si="18"/>
        <v>59.579137953948532</v>
      </c>
      <c r="CA29" s="5">
        <f t="shared" si="18"/>
        <v>64.092324554292034</v>
      </c>
      <c r="CB29" s="5">
        <f t="shared" si="18"/>
        <v>64.443806135462296</v>
      </c>
      <c r="CC29" s="5">
        <f t="shared" si="18"/>
        <v>62.97882890648183</v>
      </c>
      <c r="CD29" s="5">
        <f t="shared" si="18"/>
        <v>64.652133028650212</v>
      </c>
      <c r="CE29" s="5">
        <f t="shared" si="18"/>
        <v>78.699775039288582</v>
      </c>
      <c r="CF29" s="5">
        <f t="shared" ref="CF29:CP29" si="19">C17</f>
        <v>72.671908405483592</v>
      </c>
      <c r="CG29" s="5">
        <f t="shared" si="19"/>
        <v>74.708698726935367</v>
      </c>
      <c r="CH29" s="5">
        <f t="shared" si="19"/>
        <v>78.568416122880862</v>
      </c>
      <c r="CI29" s="5">
        <f t="shared" si="19"/>
        <v>81.404197714453261</v>
      </c>
      <c r="CJ29" s="5">
        <f t="shared" si="19"/>
        <v>87.625217238565668</v>
      </c>
      <c r="CK29" s="5">
        <f t="shared" si="19"/>
        <v>87.44628911367387</v>
      </c>
      <c r="CL29" s="5">
        <f t="shared" si="19"/>
        <v>85.124058769567384</v>
      </c>
      <c r="CM29" s="5">
        <f t="shared" si="19"/>
        <v>90.665701603536633</v>
      </c>
      <c r="CN29" s="5">
        <f t="shared" si="19"/>
        <v>99.177929739754774</v>
      </c>
      <c r="CO29" s="5">
        <f t="shared" si="19"/>
        <v>0</v>
      </c>
      <c r="CP29" s="5">
        <f t="shared" si="19"/>
        <v>0</v>
      </c>
    </row>
    <row r="49" spans="10:10" x14ac:dyDescent="0.25">
      <c r="J49" s="4">
        <f>(J44/J$12)*100</f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C07B-5464-41E1-985B-E950E39EBEC2}">
  <dimension ref="A1:CP51"/>
  <sheetViews>
    <sheetView topLeftCell="BK3" workbookViewId="0">
      <selection activeCell="CF30" sqref="CF30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C7" s="2" t="s">
        <v>2</v>
      </c>
      <c r="D7" s="2" t="s">
        <v>3</v>
      </c>
      <c r="E7" s="2" t="s">
        <v>54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349408</v>
      </c>
      <c r="D8" s="3">
        <v>395820</v>
      </c>
      <c r="E8" s="3">
        <v>418670</v>
      </c>
      <c r="F8" s="3">
        <v>359360</v>
      </c>
      <c r="G8" s="3">
        <v>324163</v>
      </c>
      <c r="H8" s="3">
        <v>288671</v>
      </c>
      <c r="I8" s="3">
        <v>300562</v>
      </c>
      <c r="J8" s="3">
        <v>368076</v>
      </c>
      <c r="K8" s="3">
        <v>394767</v>
      </c>
      <c r="L8" s="3">
        <v>9264</v>
      </c>
      <c r="M8" s="2"/>
      <c r="N8" s="2"/>
      <c r="O8" s="2"/>
    </row>
    <row r="9" spans="1:15" ht="15.75" thickBot="1" x14ac:dyDescent="0.3">
      <c r="B9" s="2" t="s">
        <v>15</v>
      </c>
      <c r="C9" s="3">
        <v>341451</v>
      </c>
      <c r="D9" s="3">
        <v>420788</v>
      </c>
      <c r="E9" s="3">
        <v>428364</v>
      </c>
      <c r="F9" s="3">
        <v>411929</v>
      </c>
      <c r="G9" s="3">
        <v>436538</v>
      </c>
      <c r="H9" s="3">
        <v>348377</v>
      </c>
      <c r="I9" s="3">
        <v>281270</v>
      </c>
      <c r="J9" s="3">
        <v>293706</v>
      </c>
      <c r="K9" s="3">
        <v>320110</v>
      </c>
      <c r="L9" s="3">
        <v>274544</v>
      </c>
      <c r="M9" s="3">
        <v>348321</v>
      </c>
      <c r="N9" s="3">
        <v>338162</v>
      </c>
      <c r="O9" s="3">
        <v>4243760</v>
      </c>
    </row>
    <row r="10" spans="1:15" ht="15.75" thickBot="1" x14ac:dyDescent="0.3">
      <c r="B10" s="2" t="s">
        <v>16</v>
      </c>
      <c r="C10" s="3">
        <v>346679</v>
      </c>
      <c r="D10" s="3">
        <v>375943</v>
      </c>
      <c r="E10" s="3">
        <v>377892</v>
      </c>
      <c r="F10" s="3">
        <v>406419</v>
      </c>
      <c r="G10" s="3">
        <v>391009</v>
      </c>
      <c r="H10" s="3">
        <v>369918</v>
      </c>
      <c r="I10" s="3">
        <v>345606</v>
      </c>
      <c r="J10" s="3">
        <v>270490</v>
      </c>
      <c r="K10" s="3">
        <v>427560</v>
      </c>
      <c r="L10" s="3">
        <v>344093</v>
      </c>
      <c r="M10" s="3">
        <v>379187</v>
      </c>
      <c r="N10" s="3">
        <v>372857</v>
      </c>
      <c r="O10" s="3">
        <v>4407653</v>
      </c>
    </row>
    <row r="11" spans="1:15" ht="15.75" thickBot="1" x14ac:dyDescent="0.3">
      <c r="B11" s="2" t="s">
        <v>17</v>
      </c>
      <c r="C11" s="3">
        <v>513993</v>
      </c>
      <c r="D11" s="3">
        <v>540840</v>
      </c>
      <c r="E11" s="3">
        <v>515940</v>
      </c>
      <c r="F11" s="3">
        <v>565626</v>
      </c>
      <c r="G11" s="3">
        <v>513124</v>
      </c>
      <c r="H11" s="3">
        <v>449836</v>
      </c>
      <c r="I11" s="3">
        <v>467495</v>
      </c>
      <c r="J11" s="3">
        <v>519153</v>
      </c>
      <c r="K11" s="3">
        <v>387626</v>
      </c>
      <c r="L11" s="3">
        <v>89281</v>
      </c>
      <c r="M11" s="3">
        <v>183497</v>
      </c>
      <c r="N11" s="3">
        <v>279522</v>
      </c>
      <c r="O11" s="3">
        <v>5025933</v>
      </c>
    </row>
    <row r="12" spans="1:15" ht="15.75" thickBot="1" x14ac:dyDescent="0.3">
      <c r="B12" s="2" t="s">
        <v>18</v>
      </c>
      <c r="C12" s="3">
        <v>476785</v>
      </c>
      <c r="D12" s="3">
        <v>531658</v>
      </c>
      <c r="E12" s="3">
        <v>499064</v>
      </c>
      <c r="F12" s="3">
        <v>534865</v>
      </c>
      <c r="G12" s="3">
        <v>523628</v>
      </c>
      <c r="H12" s="3">
        <v>435819</v>
      </c>
      <c r="I12" s="3">
        <v>455737</v>
      </c>
      <c r="J12" s="3">
        <v>504478</v>
      </c>
      <c r="K12" s="3">
        <v>538035</v>
      </c>
      <c r="L12" s="3">
        <v>471401</v>
      </c>
      <c r="M12" s="3">
        <v>557582</v>
      </c>
      <c r="N12" s="3">
        <v>465318</v>
      </c>
      <c r="O12" s="3">
        <v>5994370</v>
      </c>
    </row>
    <row r="13" spans="1:15" ht="15.75" thickBot="1" x14ac:dyDescent="0.3">
      <c r="B13" s="2" t="s">
        <v>51</v>
      </c>
      <c r="C13" s="3">
        <v>451760</v>
      </c>
      <c r="D13" s="3">
        <v>531110</v>
      </c>
      <c r="E13" s="3">
        <v>443158</v>
      </c>
      <c r="F13" s="3">
        <v>498747</v>
      </c>
      <c r="G13" s="3">
        <v>495309</v>
      </c>
      <c r="H13" s="3">
        <v>422111</v>
      </c>
      <c r="I13" s="3">
        <v>448151</v>
      </c>
      <c r="J13" s="3">
        <v>503401</v>
      </c>
      <c r="K13" s="3">
        <v>528656</v>
      </c>
      <c r="L13" s="3">
        <v>459059</v>
      </c>
      <c r="M13" s="3">
        <v>536868</v>
      </c>
      <c r="N13" s="3">
        <v>465816</v>
      </c>
      <c r="O13" s="3">
        <v>5784146</v>
      </c>
    </row>
    <row r="14" spans="1:15" ht="15.75" thickBot="1" x14ac:dyDescent="0.3">
      <c r="B14" s="2" t="s">
        <v>52</v>
      </c>
      <c r="C14" s="3">
        <v>509674</v>
      </c>
      <c r="D14" s="3">
        <v>554485</v>
      </c>
      <c r="E14" s="3">
        <v>543712</v>
      </c>
      <c r="F14" s="3">
        <v>524938</v>
      </c>
      <c r="G14" s="3">
        <v>519134</v>
      </c>
      <c r="H14" s="3">
        <v>465019</v>
      </c>
      <c r="I14" s="3">
        <v>442138</v>
      </c>
      <c r="J14" s="3">
        <v>501181</v>
      </c>
      <c r="K14" s="3">
        <v>579736</v>
      </c>
      <c r="L14" s="3">
        <v>444880</v>
      </c>
      <c r="M14" s="3">
        <v>547961</v>
      </c>
      <c r="N14" s="3">
        <v>511128</v>
      </c>
      <c r="O14" s="3">
        <v>6143986</v>
      </c>
    </row>
    <row r="15" spans="1:15" ht="15.75" thickBot="1" x14ac:dyDescent="0.3">
      <c r="B15" s="2" t="s">
        <v>53</v>
      </c>
      <c r="C15" s="3">
        <v>555137</v>
      </c>
      <c r="D15" s="3">
        <v>558415</v>
      </c>
      <c r="E15" s="3">
        <v>560212</v>
      </c>
      <c r="F15" s="3">
        <v>564570</v>
      </c>
      <c r="G15" s="3">
        <v>553198</v>
      </c>
      <c r="H15" s="3">
        <v>489874</v>
      </c>
      <c r="I15" s="3">
        <v>452265</v>
      </c>
      <c r="J15" s="3">
        <v>552236</v>
      </c>
      <c r="K15" s="3">
        <v>554531</v>
      </c>
      <c r="L15" s="3">
        <v>520764</v>
      </c>
      <c r="M15" s="3">
        <v>551246</v>
      </c>
      <c r="N15" s="3">
        <v>524659</v>
      </c>
      <c r="O15" s="3">
        <v>6437107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67.979135902629025</v>
      </c>
      <c r="D17" s="4">
        <f t="shared" si="0"/>
        <v>73.186154870201904</v>
      </c>
      <c r="E17" s="4">
        <f>(E8/E$11)*100</f>
        <v>81.147032600690011</v>
      </c>
      <c r="F17" s="4">
        <f t="shared" si="0"/>
        <v>63.533147344711885</v>
      </c>
      <c r="G17" s="4">
        <f t="shared" si="0"/>
        <v>63.174398391032184</v>
      </c>
      <c r="H17" s="4">
        <f t="shared" si="0"/>
        <v>64.172498421646992</v>
      </c>
      <c r="I17" s="4">
        <f t="shared" si="0"/>
        <v>64.292024513631162</v>
      </c>
      <c r="J17" s="4">
        <f t="shared" si="0"/>
        <v>70.899330255242674</v>
      </c>
      <c r="K17" s="4">
        <f>(K8/K$12)*100</f>
        <v>73.371992528367116</v>
      </c>
      <c r="L17" s="4">
        <f t="shared" ref="K17:O24" si="1">(L8/L$12)*100</f>
        <v>1.9652058438569284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66.431060345179787</v>
      </c>
      <c r="D18" s="4">
        <f t="shared" si="0"/>
        <v>77.802677316766506</v>
      </c>
      <c r="E18" s="4">
        <f t="shared" si="0"/>
        <v>83.025933248052098</v>
      </c>
      <c r="F18" s="4">
        <f t="shared" si="0"/>
        <v>72.827097764247057</v>
      </c>
      <c r="G18" s="4">
        <f t="shared" si="0"/>
        <v>85.074562873691349</v>
      </c>
      <c r="H18" s="4">
        <f t="shared" si="0"/>
        <v>77.445335633430844</v>
      </c>
      <c r="I18" s="4">
        <f t="shared" si="0"/>
        <v>60.165349362025268</v>
      </c>
      <c r="J18" s="4">
        <f t="shared" si="0"/>
        <v>56.574073539014513</v>
      </c>
      <c r="K18" s="4">
        <f t="shared" si="1"/>
        <v>59.496129433958757</v>
      </c>
      <c r="L18" s="4">
        <f t="shared" si="1"/>
        <v>58.240012218896439</v>
      </c>
      <c r="M18" s="4">
        <f t="shared" si="1"/>
        <v>62.469914738998035</v>
      </c>
      <c r="N18" s="4">
        <f t="shared" si="1"/>
        <v>72.673311584765685</v>
      </c>
      <c r="O18" s="4"/>
    </row>
    <row r="19" spans="2:94" ht="15.75" thickBot="1" x14ac:dyDescent="0.3">
      <c r="B19" s="2" t="s">
        <v>16</v>
      </c>
      <c r="C19" s="4">
        <f t="shared" si="0"/>
        <v>67.448194819773803</v>
      </c>
      <c r="D19" s="4">
        <f t="shared" si="0"/>
        <v>69.510945935951483</v>
      </c>
      <c r="E19" s="4">
        <f t="shared" si="0"/>
        <v>73.243400395394815</v>
      </c>
      <c r="F19" s="4">
        <f t="shared" si="0"/>
        <v>71.852955840078067</v>
      </c>
      <c r="G19" s="4">
        <f t="shared" si="0"/>
        <v>76.201658858287672</v>
      </c>
      <c r="H19" s="4">
        <f t="shared" si="0"/>
        <v>82.233969713406665</v>
      </c>
      <c r="I19" s="4">
        <f t="shared" si="0"/>
        <v>73.927207777623295</v>
      </c>
      <c r="J19" s="4">
        <f t="shared" si="0"/>
        <v>52.102174118227182</v>
      </c>
      <c r="K19" s="4">
        <f t="shared" si="1"/>
        <v>79.466949176168839</v>
      </c>
      <c r="L19" s="4">
        <f t="shared" si="1"/>
        <v>72.99369326751534</v>
      </c>
      <c r="M19" s="4">
        <f t="shared" si="1"/>
        <v>68.005602763360358</v>
      </c>
      <c r="N19" s="4">
        <f t="shared" si="1"/>
        <v>80.129502834620624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72.044755452712181</v>
      </c>
      <c r="L20" s="4">
        <f t="shared" si="1"/>
        <v>18.939501613276171</v>
      </c>
      <c r="M20" s="4">
        <f t="shared" si="1"/>
        <v>32.909419601063163</v>
      </c>
      <c r="N20" s="4">
        <f t="shared" si="1"/>
        <v>60.071177130478517</v>
      </c>
    </row>
    <row r="21" spans="2:94" ht="15.75" thickBot="1" x14ac:dyDescent="0.3">
      <c r="B21" s="2" t="s">
        <v>18</v>
      </c>
      <c r="C21">
        <f t="shared" si="0"/>
        <v>92.760990908436497</v>
      </c>
      <c r="D21">
        <f t="shared" si="0"/>
        <v>98.302270542119658</v>
      </c>
      <c r="E21">
        <f t="shared" si="0"/>
        <v>96.72907702446021</v>
      </c>
      <c r="F21">
        <f t="shared" si="0"/>
        <v>94.56160077507046</v>
      </c>
      <c r="G21">
        <f t="shared" si="0"/>
        <v>102.04706854483516</v>
      </c>
      <c r="H21">
        <f t="shared" si="0"/>
        <v>96.88397549329089</v>
      </c>
      <c r="I21">
        <f t="shared" si="0"/>
        <v>97.484892886554945</v>
      </c>
      <c r="J21">
        <f t="shared" si="0"/>
        <v>97.173280323912209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87.89224755979167</v>
      </c>
      <c r="D22">
        <f t="shared" si="0"/>
        <v>98.200946675541744</v>
      </c>
      <c r="E22">
        <f t="shared" si="0"/>
        <v>85.893320928790175</v>
      </c>
      <c r="F22">
        <f t="shared" si="0"/>
        <v>88.176109301906209</v>
      </c>
      <c r="G22">
        <f t="shared" si="0"/>
        <v>96.528129652871428</v>
      </c>
      <c r="H22">
        <f t="shared" si="0"/>
        <v>93.836642687557244</v>
      </c>
      <c r="I22">
        <f t="shared" si="0"/>
        <v>95.862201734777912</v>
      </c>
      <c r="J22">
        <f t="shared" si="0"/>
        <v>96.965827029796614</v>
      </c>
      <c r="K22" s="4">
        <f t="shared" si="1"/>
        <v>98.256804854702764</v>
      </c>
      <c r="L22" s="4">
        <f t="shared" si="1"/>
        <v>97.381846877711325</v>
      </c>
      <c r="M22" s="4">
        <f t="shared" si="1"/>
        <v>96.285030721938654</v>
      </c>
      <c r="N22" s="4">
        <f t="shared" si="1"/>
        <v>100.10702358387167</v>
      </c>
    </row>
    <row r="23" spans="2:94" ht="15.75" thickBot="1" x14ac:dyDescent="0.3">
      <c r="B23" s="2" t="s">
        <v>52</v>
      </c>
      <c r="C23">
        <f t="shared" si="0"/>
        <v>99.159716182905214</v>
      </c>
      <c r="D23">
        <f t="shared" si="0"/>
        <v>102.52292729827674</v>
      </c>
      <c r="E23">
        <f t="shared" si="0"/>
        <v>105.38279644919952</v>
      </c>
      <c r="F23">
        <f t="shared" si="0"/>
        <v>92.806554154158405</v>
      </c>
      <c r="G23">
        <f t="shared" si="0"/>
        <v>101.17125685019606</v>
      </c>
      <c r="H23">
        <f t="shared" si="0"/>
        <v>103.37523008385278</v>
      </c>
      <c r="I23">
        <f t="shared" si="0"/>
        <v>94.575984769890582</v>
      </c>
      <c r="J23">
        <f t="shared" si="0"/>
        <v>96.538207426327119</v>
      </c>
      <c r="K23" s="4">
        <f t="shared" si="1"/>
        <v>107.75061101972921</v>
      </c>
      <c r="L23" s="4">
        <f t="shared" si="1"/>
        <v>94.374004297827113</v>
      </c>
      <c r="M23" s="4">
        <f t="shared" si="1"/>
        <v>98.274513883159784</v>
      </c>
      <c r="N23" s="4">
        <f t="shared" si="1"/>
        <v>109.84488027542454</v>
      </c>
    </row>
    <row r="24" spans="2:94" x14ac:dyDescent="0.25">
      <c r="B24" s="2" t="s">
        <v>53</v>
      </c>
      <c r="C24">
        <f t="shared" si="0"/>
        <v>108.00477827519053</v>
      </c>
      <c r="D24">
        <f t="shared" si="0"/>
        <v>103.24957473559648</v>
      </c>
      <c r="E24">
        <f t="shared" si="0"/>
        <v>108.58084273365121</v>
      </c>
      <c r="F24">
        <f t="shared" si="0"/>
        <v>99.813304197473244</v>
      </c>
      <c r="G24">
        <f t="shared" si="0"/>
        <v>107.80980815553356</v>
      </c>
      <c r="H24">
        <f t="shared" si="0"/>
        <v>108.90057709920949</v>
      </c>
      <c r="I24">
        <f t="shared" si="0"/>
        <v>96.742211146643271</v>
      </c>
      <c r="J24">
        <f t="shared" si="0"/>
        <v>106.37249519891054</v>
      </c>
      <c r="K24" s="4">
        <f t="shared" si="1"/>
        <v>103.06597154460211</v>
      </c>
      <c r="L24" s="4">
        <f t="shared" si="1"/>
        <v>110.47155182106106</v>
      </c>
      <c r="M24" s="4">
        <f t="shared" si="1"/>
        <v>98.863664895925623</v>
      </c>
      <c r="N24" s="4">
        <f t="shared" si="1"/>
        <v>112.75278411752822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96.742211146643271</v>
      </c>
      <c r="G29" s="9">
        <f t="shared" ref="G29:K29" si="2">J24</f>
        <v>106.37249519891054</v>
      </c>
      <c r="H29" s="9">
        <f t="shared" si="2"/>
        <v>103.06597154460211</v>
      </c>
      <c r="I29" s="9">
        <f t="shared" si="2"/>
        <v>110.47155182106106</v>
      </c>
      <c r="J29" s="9">
        <f t="shared" si="2"/>
        <v>98.863664895925623</v>
      </c>
      <c r="K29" s="9">
        <f t="shared" si="2"/>
        <v>112.75278411752822</v>
      </c>
      <c r="L29" s="9">
        <f>C23</f>
        <v>99.159716182905214</v>
      </c>
      <c r="M29" s="9">
        <f t="shared" ref="M29:W29" si="3">D23</f>
        <v>102.52292729827674</v>
      </c>
      <c r="N29" s="9">
        <f t="shared" si="3"/>
        <v>105.38279644919952</v>
      </c>
      <c r="O29" s="9">
        <f t="shared" si="3"/>
        <v>92.806554154158405</v>
      </c>
      <c r="P29" s="9">
        <f t="shared" si="3"/>
        <v>101.17125685019606</v>
      </c>
      <c r="Q29" s="9">
        <f t="shared" si="3"/>
        <v>103.37523008385278</v>
      </c>
      <c r="R29" s="9">
        <f t="shared" si="3"/>
        <v>94.575984769890582</v>
      </c>
      <c r="S29" s="9">
        <f t="shared" si="3"/>
        <v>96.538207426327119</v>
      </c>
      <c r="T29" s="9">
        <f t="shared" si="3"/>
        <v>107.75061101972921</v>
      </c>
      <c r="U29" s="9">
        <f t="shared" si="3"/>
        <v>94.374004297827113</v>
      </c>
      <c r="V29" s="9">
        <f t="shared" si="3"/>
        <v>98.274513883159784</v>
      </c>
      <c r="W29" s="9">
        <f t="shared" si="3"/>
        <v>109.84488027542454</v>
      </c>
      <c r="X29" s="9">
        <f>C22</f>
        <v>87.89224755979167</v>
      </c>
      <c r="Y29" s="9">
        <f t="shared" ref="Y29:AI29" si="4">D22</f>
        <v>98.200946675541744</v>
      </c>
      <c r="Z29" s="9">
        <f t="shared" si="4"/>
        <v>85.893320928790175</v>
      </c>
      <c r="AA29" s="9">
        <f t="shared" si="4"/>
        <v>88.176109301906209</v>
      </c>
      <c r="AB29" s="9">
        <f t="shared" si="4"/>
        <v>96.528129652871428</v>
      </c>
      <c r="AC29" s="9">
        <f t="shared" si="4"/>
        <v>93.836642687557244</v>
      </c>
      <c r="AD29" s="9">
        <f t="shared" si="4"/>
        <v>95.862201734777912</v>
      </c>
      <c r="AE29" s="9">
        <f t="shared" si="4"/>
        <v>96.965827029796614</v>
      </c>
      <c r="AF29" s="9">
        <f t="shared" si="4"/>
        <v>98.256804854702764</v>
      </c>
      <c r="AG29" s="9">
        <f t="shared" si="4"/>
        <v>97.381846877711325</v>
      </c>
      <c r="AH29" s="9">
        <f t="shared" si="4"/>
        <v>96.285030721938654</v>
      </c>
      <c r="AI29" s="9">
        <f t="shared" si="4"/>
        <v>100.10702358387167</v>
      </c>
      <c r="AJ29" s="9">
        <f>C21</f>
        <v>92.760990908436497</v>
      </c>
      <c r="AK29" s="9">
        <f t="shared" ref="AK29:AU29" si="5">D21</f>
        <v>98.302270542119658</v>
      </c>
      <c r="AL29" s="9">
        <f t="shared" si="5"/>
        <v>96.72907702446021</v>
      </c>
      <c r="AM29" s="9">
        <f t="shared" si="5"/>
        <v>94.56160077507046</v>
      </c>
      <c r="AN29" s="9">
        <f t="shared" si="5"/>
        <v>102.04706854483516</v>
      </c>
      <c r="AO29" s="9">
        <f t="shared" si="5"/>
        <v>96.88397549329089</v>
      </c>
      <c r="AP29" s="9">
        <f t="shared" si="5"/>
        <v>97.484892886554945</v>
      </c>
      <c r="AQ29" s="9">
        <f t="shared" si="5"/>
        <v>97.173280323912209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72.044755452712181</v>
      </c>
      <c r="BE29" s="9">
        <f t="shared" si="6"/>
        <v>18.939501613276171</v>
      </c>
      <c r="BF29" s="9">
        <f t="shared" si="6"/>
        <v>32.909419601063163</v>
      </c>
      <c r="BG29" s="9">
        <f t="shared" si="6"/>
        <v>60.071177130478517</v>
      </c>
      <c r="BH29" s="5">
        <f>C19</f>
        <v>67.448194819773803</v>
      </c>
      <c r="BI29" s="5">
        <f t="shared" ref="BI29:BS29" si="7">D19</f>
        <v>69.510945935951483</v>
      </c>
      <c r="BJ29" s="5">
        <f t="shared" si="7"/>
        <v>73.243400395394815</v>
      </c>
      <c r="BK29" s="5">
        <f t="shared" si="7"/>
        <v>71.852955840078067</v>
      </c>
      <c r="BL29" s="5">
        <f t="shared" si="7"/>
        <v>76.201658858287672</v>
      </c>
      <c r="BM29" s="5">
        <f t="shared" si="7"/>
        <v>82.233969713406665</v>
      </c>
      <c r="BN29" s="5">
        <f t="shared" si="7"/>
        <v>73.927207777623295</v>
      </c>
      <c r="BO29" s="5">
        <f t="shared" si="7"/>
        <v>52.102174118227182</v>
      </c>
      <c r="BP29" s="5">
        <f t="shared" si="7"/>
        <v>79.466949176168839</v>
      </c>
      <c r="BQ29" s="5">
        <f t="shared" si="7"/>
        <v>72.99369326751534</v>
      </c>
      <c r="BR29" s="5">
        <f t="shared" si="7"/>
        <v>68.005602763360358</v>
      </c>
      <c r="BS29" s="5">
        <f t="shared" si="7"/>
        <v>80.129502834620624</v>
      </c>
      <c r="BT29" s="5">
        <f>C18</f>
        <v>66.431060345179787</v>
      </c>
      <c r="BU29" s="5">
        <f t="shared" ref="BU29:CE29" si="8">D18</f>
        <v>77.802677316766506</v>
      </c>
      <c r="BV29" s="5">
        <f t="shared" si="8"/>
        <v>83.025933248052098</v>
      </c>
      <c r="BW29" s="5">
        <f t="shared" si="8"/>
        <v>72.827097764247057</v>
      </c>
      <c r="BX29" s="5">
        <f t="shared" si="8"/>
        <v>85.074562873691349</v>
      </c>
      <c r="BY29" s="5">
        <f t="shared" si="8"/>
        <v>77.445335633430844</v>
      </c>
      <c r="BZ29" s="5">
        <f t="shared" si="8"/>
        <v>60.165349362025268</v>
      </c>
      <c r="CA29" s="5">
        <f t="shared" si="8"/>
        <v>56.574073539014513</v>
      </c>
      <c r="CB29" s="5">
        <f t="shared" si="8"/>
        <v>59.496129433958757</v>
      </c>
      <c r="CC29" s="5">
        <f t="shared" si="8"/>
        <v>58.240012218896439</v>
      </c>
      <c r="CD29" s="5">
        <f t="shared" si="8"/>
        <v>62.469914738998035</v>
      </c>
      <c r="CE29" s="5">
        <f t="shared" si="8"/>
        <v>72.673311584765685</v>
      </c>
      <c r="CF29" s="5">
        <f>C17</f>
        <v>67.979135902629025</v>
      </c>
      <c r="CG29" s="5">
        <f t="shared" ref="CG29:CP29" si="9">D17</f>
        <v>73.186154870201904</v>
      </c>
      <c r="CH29" s="5">
        <f t="shared" si="9"/>
        <v>81.147032600690011</v>
      </c>
      <c r="CI29" s="5">
        <f t="shared" si="9"/>
        <v>63.533147344711885</v>
      </c>
      <c r="CJ29" s="5">
        <f t="shared" si="9"/>
        <v>63.174398391032184</v>
      </c>
      <c r="CK29" s="5">
        <f t="shared" si="9"/>
        <v>64.172498421646992</v>
      </c>
      <c r="CL29" s="5">
        <f t="shared" si="9"/>
        <v>64.292024513631162</v>
      </c>
      <c r="CM29" s="5">
        <f t="shared" si="9"/>
        <v>70.899330255242674</v>
      </c>
      <c r="CN29" s="5">
        <f t="shared" si="9"/>
        <v>73.371992528367116</v>
      </c>
      <c r="CO29" s="5">
        <f t="shared" si="9"/>
        <v>1.9652058438569284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34DC-0B81-4F05-A93A-36804B145E9B}">
  <dimension ref="A1:CP5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11">
        <f>'Armadale Line'!C8+'Fremantle Line'!C8+'Midland Line'!C8</f>
        <v>1219858</v>
      </c>
      <c r="D8" s="11">
        <f>'Armadale Line'!D8+'Fremantle Line'!D8+'Midland Line'!D8</f>
        <v>1381117</v>
      </c>
      <c r="E8" s="11">
        <f>'Armadale Line'!E8+'Fremantle Line'!E8+'Midland Line'!E8</f>
        <v>1526143</v>
      </c>
      <c r="F8" s="11">
        <f>'Armadale Line'!F8+'Fremantle Line'!F8+'Midland Line'!F8</f>
        <v>1338668</v>
      </c>
      <c r="G8" s="11">
        <f>'Armadale Line'!G8+'Fremantle Line'!G8+'Midland Line'!G8</f>
        <v>1285825</v>
      </c>
      <c r="H8" s="11">
        <f>'Armadale Line'!H8+'Fremantle Line'!H8+'Midland Line'!H8</f>
        <v>1184513</v>
      </c>
      <c r="I8" s="11">
        <f>'Armadale Line'!I8+'Fremantle Line'!I8+'Midland Line'!I8</f>
        <v>1175801</v>
      </c>
      <c r="J8" s="11">
        <f>'Armadale Line'!J8+'Fremantle Line'!J8+'Midland Line'!J8</f>
        <v>1361613</v>
      </c>
      <c r="K8" s="11">
        <f>'Armadale Line'!K8+'Fremantle Line'!K8+'Midland Line'!K8</f>
        <v>1551616</v>
      </c>
      <c r="L8" s="11">
        <f>'Armadale Line'!L8+'Fremantle Line'!L8+'Midland Line'!L8</f>
        <v>947998</v>
      </c>
      <c r="M8" s="11">
        <f>'Armadale Line'!M8+'Fremantle Line'!M8+'Midland Line'!M8</f>
        <v>0</v>
      </c>
      <c r="N8" s="11">
        <f>'Armadale Line'!N8+'Fremantle Line'!N8+'Midland Line'!N8</f>
        <v>0</v>
      </c>
      <c r="O8" s="11">
        <f>'Armadale Line'!O8+'Fremantle Line'!O8+'Midland Line'!O8</f>
        <v>0</v>
      </c>
    </row>
    <row r="9" spans="1:15" ht="15.75" thickBot="1" x14ac:dyDescent="0.3">
      <c r="B9" s="2" t="s">
        <v>15</v>
      </c>
      <c r="C9" s="11">
        <f>'Armadale Line'!C9+'Fremantle Line'!C9+'Midland Line'!C9</f>
        <v>1154444</v>
      </c>
      <c r="D9" s="11">
        <f>'Armadale Line'!D9+'Fremantle Line'!D9+'Midland Line'!D9</f>
        <v>1438793</v>
      </c>
      <c r="E9" s="11">
        <f>'Armadale Line'!E9+'Fremantle Line'!E9+'Midland Line'!E9</f>
        <v>1573394</v>
      </c>
      <c r="F9" s="11">
        <f>'Armadale Line'!F9+'Fremantle Line'!F9+'Midland Line'!F9</f>
        <v>1470066</v>
      </c>
      <c r="G9" s="11">
        <f>'Armadale Line'!G9+'Fremantle Line'!G9+'Midland Line'!G9</f>
        <v>1503820</v>
      </c>
      <c r="H9" s="11">
        <f>'Armadale Line'!H9+'Fremantle Line'!H9+'Midland Line'!H9</f>
        <v>1285795</v>
      </c>
      <c r="I9" s="11">
        <f>'Armadale Line'!I9+'Fremantle Line'!I9+'Midland Line'!I9</f>
        <v>1015894</v>
      </c>
      <c r="J9" s="11">
        <f>'Armadale Line'!J9+'Fremantle Line'!J9+'Midland Line'!J9</f>
        <v>1092292</v>
      </c>
      <c r="K9" s="11">
        <f>'Armadale Line'!K9+'Fremantle Line'!K9+'Midland Line'!K9</f>
        <v>1136079</v>
      </c>
      <c r="L9" s="11">
        <f>'Armadale Line'!L9+'Fremantle Line'!L9+'Midland Line'!L9</f>
        <v>1015002</v>
      </c>
      <c r="M9" s="11">
        <f>'Armadale Line'!M9+'Fremantle Line'!M9+'Midland Line'!M9</f>
        <v>1207944</v>
      </c>
      <c r="N9" s="11">
        <f>'Armadale Line'!N9+'Fremantle Line'!N9+'Midland Line'!N9</f>
        <v>1197109</v>
      </c>
      <c r="O9" s="11">
        <f>'Armadale Line'!O9+'Fremantle Line'!O9+'Midland Line'!O9</f>
        <v>15090832</v>
      </c>
    </row>
    <row r="10" spans="1:15" ht="15.75" thickBot="1" x14ac:dyDescent="0.3">
      <c r="B10" s="2" t="s">
        <v>16</v>
      </c>
      <c r="C10" s="11">
        <f>'Armadale Line'!C10+'Fremantle Line'!C10+'Midland Line'!C10</f>
        <v>1217547</v>
      </c>
      <c r="D10" s="11">
        <f>'Armadale Line'!D10+'Fremantle Line'!D10+'Midland Line'!D10</f>
        <v>1311502</v>
      </c>
      <c r="E10" s="11">
        <f>'Armadale Line'!E10+'Fremantle Line'!E10+'Midland Line'!E10</f>
        <v>1321198</v>
      </c>
      <c r="F10" s="11">
        <f>'Armadale Line'!F10+'Fremantle Line'!F10+'Midland Line'!F10</f>
        <v>1393278</v>
      </c>
      <c r="G10" s="11">
        <f>'Armadale Line'!G10+'Fremantle Line'!G10+'Midland Line'!G10</f>
        <v>1358981</v>
      </c>
      <c r="H10" s="11">
        <f>'Armadale Line'!H10+'Fremantle Line'!H10+'Midland Line'!H10</f>
        <v>1331465</v>
      </c>
      <c r="I10" s="11">
        <f>'Armadale Line'!I10+'Fremantle Line'!I10+'Midland Line'!I10</f>
        <v>1214195</v>
      </c>
      <c r="J10" s="11">
        <f>'Armadale Line'!J10+'Fremantle Line'!J10+'Midland Line'!J10</f>
        <v>902970</v>
      </c>
      <c r="K10" s="11">
        <f>'Armadale Line'!K10+'Fremantle Line'!K10+'Midland Line'!K10</f>
        <v>1352487</v>
      </c>
      <c r="L10" s="11">
        <f>'Armadale Line'!L10+'Fremantle Line'!L10+'Midland Line'!L10</f>
        <v>1083918</v>
      </c>
      <c r="M10" s="11">
        <f>'Armadale Line'!M10+'Fremantle Line'!M10+'Midland Line'!M10</f>
        <v>1278100</v>
      </c>
      <c r="N10" s="11">
        <f>'Armadale Line'!N10+'Fremantle Line'!N10+'Midland Line'!N10</f>
        <v>1263332</v>
      </c>
      <c r="O10" s="11">
        <f>'Armadale Line'!O10+'Fremantle Line'!O10+'Midland Line'!O10</f>
        <v>15028973</v>
      </c>
    </row>
    <row r="11" spans="1:15" ht="15.75" thickBot="1" x14ac:dyDescent="0.3">
      <c r="B11" s="2" t="s">
        <v>17</v>
      </c>
      <c r="C11" s="11">
        <f>'Armadale Line'!C11+'Fremantle Line'!C11+'Midland Line'!C11</f>
        <v>1796078</v>
      </c>
      <c r="D11" s="11">
        <f>'Armadale Line'!D11+'Fremantle Line'!D11+'Midland Line'!D11</f>
        <v>1907192</v>
      </c>
      <c r="E11" s="11">
        <f>'Armadale Line'!E11+'Fremantle Line'!E11+'Midland Line'!E11</f>
        <v>1858217</v>
      </c>
      <c r="F11" s="11">
        <f>'Armadale Line'!F11+'Fremantle Line'!F11+'Midland Line'!F11</f>
        <v>2033700</v>
      </c>
      <c r="G11" s="11">
        <f>'Armadale Line'!G11+'Fremantle Line'!G11+'Midland Line'!G11</f>
        <v>1820436</v>
      </c>
      <c r="H11" s="11">
        <f>'Armadale Line'!H11+'Fremantle Line'!H11+'Midland Line'!H11</f>
        <v>1642964</v>
      </c>
      <c r="I11" s="11">
        <f>'Armadale Line'!I11+'Fremantle Line'!I11+'Midland Line'!I11</f>
        <v>1677905</v>
      </c>
      <c r="J11" s="11">
        <f>'Armadale Line'!J11+'Fremantle Line'!J11+'Midland Line'!J11</f>
        <v>1844130</v>
      </c>
      <c r="K11" s="11">
        <f>'Armadale Line'!K11+'Fremantle Line'!K11+'Midland Line'!K11</f>
        <v>1366341</v>
      </c>
      <c r="L11" s="11">
        <f>'Armadale Line'!L11+'Fremantle Line'!L11+'Midland Line'!L11</f>
        <v>316252</v>
      </c>
      <c r="M11" s="11">
        <f>'Armadale Line'!M11+'Fremantle Line'!M11+'Midland Line'!M11</f>
        <v>641770</v>
      </c>
      <c r="N11" s="11">
        <f>'Armadale Line'!N11+'Fremantle Line'!N11+'Midland Line'!N11</f>
        <v>947281</v>
      </c>
      <c r="O11" s="11">
        <f>'Armadale Line'!O11+'Fremantle Line'!O11+'Midland Line'!O11</f>
        <v>17852266</v>
      </c>
    </row>
    <row r="12" spans="1:15" ht="15.75" thickBot="1" x14ac:dyDescent="0.3">
      <c r="B12" s="2" t="s">
        <v>18</v>
      </c>
      <c r="C12" s="11">
        <f>'Armadale Line'!C12+'Fremantle Line'!C12+'Midland Line'!C12</f>
        <v>1696018</v>
      </c>
      <c r="D12" s="11">
        <f>'Armadale Line'!D12+'Fremantle Line'!D12+'Midland Line'!D12</f>
        <v>1885993</v>
      </c>
      <c r="E12" s="11">
        <f>'Armadale Line'!E12+'Fremantle Line'!E12+'Midland Line'!E12</f>
        <v>1879878</v>
      </c>
      <c r="F12" s="11">
        <f>'Armadale Line'!F12+'Fremantle Line'!F12+'Midland Line'!F12</f>
        <v>1909891</v>
      </c>
      <c r="G12" s="11">
        <f>'Armadale Line'!G12+'Fremantle Line'!G12+'Midland Line'!G12</f>
        <v>1880474</v>
      </c>
      <c r="H12" s="11">
        <f>'Armadale Line'!H12+'Fremantle Line'!H12+'Midland Line'!H12</f>
        <v>1611814</v>
      </c>
      <c r="I12" s="11">
        <f>'Armadale Line'!I12+'Fremantle Line'!I12+'Midland Line'!I12</f>
        <v>1634829</v>
      </c>
      <c r="J12" s="11">
        <f>'Armadale Line'!J12+'Fremantle Line'!J12+'Midland Line'!J12</f>
        <v>1783522</v>
      </c>
      <c r="K12" s="11">
        <f>'Armadale Line'!K12+'Fremantle Line'!K12+'Midland Line'!K12</f>
        <v>1922631</v>
      </c>
      <c r="L12" s="11">
        <f>'Armadale Line'!L12+'Fremantle Line'!L12+'Midland Line'!L12</f>
        <v>1699931</v>
      </c>
      <c r="M12" s="11">
        <f>'Armadale Line'!M12+'Fremantle Line'!M12+'Midland Line'!M12</f>
        <v>1946973</v>
      </c>
      <c r="N12" s="11">
        <f>'Armadale Line'!N12+'Fremantle Line'!N12+'Midland Line'!N12</f>
        <v>1602599</v>
      </c>
      <c r="O12" s="11">
        <f>'Armadale Line'!O12+'Fremantle Line'!O12+'Midland Line'!O12</f>
        <v>21454553</v>
      </c>
    </row>
    <row r="13" spans="1:15" ht="15.75" thickBot="1" x14ac:dyDescent="0.3">
      <c r="B13" s="2" t="s">
        <v>51</v>
      </c>
      <c r="C13" s="11">
        <f>'Armadale Line'!C13+'Fremantle Line'!C13+'Midland Line'!C13</f>
        <v>1647998</v>
      </c>
      <c r="D13" s="11">
        <f>'Armadale Line'!D13+'Fremantle Line'!D13+'Midland Line'!D13</f>
        <v>1904369</v>
      </c>
      <c r="E13" s="11">
        <f>'Armadale Line'!E13+'Fremantle Line'!E13+'Midland Line'!E13</f>
        <v>1807985</v>
      </c>
      <c r="F13" s="11">
        <f>'Armadale Line'!F13+'Fremantle Line'!F13+'Midland Line'!F13</f>
        <v>1838471</v>
      </c>
      <c r="G13" s="11">
        <f>'Armadale Line'!G13+'Fremantle Line'!G13+'Midland Line'!G13</f>
        <v>1852665</v>
      </c>
      <c r="H13" s="11">
        <f>'Armadale Line'!H13+'Fremantle Line'!H13+'Midland Line'!H13</f>
        <v>1623991</v>
      </c>
      <c r="I13" s="11">
        <f>'Armadale Line'!I13+'Fremantle Line'!I13+'Midland Line'!I13</f>
        <v>1617842</v>
      </c>
      <c r="J13" s="11">
        <f>'Armadale Line'!J13+'Fremantle Line'!J13+'Midland Line'!J13</f>
        <v>1776395</v>
      </c>
      <c r="K13" s="11">
        <f>'Armadale Line'!K13+'Fremantle Line'!K13+'Midland Line'!K13</f>
        <v>1947186</v>
      </c>
      <c r="L13" s="11">
        <f>'Armadale Line'!L13+'Fremantle Line'!L13+'Midland Line'!L13</f>
        <v>1671831</v>
      </c>
      <c r="M13" s="11">
        <f>'Armadale Line'!M13+'Fremantle Line'!M13+'Midland Line'!M13</f>
        <v>1903010</v>
      </c>
      <c r="N13" s="11">
        <f>'Armadale Line'!N13+'Fremantle Line'!N13+'Midland Line'!N13</f>
        <v>1622412</v>
      </c>
      <c r="O13" s="11">
        <f>'Armadale Line'!O13+'Fremantle Line'!O13+'Midland Line'!O13</f>
        <v>21214155</v>
      </c>
    </row>
    <row r="14" spans="1:15" ht="15.75" thickBot="1" x14ac:dyDescent="0.3">
      <c r="B14" s="2" t="s">
        <v>52</v>
      </c>
      <c r="C14" s="11">
        <f>'Armadale Line'!C14+'Fremantle Line'!C14+'Midland Line'!C14</f>
        <v>1596464</v>
      </c>
      <c r="D14" s="11">
        <f>'Armadale Line'!D14+'Fremantle Line'!D14+'Midland Line'!D14</f>
        <v>1936760</v>
      </c>
      <c r="E14" s="11">
        <f>'Armadale Line'!E14+'Fremantle Line'!E14+'Midland Line'!E14</f>
        <v>1967203</v>
      </c>
      <c r="F14" s="11">
        <f>'Armadale Line'!F14+'Fremantle Line'!F14+'Midland Line'!F14</f>
        <v>1853321</v>
      </c>
      <c r="G14" s="11">
        <f>'Armadale Line'!G14+'Fremantle Line'!G14+'Midland Line'!G14</f>
        <v>1891289</v>
      </c>
      <c r="H14" s="11">
        <f>'Armadale Line'!H14+'Fremantle Line'!H14+'Midland Line'!H14</f>
        <v>1706166</v>
      </c>
      <c r="I14" s="11">
        <f>'Armadale Line'!I14+'Fremantle Line'!I14+'Midland Line'!I14</f>
        <v>1409258</v>
      </c>
      <c r="J14" s="11">
        <f>'Armadale Line'!J14+'Fremantle Line'!J14+'Midland Line'!J14</f>
        <v>1759100</v>
      </c>
      <c r="K14" s="11">
        <f>'Armadale Line'!K14+'Fremantle Line'!K14+'Midland Line'!K14</f>
        <v>2032121</v>
      </c>
      <c r="L14" s="11">
        <f>'Armadale Line'!L14+'Fremantle Line'!L14+'Midland Line'!L14</f>
        <v>1613474</v>
      </c>
      <c r="M14" s="11">
        <f>'Armadale Line'!M14+'Fremantle Line'!M14+'Midland Line'!M14</f>
        <v>1946237</v>
      </c>
      <c r="N14" s="11">
        <f>'Armadale Line'!N14+'Fremantle Line'!N14+'Midland Line'!N14</f>
        <v>1759334</v>
      </c>
      <c r="O14" s="11">
        <f>'Armadale Line'!O14+'Fremantle Line'!O14+'Midland Line'!O14</f>
        <v>21470727</v>
      </c>
    </row>
    <row r="15" spans="1:15" ht="15.75" thickBot="1" x14ac:dyDescent="0.3">
      <c r="B15" s="2" t="s">
        <v>53</v>
      </c>
      <c r="C15" s="11">
        <f>'Armadale Line'!C15+'Fremantle Line'!C15+'Midland Line'!C15</f>
        <v>1955541</v>
      </c>
      <c r="D15" s="11">
        <f>'Armadale Line'!D15+'Fremantle Line'!D15+'Midland Line'!D15</f>
        <v>2016430</v>
      </c>
      <c r="E15" s="11">
        <f>'Armadale Line'!E15+'Fremantle Line'!E15+'Midland Line'!E15</f>
        <v>2056467</v>
      </c>
      <c r="F15" s="11">
        <f>'Armadale Line'!F15+'Fremantle Line'!F15+'Midland Line'!F15</f>
        <v>2130032</v>
      </c>
      <c r="G15" s="11">
        <f>'Armadale Line'!G15+'Fremantle Line'!G15+'Midland Line'!G15</f>
        <v>2014233</v>
      </c>
      <c r="H15" s="11">
        <f>'Armadale Line'!H15+'Fremantle Line'!H15+'Midland Line'!H15</f>
        <v>1816681</v>
      </c>
      <c r="I15" s="11">
        <f>'Armadale Line'!I15+'Fremantle Line'!I15+'Midland Line'!I15</f>
        <v>1682131</v>
      </c>
      <c r="J15" s="11">
        <f>'Armadale Line'!J15+'Fremantle Line'!J15+'Midland Line'!J15</f>
        <v>1958594</v>
      </c>
      <c r="K15" s="11">
        <f>'Armadale Line'!K15+'Fremantle Line'!K15+'Midland Line'!K15</f>
        <v>1961503</v>
      </c>
      <c r="L15" s="11">
        <f>'Armadale Line'!L15+'Fremantle Line'!L15+'Midland Line'!L15</f>
        <v>1861799</v>
      </c>
      <c r="M15" s="11">
        <f>'Armadale Line'!M15+'Fremantle Line'!M15+'Midland Line'!M15</f>
        <v>1924902</v>
      </c>
      <c r="N15" s="11">
        <f>'Armadale Line'!N15+'Fremantle Line'!N15+'Midland Line'!N15</f>
        <v>1811683</v>
      </c>
      <c r="O15" s="11">
        <f>'Armadale Line'!O15+'Fremantle Line'!O15+'Midland Line'!O15</f>
        <v>23189996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67.917874390755856</v>
      </c>
      <c r="D17" s="4">
        <f t="shared" si="0"/>
        <v>72.416253843346652</v>
      </c>
      <c r="E17" s="4">
        <f>(E8/E$11)*100</f>
        <v>82.129428371390418</v>
      </c>
      <c r="F17" s="4">
        <f t="shared" si="0"/>
        <v>65.824261198800215</v>
      </c>
      <c r="G17" s="4">
        <f t="shared" si="0"/>
        <v>70.632804449044073</v>
      </c>
      <c r="H17" s="4">
        <f t="shared" si="0"/>
        <v>72.0961019231097</v>
      </c>
      <c r="I17" s="4">
        <f t="shared" si="0"/>
        <v>70.075540629535055</v>
      </c>
      <c r="J17" s="4">
        <f t="shared" si="0"/>
        <v>73.834979095833802</v>
      </c>
      <c r="K17" s="4">
        <f t="shared" ref="K17:N24" si="1">(K8/K$12)*100</f>
        <v>80.702745352592359</v>
      </c>
      <c r="L17" s="4">
        <f t="shared" si="1"/>
        <v>55.766851713393073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64.275827664500099</v>
      </c>
      <c r="D18" s="4">
        <f t="shared" si="0"/>
        <v>75.440385655980108</v>
      </c>
      <c r="E18" s="4">
        <f t="shared" si="0"/>
        <v>84.672242262340731</v>
      </c>
      <c r="F18" s="4">
        <f t="shared" si="0"/>
        <v>72.285292816049562</v>
      </c>
      <c r="G18" s="4">
        <f t="shared" si="0"/>
        <v>82.607682994623261</v>
      </c>
      <c r="H18" s="4">
        <f t="shared" si="0"/>
        <v>78.260692261059887</v>
      </c>
      <c r="I18" s="4">
        <f t="shared" si="0"/>
        <v>60.545382485897591</v>
      </c>
      <c r="J18" s="4">
        <f t="shared" si="0"/>
        <v>59.230748374572293</v>
      </c>
      <c r="K18" s="4">
        <f t="shared" si="1"/>
        <v>59.089809745083684</v>
      </c>
      <c r="L18" s="4">
        <f t="shared" si="1"/>
        <v>59.708423459540413</v>
      </c>
      <c r="M18" s="4">
        <f t="shared" si="1"/>
        <v>62.042154667784303</v>
      </c>
      <c r="N18" s="4">
        <f t="shared" si="1"/>
        <v>74.697974976896901</v>
      </c>
      <c r="O18" s="4"/>
    </row>
    <row r="19" spans="2:94" ht="15.75" thickBot="1" x14ac:dyDescent="0.3">
      <c r="B19" s="2" t="s">
        <v>16</v>
      </c>
      <c r="C19" s="4">
        <f t="shared" si="0"/>
        <v>67.789205145878967</v>
      </c>
      <c r="D19" s="4">
        <f t="shared" si="0"/>
        <v>68.766123180046904</v>
      </c>
      <c r="E19" s="4">
        <f t="shared" si="0"/>
        <v>71.100307445255311</v>
      </c>
      <c r="F19" s="4">
        <f t="shared" si="0"/>
        <v>68.509514677681068</v>
      </c>
      <c r="G19" s="4">
        <f t="shared" si="0"/>
        <v>74.651402191562894</v>
      </c>
      <c r="H19" s="4">
        <f t="shared" si="0"/>
        <v>81.04042450108463</v>
      </c>
      <c r="I19" s="4">
        <f t="shared" si="0"/>
        <v>72.363751225486538</v>
      </c>
      <c r="J19" s="4">
        <f t="shared" si="0"/>
        <v>48.964552390558147</v>
      </c>
      <c r="K19" s="4">
        <f t="shared" si="1"/>
        <v>70.345635746016782</v>
      </c>
      <c r="L19" s="4">
        <f t="shared" si="1"/>
        <v>63.762470359091047</v>
      </c>
      <c r="M19" s="4">
        <f t="shared" si="1"/>
        <v>65.645491745391439</v>
      </c>
      <c r="N19" s="4">
        <f t="shared" si="1"/>
        <v>78.830200193560586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71.06621083296794</v>
      </c>
      <c r="L20" s="4">
        <f t="shared" si="1"/>
        <v>18.603813919506145</v>
      </c>
      <c r="M20" s="4">
        <f t="shared" si="1"/>
        <v>32.96244991584372</v>
      </c>
      <c r="N20" s="4">
        <f t="shared" si="1"/>
        <v>59.109047241387266</v>
      </c>
    </row>
    <row r="21" spans="2:94" ht="15.75" thickBot="1" x14ac:dyDescent="0.3">
      <c r="B21" s="2" t="s">
        <v>18</v>
      </c>
      <c r="C21">
        <f t="shared" si="0"/>
        <v>94.428972461106923</v>
      </c>
      <c r="D21">
        <f t="shared" si="0"/>
        <v>98.888470589222266</v>
      </c>
      <c r="E21">
        <f t="shared" si="0"/>
        <v>101.16568732284765</v>
      </c>
      <c r="F21">
        <f t="shared" si="0"/>
        <v>93.912130599400115</v>
      </c>
      <c r="G21">
        <f t="shared" si="0"/>
        <v>103.29800113818888</v>
      </c>
      <c r="H21">
        <f t="shared" si="0"/>
        <v>98.104036363547834</v>
      </c>
      <c r="I21">
        <f t="shared" si="0"/>
        <v>97.432750960274873</v>
      </c>
      <c r="J21">
        <f t="shared" si="0"/>
        <v>96.713463801358898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91.755369198887806</v>
      </c>
      <c r="D22">
        <f t="shared" si="0"/>
        <v>99.851981342203615</v>
      </c>
      <c r="E22">
        <f t="shared" si="0"/>
        <v>97.296763510397327</v>
      </c>
      <c r="F22">
        <f t="shared" si="0"/>
        <v>90.400304863057485</v>
      </c>
      <c r="G22">
        <f t="shared" si="0"/>
        <v>101.77040005800808</v>
      </c>
      <c r="H22">
        <f t="shared" si="0"/>
        <v>98.845196851543918</v>
      </c>
      <c r="I22">
        <f t="shared" si="0"/>
        <v>96.420357529180734</v>
      </c>
      <c r="J22">
        <f t="shared" si="0"/>
        <v>96.326994300835622</v>
      </c>
      <c r="K22" s="4">
        <f t="shared" si="1"/>
        <v>101.27715614696736</v>
      </c>
      <c r="L22" s="4">
        <f t="shared" si="1"/>
        <v>98.346991730840841</v>
      </c>
      <c r="M22" s="4">
        <f t="shared" si="1"/>
        <v>97.741982040839801</v>
      </c>
      <c r="N22" s="4">
        <f t="shared" si="1"/>
        <v>101.23630427823804</v>
      </c>
    </row>
    <row r="23" spans="2:94" ht="15.75" thickBot="1" x14ac:dyDescent="0.3">
      <c r="B23" s="2" t="s">
        <v>52</v>
      </c>
      <c r="C23">
        <f t="shared" si="0"/>
        <v>88.886117418063137</v>
      </c>
      <c r="D23">
        <f t="shared" si="0"/>
        <v>101.55034207358253</v>
      </c>
      <c r="E23">
        <f t="shared" si="0"/>
        <v>105.86508464834839</v>
      </c>
      <c r="F23">
        <f t="shared" si="0"/>
        <v>91.130501057186407</v>
      </c>
      <c r="G23">
        <f t="shared" si="0"/>
        <v>103.89208958732962</v>
      </c>
      <c r="H23">
        <f t="shared" si="0"/>
        <v>103.84682804979293</v>
      </c>
      <c r="I23">
        <f t="shared" si="0"/>
        <v>83.989141220748493</v>
      </c>
      <c r="J23">
        <f t="shared" si="0"/>
        <v>95.38915369306936</v>
      </c>
      <c r="K23" s="4">
        <f t="shared" si="1"/>
        <v>105.69480051034235</v>
      </c>
      <c r="L23" s="4">
        <f t="shared" si="1"/>
        <v>94.914087689441516</v>
      </c>
      <c r="M23" s="4">
        <f t="shared" si="1"/>
        <v>99.962197729501128</v>
      </c>
      <c r="N23" s="4">
        <f t="shared" si="1"/>
        <v>109.78005102960877</v>
      </c>
    </row>
    <row r="24" spans="2:94" x14ac:dyDescent="0.25">
      <c r="B24" s="2" t="s">
        <v>53</v>
      </c>
      <c r="C24">
        <f t="shared" si="0"/>
        <v>108.87840060398268</v>
      </c>
      <c r="D24">
        <f t="shared" si="0"/>
        <v>105.72768761613933</v>
      </c>
      <c r="E24">
        <f t="shared" si="0"/>
        <v>110.66882931326106</v>
      </c>
      <c r="F24">
        <f t="shared" si="0"/>
        <v>104.7367851698874</v>
      </c>
      <c r="G24">
        <f t="shared" si="0"/>
        <v>110.64563653981794</v>
      </c>
      <c r="H24">
        <f t="shared" si="0"/>
        <v>110.57339053077244</v>
      </c>
      <c r="I24">
        <f t="shared" si="0"/>
        <v>100.25186169657997</v>
      </c>
      <c r="J24">
        <f t="shared" si="0"/>
        <v>106.20693768877464</v>
      </c>
      <c r="K24" s="4">
        <f t="shared" si="1"/>
        <v>102.02181281795623</v>
      </c>
      <c r="L24" s="4">
        <f t="shared" si="1"/>
        <v>109.52203354136138</v>
      </c>
      <c r="M24" s="4">
        <f t="shared" si="1"/>
        <v>98.866394141058962</v>
      </c>
      <c r="N24" s="4">
        <f t="shared" si="1"/>
        <v>113.04655749816392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E29" t="s">
        <v>55</v>
      </c>
      <c r="F29" s="9">
        <f>I24</f>
        <v>100.25186169657997</v>
      </c>
      <c r="G29" s="9">
        <f t="shared" ref="G29:K29" si="2">J24</f>
        <v>106.20693768877464</v>
      </c>
      <c r="H29" s="9">
        <f t="shared" si="2"/>
        <v>102.02181281795623</v>
      </c>
      <c r="I29" s="9">
        <f t="shared" si="2"/>
        <v>109.52203354136138</v>
      </c>
      <c r="J29" s="9">
        <f t="shared" si="2"/>
        <v>98.866394141058962</v>
      </c>
      <c r="K29" s="9">
        <f t="shared" si="2"/>
        <v>113.04655749816392</v>
      </c>
      <c r="L29" s="9">
        <f>C23</f>
        <v>88.886117418063137</v>
      </c>
      <c r="M29" s="9">
        <f t="shared" ref="M29:W29" si="3">D23</f>
        <v>101.55034207358253</v>
      </c>
      <c r="N29" s="9">
        <f t="shared" si="3"/>
        <v>105.86508464834839</v>
      </c>
      <c r="O29" s="9">
        <f t="shared" si="3"/>
        <v>91.130501057186407</v>
      </c>
      <c r="P29" s="9">
        <f t="shared" si="3"/>
        <v>103.89208958732962</v>
      </c>
      <c r="Q29" s="9">
        <f t="shared" si="3"/>
        <v>103.84682804979293</v>
      </c>
      <c r="R29" s="9">
        <f t="shared" si="3"/>
        <v>83.989141220748493</v>
      </c>
      <c r="S29" s="9">
        <f t="shared" si="3"/>
        <v>95.38915369306936</v>
      </c>
      <c r="T29" s="9">
        <f t="shared" si="3"/>
        <v>105.69480051034235</v>
      </c>
      <c r="U29" s="9">
        <f t="shared" si="3"/>
        <v>94.914087689441516</v>
      </c>
      <c r="V29" s="9">
        <f t="shared" si="3"/>
        <v>99.962197729501128</v>
      </c>
      <c r="W29" s="9">
        <f t="shared" si="3"/>
        <v>109.78005102960877</v>
      </c>
      <c r="X29" s="9">
        <f>C22</f>
        <v>91.755369198887806</v>
      </c>
      <c r="Y29" s="9">
        <f t="shared" ref="Y29:AI29" si="4">D22</f>
        <v>99.851981342203615</v>
      </c>
      <c r="Z29" s="9">
        <f t="shared" si="4"/>
        <v>97.296763510397327</v>
      </c>
      <c r="AA29" s="9">
        <f t="shared" si="4"/>
        <v>90.400304863057485</v>
      </c>
      <c r="AB29" s="9">
        <f t="shared" si="4"/>
        <v>101.77040005800808</v>
      </c>
      <c r="AC29" s="9">
        <f t="shared" si="4"/>
        <v>98.845196851543918</v>
      </c>
      <c r="AD29" s="9">
        <f t="shared" si="4"/>
        <v>96.420357529180734</v>
      </c>
      <c r="AE29" s="9">
        <f t="shared" si="4"/>
        <v>96.326994300835622</v>
      </c>
      <c r="AF29" s="9">
        <f t="shared" si="4"/>
        <v>101.27715614696736</v>
      </c>
      <c r="AG29" s="9">
        <f t="shared" si="4"/>
        <v>98.346991730840841</v>
      </c>
      <c r="AH29" s="9">
        <f t="shared" si="4"/>
        <v>97.741982040839801</v>
      </c>
      <c r="AI29" s="9">
        <f t="shared" si="4"/>
        <v>101.23630427823804</v>
      </c>
      <c r="AJ29" s="9">
        <f>C21</f>
        <v>94.428972461106923</v>
      </c>
      <c r="AK29" s="9">
        <f t="shared" ref="AK29:AU29" si="5">D21</f>
        <v>98.888470589222266</v>
      </c>
      <c r="AL29" s="9">
        <f t="shared" si="5"/>
        <v>101.16568732284765</v>
      </c>
      <c r="AM29" s="9">
        <f t="shared" si="5"/>
        <v>93.912130599400115</v>
      </c>
      <c r="AN29" s="9">
        <f t="shared" si="5"/>
        <v>103.29800113818888</v>
      </c>
      <c r="AO29" s="9">
        <f t="shared" si="5"/>
        <v>98.104036363547834</v>
      </c>
      <c r="AP29" s="9">
        <f t="shared" si="5"/>
        <v>97.432750960274873</v>
      </c>
      <c r="AQ29" s="9">
        <f t="shared" si="5"/>
        <v>96.713463801358898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71.06621083296794</v>
      </c>
      <c r="BE29" s="9">
        <f t="shared" si="6"/>
        <v>18.603813919506145</v>
      </c>
      <c r="BF29" s="9">
        <f t="shared" si="6"/>
        <v>32.96244991584372</v>
      </c>
      <c r="BG29" s="9">
        <f t="shared" si="6"/>
        <v>59.109047241387266</v>
      </c>
      <c r="BH29" s="5">
        <f>C19</f>
        <v>67.789205145878967</v>
      </c>
      <c r="BI29" s="5">
        <f t="shared" ref="BI29:BS29" si="7">D19</f>
        <v>68.766123180046904</v>
      </c>
      <c r="BJ29" s="5">
        <f t="shared" si="7"/>
        <v>71.100307445255311</v>
      </c>
      <c r="BK29" s="5">
        <f t="shared" si="7"/>
        <v>68.509514677681068</v>
      </c>
      <c r="BL29" s="5">
        <f t="shared" si="7"/>
        <v>74.651402191562894</v>
      </c>
      <c r="BM29" s="5">
        <f t="shared" si="7"/>
        <v>81.04042450108463</v>
      </c>
      <c r="BN29" s="5">
        <f t="shared" si="7"/>
        <v>72.363751225486538</v>
      </c>
      <c r="BO29" s="5">
        <f t="shared" si="7"/>
        <v>48.964552390558147</v>
      </c>
      <c r="BP29" s="5">
        <f t="shared" si="7"/>
        <v>70.345635746016782</v>
      </c>
      <c r="BQ29" s="5">
        <f t="shared" si="7"/>
        <v>63.762470359091047</v>
      </c>
      <c r="BR29" s="5">
        <f t="shared" si="7"/>
        <v>65.645491745391439</v>
      </c>
      <c r="BS29" s="5">
        <f t="shared" si="7"/>
        <v>78.830200193560586</v>
      </c>
      <c r="BT29" s="5">
        <f>C18</f>
        <v>64.275827664500099</v>
      </c>
      <c r="BU29" s="5">
        <f t="shared" ref="BU29:CE29" si="8">D18</f>
        <v>75.440385655980108</v>
      </c>
      <c r="BV29" s="5">
        <f t="shared" si="8"/>
        <v>84.672242262340731</v>
      </c>
      <c r="BW29" s="5">
        <f t="shared" si="8"/>
        <v>72.285292816049562</v>
      </c>
      <c r="BX29" s="5">
        <f t="shared" si="8"/>
        <v>82.607682994623261</v>
      </c>
      <c r="BY29" s="5">
        <f t="shared" si="8"/>
        <v>78.260692261059887</v>
      </c>
      <c r="BZ29" s="5">
        <f t="shared" si="8"/>
        <v>60.545382485897591</v>
      </c>
      <c r="CA29" s="5">
        <f t="shared" si="8"/>
        <v>59.230748374572293</v>
      </c>
      <c r="CB29" s="5">
        <f t="shared" si="8"/>
        <v>59.089809745083684</v>
      </c>
      <c r="CC29" s="5">
        <f t="shared" si="8"/>
        <v>59.708423459540413</v>
      </c>
      <c r="CD29" s="5">
        <f t="shared" si="8"/>
        <v>62.042154667784303</v>
      </c>
      <c r="CE29" s="5">
        <f t="shared" si="8"/>
        <v>74.697974976896901</v>
      </c>
      <c r="CF29" s="5">
        <f>C17</f>
        <v>67.917874390755856</v>
      </c>
      <c r="CG29" s="5">
        <f t="shared" ref="CG29:CP29" si="9">D17</f>
        <v>72.416253843346652</v>
      </c>
      <c r="CH29" s="5">
        <f t="shared" si="9"/>
        <v>82.129428371390418</v>
      </c>
      <c r="CI29" s="5">
        <f t="shared" si="9"/>
        <v>65.824261198800215</v>
      </c>
      <c r="CJ29" s="5">
        <f t="shared" si="9"/>
        <v>70.632804449044073</v>
      </c>
      <c r="CK29" s="5">
        <f t="shared" si="9"/>
        <v>72.0961019231097</v>
      </c>
      <c r="CL29" s="5">
        <f t="shared" si="9"/>
        <v>70.075540629535055</v>
      </c>
      <c r="CM29" s="5">
        <f t="shared" si="9"/>
        <v>73.834979095833802</v>
      </c>
      <c r="CN29" s="5">
        <f t="shared" si="9"/>
        <v>80.702745352592359</v>
      </c>
      <c r="CO29" s="5">
        <f t="shared" si="9"/>
        <v>55.766851713393073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47D1-16F4-4522-89AF-BADC370F8FDD}">
  <dimension ref="A1:CP51"/>
  <sheetViews>
    <sheetView tabSelected="1" topLeftCell="A6"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11">
        <f>'Joondalup Line'!C8+'Mandurah Line'!C8</f>
        <v>2256556</v>
      </c>
      <c r="D8" s="11">
        <f>'Joondalup Line'!D8+'Mandurah Line'!D8</f>
        <v>2547099</v>
      </c>
      <c r="E8" s="11">
        <f>'Joondalup Line'!E8+'Mandurah Line'!E8</f>
        <v>2492682</v>
      </c>
      <c r="F8" s="11">
        <f>'Joondalup Line'!F8+'Mandurah Line'!F8</f>
        <v>2611723</v>
      </c>
      <c r="G8" s="11">
        <f>'Joondalup Line'!G8+'Mandurah Line'!G8</f>
        <v>2651948</v>
      </c>
      <c r="H8" s="11">
        <f>'Joondalup Line'!H8+'Mandurah Line'!H8</f>
        <v>2351376</v>
      </c>
      <c r="I8" s="11">
        <f>'Joondalup Line'!I8+'Mandurah Line'!I8</f>
        <v>2309264</v>
      </c>
      <c r="J8" s="11">
        <f>'Joondalup Line'!J8+'Mandurah Line'!J8</f>
        <v>2747095</v>
      </c>
      <c r="K8" s="11">
        <f>'Joondalup Line'!K8+'Mandurah Line'!K8</f>
        <v>3299687</v>
      </c>
      <c r="L8" s="11">
        <f>'Joondalup Line'!L8+'Mandurah Line'!L8</f>
        <v>2592605</v>
      </c>
      <c r="M8" s="11">
        <f>'Joondalup Line'!M8+'Mandurah Line'!M8</f>
        <v>0</v>
      </c>
      <c r="N8" s="11">
        <f>'Joondalup Line'!N8+'Mandurah Line'!N8</f>
        <v>0</v>
      </c>
      <c r="O8" s="11">
        <f>'Joondalup Line'!O8+'Mandurah Line'!O8</f>
        <v>0</v>
      </c>
    </row>
    <row r="9" spans="1:15" ht="15.75" thickBot="1" x14ac:dyDescent="0.3">
      <c r="B9" s="2" t="s">
        <v>15</v>
      </c>
      <c r="C9" s="11">
        <f>'Joondalup Line'!C9+'Mandurah Line'!C9</f>
        <v>2067279</v>
      </c>
      <c r="D9" s="11">
        <f>'Joondalup Line'!D9+'Mandurah Line'!D9</f>
        <v>2594433</v>
      </c>
      <c r="E9" s="11">
        <f>'Joondalup Line'!E9+'Mandurah Line'!E9</f>
        <v>2597504</v>
      </c>
      <c r="F9" s="11">
        <f>'Joondalup Line'!F9+'Mandurah Line'!F9</f>
        <v>2575032</v>
      </c>
      <c r="G9" s="11">
        <f>'Joondalup Line'!G9+'Mandurah Line'!G9</f>
        <v>2628579</v>
      </c>
      <c r="H9" s="11">
        <f>'Joondalup Line'!H9+'Mandurah Line'!H9</f>
        <v>2234722</v>
      </c>
      <c r="I9" s="11">
        <f>'Joondalup Line'!I9+'Mandurah Line'!I9</f>
        <v>1433253</v>
      </c>
      <c r="J9" s="11">
        <f>'Joondalup Line'!J9+'Mandurah Line'!J9</f>
        <v>1882991</v>
      </c>
      <c r="K9" s="11">
        <f>'Joondalup Line'!K9+'Mandurah Line'!K9</f>
        <v>2021638</v>
      </c>
      <c r="L9" s="11">
        <f>'Joondalup Line'!L9+'Mandurah Line'!L9</f>
        <v>1803792</v>
      </c>
      <c r="M9" s="11">
        <f>'Joondalup Line'!M9+'Mandurah Line'!M9</f>
        <v>2144360</v>
      </c>
      <c r="N9" s="11">
        <f>'Joondalup Line'!N9+'Mandurah Line'!N9</f>
        <v>2126877</v>
      </c>
      <c r="O9" s="11">
        <f>'Joondalup Line'!O9+'Mandurah Line'!O9</f>
        <v>26110460</v>
      </c>
    </row>
    <row r="10" spans="1:15" ht="15.75" thickBot="1" x14ac:dyDescent="0.3">
      <c r="B10" s="2" t="s">
        <v>16</v>
      </c>
      <c r="C10" s="11">
        <f>'Joondalup Line'!C10+'Mandurah Line'!C10</f>
        <v>2029288</v>
      </c>
      <c r="D10" s="11">
        <f>'Joondalup Line'!D10+'Mandurah Line'!D10</f>
        <v>2230093</v>
      </c>
      <c r="E10" s="11">
        <f>'Joondalup Line'!E10+'Mandurah Line'!E10</f>
        <v>2218445</v>
      </c>
      <c r="F10" s="11">
        <f>'Joondalup Line'!F10+'Mandurah Line'!F10</f>
        <v>2410278</v>
      </c>
      <c r="G10" s="11">
        <f>'Joondalup Line'!G10+'Mandurah Line'!G10</f>
        <v>2253716</v>
      </c>
      <c r="H10" s="11">
        <f>'Joondalup Line'!H10+'Mandurah Line'!H10</f>
        <v>2249894</v>
      </c>
      <c r="I10" s="11">
        <f>'Joondalup Line'!I10+'Mandurah Line'!I10</f>
        <v>2069503</v>
      </c>
      <c r="J10" s="11">
        <f>'Joondalup Line'!J10+'Mandurah Line'!J10</f>
        <v>1687267</v>
      </c>
      <c r="K10" s="11">
        <f>'Joondalup Line'!K10+'Mandurah Line'!K10</f>
        <v>2855279</v>
      </c>
      <c r="L10" s="11">
        <f>'Joondalup Line'!L10+'Mandurah Line'!L10</f>
        <v>2146409</v>
      </c>
      <c r="M10" s="11">
        <f>'Joondalup Line'!M10+'Mandurah Line'!M10</f>
        <v>2369486</v>
      </c>
      <c r="N10" s="11">
        <f>'Joondalup Line'!N10+'Mandurah Line'!N10</f>
        <v>2222144</v>
      </c>
      <c r="O10" s="11">
        <f>'Joondalup Line'!O10+'Mandurah Line'!O10</f>
        <v>26741802</v>
      </c>
    </row>
    <row r="11" spans="1:15" ht="15.75" thickBot="1" x14ac:dyDescent="0.3">
      <c r="B11" s="2" t="s">
        <v>17</v>
      </c>
      <c r="C11" s="11">
        <f>'Joondalup Line'!C11+'Mandurah Line'!C11</f>
        <v>3149777</v>
      </c>
      <c r="D11" s="11">
        <f>'Joondalup Line'!D11+'Mandurah Line'!D11</f>
        <v>3389074</v>
      </c>
      <c r="E11" s="11">
        <f>'Joondalup Line'!E11+'Mandurah Line'!E11</f>
        <v>3137191</v>
      </c>
      <c r="F11" s="11">
        <f>'Joondalup Line'!F11+'Mandurah Line'!F11</f>
        <v>3401772</v>
      </c>
      <c r="G11" s="11">
        <f>'Joondalup Line'!G11+'Mandurah Line'!G11</f>
        <v>3129702</v>
      </c>
      <c r="H11" s="11">
        <f>'Joondalup Line'!H11+'Mandurah Line'!H11</f>
        <v>2821653</v>
      </c>
      <c r="I11" s="11">
        <f>'Joondalup Line'!I11+'Mandurah Line'!I11</f>
        <v>2880078</v>
      </c>
      <c r="J11" s="11">
        <f>'Joondalup Line'!J11+'Mandurah Line'!J11</f>
        <v>3129688</v>
      </c>
      <c r="K11" s="11">
        <f>'Joondalup Line'!K11+'Mandurah Line'!K11</f>
        <v>2354725</v>
      </c>
      <c r="L11" s="11">
        <f>'Joondalup Line'!L11+'Mandurah Line'!L11</f>
        <v>401033</v>
      </c>
      <c r="M11" s="11">
        <f>'Joondalup Line'!M11+'Mandurah Line'!M11</f>
        <v>933466</v>
      </c>
      <c r="N11" s="11">
        <f>'Joondalup Line'!N11+'Mandurah Line'!N11</f>
        <v>1528812</v>
      </c>
      <c r="O11" s="11">
        <f>'Joondalup Line'!O11+'Mandurah Line'!O11</f>
        <v>30256971</v>
      </c>
    </row>
    <row r="12" spans="1:15" ht="15.75" thickBot="1" x14ac:dyDescent="0.3">
      <c r="B12" s="2" t="s">
        <v>18</v>
      </c>
      <c r="C12" s="11">
        <f>'Joondalup Line'!C12+'Mandurah Line'!C12</f>
        <v>2973910</v>
      </c>
      <c r="D12" s="11">
        <f>'Joondalup Line'!D12+'Mandurah Line'!D12</f>
        <v>3321973</v>
      </c>
      <c r="E12" s="11">
        <f>'Joondalup Line'!E12+'Mandurah Line'!E12</f>
        <v>3013269</v>
      </c>
      <c r="F12" s="11">
        <f>'Joondalup Line'!F12+'Mandurah Line'!F12</f>
        <v>3310348</v>
      </c>
      <c r="G12" s="11">
        <f>'Joondalup Line'!G12+'Mandurah Line'!G12</f>
        <v>3223938</v>
      </c>
      <c r="H12" s="11">
        <f>'Joondalup Line'!H12+'Mandurah Line'!H12</f>
        <v>2805890</v>
      </c>
      <c r="I12" s="11">
        <f>'Joondalup Line'!I12+'Mandurah Line'!I12</f>
        <v>2849976</v>
      </c>
      <c r="J12" s="11">
        <f>'Joondalup Line'!J12+'Mandurah Line'!J12</f>
        <v>3125815</v>
      </c>
      <c r="K12" s="11">
        <f>'Joondalup Line'!K12+'Mandurah Line'!K12</f>
        <v>3464866</v>
      </c>
      <c r="L12" s="11">
        <f>'Joondalup Line'!L12+'Mandurah Line'!L12</f>
        <v>3028575</v>
      </c>
      <c r="M12" s="11">
        <f>'Joondalup Line'!M12+'Mandurah Line'!M12</f>
        <v>3473223</v>
      </c>
      <c r="N12" s="11">
        <f>'Joondalup Line'!N12+'Mandurah Line'!N12</f>
        <v>2840824</v>
      </c>
      <c r="O12" s="11">
        <f>'Joondalup Line'!O12+'Mandurah Line'!O12</f>
        <v>37432607</v>
      </c>
    </row>
    <row r="13" spans="1:15" ht="15.75" thickBot="1" x14ac:dyDescent="0.3">
      <c r="B13" s="2" t="s">
        <v>51</v>
      </c>
      <c r="C13" s="11">
        <f>'Joondalup Line'!C13+'Mandurah Line'!C13</f>
        <v>2901878</v>
      </c>
      <c r="D13" s="11">
        <f>'Joondalup Line'!D13+'Mandurah Line'!D13</f>
        <v>3331175</v>
      </c>
      <c r="E13" s="11">
        <f>'Joondalup Line'!E13+'Mandurah Line'!E13</f>
        <v>3033767</v>
      </c>
      <c r="F13" s="11">
        <f>'Joondalup Line'!F13+'Mandurah Line'!F13</f>
        <v>3226998</v>
      </c>
      <c r="G13" s="11">
        <f>'Joondalup Line'!G13+'Mandurah Line'!G13</f>
        <v>3137624</v>
      </c>
      <c r="H13" s="11">
        <f>'Joondalup Line'!H13+'Mandurah Line'!H13</f>
        <v>2816332</v>
      </c>
      <c r="I13" s="11">
        <f>'Joondalup Line'!I13+'Mandurah Line'!I13</f>
        <v>2810750</v>
      </c>
      <c r="J13" s="11">
        <f>'Joondalup Line'!J13+'Mandurah Line'!J13</f>
        <v>3065109</v>
      </c>
      <c r="K13" s="11">
        <f>'Joondalup Line'!K13+'Mandurah Line'!K13</f>
        <v>3437240</v>
      </c>
      <c r="L13" s="11">
        <f>'Joondalup Line'!L13+'Mandurah Line'!L13</f>
        <v>2938957</v>
      </c>
      <c r="M13" s="11">
        <f>'Joondalup Line'!M13+'Mandurah Line'!M13</f>
        <v>3361272</v>
      </c>
      <c r="N13" s="11">
        <f>'Joondalup Line'!N13+'Mandurah Line'!N13</f>
        <v>2962001</v>
      </c>
      <c r="O13" s="11">
        <f>'Joondalup Line'!O13+'Mandurah Line'!O13</f>
        <v>37023103</v>
      </c>
    </row>
    <row r="14" spans="1:15" ht="15.75" thickBot="1" x14ac:dyDescent="0.3">
      <c r="B14" s="2" t="s">
        <v>52</v>
      </c>
      <c r="C14" s="11">
        <f>'Joondalup Line'!C14+'Mandurah Line'!C14</f>
        <v>2871937</v>
      </c>
      <c r="D14" s="11">
        <f>'Joondalup Line'!D14+'Mandurah Line'!D14</f>
        <v>3282401</v>
      </c>
      <c r="E14" s="11">
        <f>'Joondalup Line'!E14+'Mandurah Line'!E14</f>
        <v>3071996</v>
      </c>
      <c r="F14" s="11">
        <f>'Joondalup Line'!F14+'Mandurah Line'!F14</f>
        <v>3094940</v>
      </c>
      <c r="G14" s="11">
        <f>'Joondalup Line'!G14+'Mandurah Line'!G14</f>
        <v>3140798</v>
      </c>
      <c r="H14" s="11">
        <f>'Joondalup Line'!H14+'Mandurah Line'!H14</f>
        <v>2827578</v>
      </c>
      <c r="I14" s="11">
        <f>'Joondalup Line'!I14+'Mandurah Line'!I14</f>
        <v>2690879</v>
      </c>
      <c r="J14" s="11">
        <f>'Joondalup Line'!J14+'Mandurah Line'!J14</f>
        <v>2981341</v>
      </c>
      <c r="K14" s="11">
        <f>'Joondalup Line'!K14+'Mandurah Line'!K14</f>
        <v>3648151</v>
      </c>
      <c r="L14" s="11">
        <f>'Joondalup Line'!L14+'Mandurah Line'!L14</f>
        <v>2837257</v>
      </c>
      <c r="M14" s="11">
        <f>'Joondalup Line'!M14+'Mandurah Line'!M14</f>
        <v>3453901</v>
      </c>
      <c r="N14" s="11">
        <f>'Joondalup Line'!N14+'Mandurah Line'!N14</f>
        <v>3101208</v>
      </c>
      <c r="O14" s="11">
        <f>'Joondalup Line'!O14+'Mandurah Line'!O14</f>
        <v>37002387</v>
      </c>
    </row>
    <row r="15" spans="1:15" ht="15.75" thickBot="1" x14ac:dyDescent="0.3">
      <c r="B15" s="2" t="s">
        <v>53</v>
      </c>
      <c r="C15" s="11">
        <f>'Joondalup Line'!C15+'Mandurah Line'!C15</f>
        <v>3165317</v>
      </c>
      <c r="D15" s="11">
        <f>'Joondalup Line'!D15+'Mandurah Line'!D15</f>
        <v>3231320</v>
      </c>
      <c r="E15" s="11">
        <f>'Joondalup Line'!E15+'Mandurah Line'!E15</f>
        <v>3121653</v>
      </c>
      <c r="F15" s="11">
        <f>'Joondalup Line'!F15+'Mandurah Line'!F15</f>
        <v>3329518</v>
      </c>
      <c r="G15" s="11">
        <f>'Joondalup Line'!G15+'Mandurah Line'!G15</f>
        <v>3037237</v>
      </c>
      <c r="H15" s="11">
        <f>'Joondalup Line'!H15+'Mandurah Line'!H15</f>
        <v>2789648</v>
      </c>
      <c r="I15" s="11">
        <f>'Joondalup Line'!I15+'Mandurah Line'!I15</f>
        <v>2693844</v>
      </c>
      <c r="J15" s="11">
        <f>'Joondalup Line'!J15+'Mandurah Line'!J15</f>
        <v>3238143</v>
      </c>
      <c r="K15" s="11">
        <f>'Joondalup Line'!K15+'Mandurah Line'!K15</f>
        <v>3417937</v>
      </c>
      <c r="L15" s="11">
        <f>'Joondalup Line'!L15+'Mandurah Line'!L15</f>
        <v>3210261</v>
      </c>
      <c r="M15" s="11">
        <f>'Joondalup Line'!M15+'Mandurah Line'!M15</f>
        <v>3280256</v>
      </c>
      <c r="N15" s="11">
        <f>'Joondalup Line'!N15+'Mandurah Line'!N15</f>
        <v>2997296</v>
      </c>
      <c r="O15" s="11">
        <f>'Joondalup Line'!O15+'Mandurah Line'!O15</f>
        <v>37512430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71.64177019515985</v>
      </c>
      <c r="D17" s="4">
        <f t="shared" si="0"/>
        <v>75.156193107615834</v>
      </c>
      <c r="E17" s="4">
        <f>(E8/E$11)*100</f>
        <v>79.455857166490659</v>
      </c>
      <c r="F17" s="4">
        <f t="shared" si="0"/>
        <v>76.775368837182498</v>
      </c>
      <c r="G17" s="4">
        <f t="shared" si="0"/>
        <v>84.734840569485527</v>
      </c>
      <c r="H17" s="4">
        <f t="shared" si="0"/>
        <v>83.333280173004979</v>
      </c>
      <c r="I17" s="4">
        <f t="shared" si="0"/>
        <v>80.180606219692663</v>
      </c>
      <c r="J17" s="4">
        <f t="shared" si="0"/>
        <v>87.775362911574575</v>
      </c>
      <c r="K17" s="4">
        <f t="shared" ref="K17:N24" si="1">(K8/K$12)*100</f>
        <v>95.232744931550016</v>
      </c>
      <c r="L17" s="4">
        <f t="shared" si="1"/>
        <v>85.604781126437345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65.632551129810139</v>
      </c>
      <c r="D18" s="4">
        <f t="shared" si="0"/>
        <v>76.552857801275508</v>
      </c>
      <c r="E18" s="4">
        <f t="shared" si="0"/>
        <v>82.797126473969868</v>
      </c>
      <c r="F18" s="4">
        <f t="shared" si="0"/>
        <v>75.696783911443802</v>
      </c>
      <c r="G18" s="4">
        <f t="shared" si="0"/>
        <v>83.988156060864583</v>
      </c>
      <c r="H18" s="4">
        <f t="shared" si="0"/>
        <v>79.19903687661099</v>
      </c>
      <c r="I18" s="4">
        <f t="shared" si="0"/>
        <v>49.764381381337593</v>
      </c>
      <c r="J18" s="4">
        <f t="shared" si="0"/>
        <v>60.165454192238975</v>
      </c>
      <c r="K18" s="4">
        <f t="shared" si="1"/>
        <v>58.346787437089922</v>
      </c>
      <c r="L18" s="4">
        <f t="shared" si="1"/>
        <v>59.559099576533512</v>
      </c>
      <c r="M18" s="4">
        <f t="shared" si="1"/>
        <v>61.739773115633525</v>
      </c>
      <c r="N18" s="4">
        <f t="shared" si="1"/>
        <v>74.868312855706648</v>
      </c>
      <c r="O18" s="4"/>
    </row>
    <row r="19" spans="2:94" ht="15.75" thickBot="1" x14ac:dyDescent="0.3">
      <c r="B19" s="2" t="s">
        <v>16</v>
      </c>
      <c r="C19" s="4">
        <f t="shared" si="0"/>
        <v>64.426402250064058</v>
      </c>
      <c r="D19" s="4">
        <f t="shared" si="0"/>
        <v>65.802428627996917</v>
      </c>
      <c r="E19" s="4">
        <f t="shared" si="0"/>
        <v>70.714374738420446</v>
      </c>
      <c r="F19" s="4">
        <f t="shared" si="0"/>
        <v>70.853602181451308</v>
      </c>
      <c r="G19" s="4">
        <f t="shared" si="0"/>
        <v>72.010562027950272</v>
      </c>
      <c r="H19" s="4">
        <f t="shared" si="0"/>
        <v>79.736735877870174</v>
      </c>
      <c r="I19" s="4">
        <f t="shared" si="0"/>
        <v>71.855796961054523</v>
      </c>
      <c r="J19" s="4">
        <f t="shared" si="0"/>
        <v>53.911667872324657</v>
      </c>
      <c r="K19" s="4">
        <f t="shared" si="1"/>
        <v>82.406621208439233</v>
      </c>
      <c r="L19" s="4">
        <f t="shared" si="1"/>
        <v>70.871911707651293</v>
      </c>
      <c r="M19" s="4">
        <f t="shared" si="1"/>
        <v>68.221533716666045</v>
      </c>
      <c r="N19" s="4">
        <f t="shared" si="1"/>
        <v>78.22181169970402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67.960059638670018</v>
      </c>
      <c r="L20" s="4">
        <f t="shared" si="1"/>
        <v>13.241640045235794</v>
      </c>
      <c r="M20" s="4">
        <f t="shared" si="1"/>
        <v>26.876074470311867</v>
      </c>
      <c r="N20" s="4">
        <f t="shared" si="1"/>
        <v>53.815794290670596</v>
      </c>
    </row>
    <row r="21" spans="2:94" ht="15.75" thickBot="1" x14ac:dyDescent="0.3">
      <c r="B21" s="2" t="s">
        <v>18</v>
      </c>
      <c r="C21">
        <f t="shared" si="0"/>
        <v>94.416525360366776</v>
      </c>
      <c r="D21">
        <f t="shared" si="0"/>
        <v>98.020078640950302</v>
      </c>
      <c r="E21">
        <f t="shared" si="0"/>
        <v>96.049905791518583</v>
      </c>
      <c r="F21">
        <f t="shared" si="0"/>
        <v>97.312459506398426</v>
      </c>
      <c r="G21">
        <f t="shared" si="0"/>
        <v>103.01102149661534</v>
      </c>
      <c r="H21">
        <f t="shared" si="0"/>
        <v>99.441355829366685</v>
      </c>
      <c r="I21">
        <f t="shared" si="0"/>
        <v>98.954819973625717</v>
      </c>
      <c r="J21">
        <f t="shared" si="0"/>
        <v>99.876249645332067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92.129633304199004</v>
      </c>
      <c r="D22">
        <f t="shared" si="0"/>
        <v>98.291598235978327</v>
      </c>
      <c r="E22">
        <f t="shared" si="0"/>
        <v>96.703292850196249</v>
      </c>
      <c r="F22">
        <f t="shared" si="0"/>
        <v>94.862265901418439</v>
      </c>
      <c r="G22">
        <f t="shared" si="0"/>
        <v>100.25312314079744</v>
      </c>
      <c r="H22">
        <f t="shared" si="0"/>
        <v>99.811422595195083</v>
      </c>
      <c r="I22">
        <f t="shared" si="0"/>
        <v>97.592842971613962</v>
      </c>
      <c r="J22">
        <f t="shared" si="0"/>
        <v>97.936567478930797</v>
      </c>
      <c r="K22" s="4">
        <f t="shared" si="1"/>
        <v>99.202682008481716</v>
      </c>
      <c r="L22" s="4">
        <f t="shared" si="1"/>
        <v>97.040918583822418</v>
      </c>
      <c r="M22" s="4">
        <f t="shared" si="1"/>
        <v>96.776740220826596</v>
      </c>
      <c r="N22" s="4">
        <f t="shared" si="1"/>
        <v>104.26555816199807</v>
      </c>
    </row>
    <row r="23" spans="2:94" ht="15.75" thickBot="1" x14ac:dyDescent="0.3">
      <c r="B23" s="2" t="s">
        <v>52</v>
      </c>
      <c r="C23">
        <f t="shared" si="0"/>
        <v>91.179058073000078</v>
      </c>
      <c r="D23">
        <f t="shared" si="0"/>
        <v>96.852444059940851</v>
      </c>
      <c r="E23">
        <f t="shared" si="0"/>
        <v>97.921867046029405</v>
      </c>
      <c r="F23">
        <f t="shared" si="0"/>
        <v>90.980230303500647</v>
      </c>
      <c r="G23">
        <f t="shared" si="0"/>
        <v>100.35453854712047</v>
      </c>
      <c r="H23">
        <f t="shared" si="0"/>
        <v>100.20998329702482</v>
      </c>
      <c r="I23">
        <f t="shared" si="0"/>
        <v>93.430768194472506</v>
      </c>
      <c r="J23">
        <f t="shared" si="0"/>
        <v>95.26000674827651</v>
      </c>
      <c r="K23" s="4">
        <f t="shared" si="1"/>
        <v>105.28981495965502</v>
      </c>
      <c r="L23" s="4">
        <f t="shared" si="1"/>
        <v>93.682903675821137</v>
      </c>
      <c r="M23" s="4">
        <f t="shared" si="1"/>
        <v>99.443686742832242</v>
      </c>
      <c r="N23" s="4">
        <f t="shared" si="1"/>
        <v>109.16579133378204</v>
      </c>
    </row>
    <row r="24" spans="2:94" x14ac:dyDescent="0.25">
      <c r="B24" s="2" t="s">
        <v>53</v>
      </c>
      <c r="C24">
        <f t="shared" si="0"/>
        <v>100.49336826067371</v>
      </c>
      <c r="D24">
        <f t="shared" si="0"/>
        <v>95.345218192343978</v>
      </c>
      <c r="E24">
        <f t="shared" si="0"/>
        <v>99.504716161687327</v>
      </c>
      <c r="F24">
        <f t="shared" si="0"/>
        <v>97.87598933732184</v>
      </c>
      <c r="G24">
        <f t="shared" si="0"/>
        <v>97.045565360535917</v>
      </c>
      <c r="H24">
        <f t="shared" si="0"/>
        <v>98.865735793876851</v>
      </c>
      <c r="I24">
        <f t="shared" si="0"/>
        <v>93.533716795170136</v>
      </c>
      <c r="J24">
        <f t="shared" si="0"/>
        <v>103.46536140343703</v>
      </c>
      <c r="K24" s="4">
        <f t="shared" si="1"/>
        <v>98.645575326722593</v>
      </c>
      <c r="L24" s="4">
        <f t="shared" si="1"/>
        <v>105.99905896337387</v>
      </c>
      <c r="M24" s="4">
        <f t="shared" si="1"/>
        <v>94.444151728812116</v>
      </c>
      <c r="N24" s="4">
        <f t="shared" si="1"/>
        <v>105.50797937499826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93.533716795170136</v>
      </c>
      <c r="G29" s="9">
        <f t="shared" ref="G29:K29" si="2">J24</f>
        <v>103.46536140343703</v>
      </c>
      <c r="H29" s="9">
        <f t="shared" si="2"/>
        <v>98.645575326722593</v>
      </c>
      <c r="I29" s="9">
        <f t="shared" si="2"/>
        <v>105.99905896337387</v>
      </c>
      <c r="J29" s="9">
        <f t="shared" si="2"/>
        <v>94.444151728812116</v>
      </c>
      <c r="K29" s="9">
        <f t="shared" si="2"/>
        <v>105.50797937499826</v>
      </c>
      <c r="L29" s="9">
        <f>C23</f>
        <v>91.179058073000078</v>
      </c>
      <c r="M29" s="9">
        <f t="shared" ref="M29:W29" si="3">D23</f>
        <v>96.852444059940851</v>
      </c>
      <c r="N29" s="9">
        <f t="shared" si="3"/>
        <v>97.921867046029405</v>
      </c>
      <c r="O29" s="9">
        <f t="shared" si="3"/>
        <v>90.980230303500647</v>
      </c>
      <c r="P29" s="9">
        <f t="shared" si="3"/>
        <v>100.35453854712047</v>
      </c>
      <c r="Q29" s="9">
        <f t="shared" si="3"/>
        <v>100.20998329702482</v>
      </c>
      <c r="R29" s="9">
        <f t="shared" si="3"/>
        <v>93.430768194472506</v>
      </c>
      <c r="S29" s="9">
        <f t="shared" si="3"/>
        <v>95.26000674827651</v>
      </c>
      <c r="T29" s="9">
        <f t="shared" si="3"/>
        <v>105.28981495965502</v>
      </c>
      <c r="U29" s="9">
        <f t="shared" si="3"/>
        <v>93.682903675821137</v>
      </c>
      <c r="V29" s="9">
        <f t="shared" si="3"/>
        <v>99.443686742832242</v>
      </c>
      <c r="W29" s="9">
        <f t="shared" si="3"/>
        <v>109.16579133378204</v>
      </c>
      <c r="X29" s="9">
        <f>C22</f>
        <v>92.129633304199004</v>
      </c>
      <c r="Y29" s="9">
        <f t="shared" ref="Y29:AI29" si="4">D22</f>
        <v>98.291598235978327</v>
      </c>
      <c r="Z29" s="9">
        <f t="shared" si="4"/>
        <v>96.703292850196249</v>
      </c>
      <c r="AA29" s="9">
        <f t="shared" si="4"/>
        <v>94.862265901418439</v>
      </c>
      <c r="AB29" s="9">
        <f t="shared" si="4"/>
        <v>100.25312314079744</v>
      </c>
      <c r="AC29" s="9">
        <f t="shared" si="4"/>
        <v>99.811422595195083</v>
      </c>
      <c r="AD29" s="9">
        <f t="shared" si="4"/>
        <v>97.592842971613962</v>
      </c>
      <c r="AE29" s="9">
        <f t="shared" si="4"/>
        <v>97.936567478930797</v>
      </c>
      <c r="AF29" s="9">
        <f t="shared" si="4"/>
        <v>99.202682008481716</v>
      </c>
      <c r="AG29" s="9">
        <f t="shared" si="4"/>
        <v>97.040918583822418</v>
      </c>
      <c r="AH29" s="9">
        <f t="shared" si="4"/>
        <v>96.776740220826596</v>
      </c>
      <c r="AI29" s="9">
        <f t="shared" si="4"/>
        <v>104.26555816199807</v>
      </c>
      <c r="AJ29" s="9">
        <f>C21</f>
        <v>94.416525360366776</v>
      </c>
      <c r="AK29" s="9">
        <f t="shared" ref="AK29:AU29" si="5">D21</f>
        <v>98.020078640950302</v>
      </c>
      <c r="AL29" s="9">
        <f t="shared" si="5"/>
        <v>96.049905791518583</v>
      </c>
      <c r="AM29" s="9">
        <f t="shared" si="5"/>
        <v>97.312459506398426</v>
      </c>
      <c r="AN29" s="9">
        <f t="shared" si="5"/>
        <v>103.01102149661534</v>
      </c>
      <c r="AO29" s="9">
        <f t="shared" si="5"/>
        <v>99.441355829366685</v>
      </c>
      <c r="AP29" s="9">
        <f t="shared" si="5"/>
        <v>98.954819973625717</v>
      </c>
      <c r="AQ29" s="9">
        <f t="shared" si="5"/>
        <v>99.876249645332067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67.960059638670018</v>
      </c>
      <c r="BE29" s="9">
        <f t="shared" si="6"/>
        <v>13.241640045235794</v>
      </c>
      <c r="BF29" s="9">
        <f t="shared" si="6"/>
        <v>26.876074470311867</v>
      </c>
      <c r="BG29" s="9">
        <f t="shared" si="6"/>
        <v>53.815794290670596</v>
      </c>
      <c r="BH29" s="5">
        <f>C19</f>
        <v>64.426402250064058</v>
      </c>
      <c r="BI29" s="5">
        <f t="shared" ref="BI29:BS29" si="7">D19</f>
        <v>65.802428627996917</v>
      </c>
      <c r="BJ29" s="5">
        <f t="shared" si="7"/>
        <v>70.714374738420446</v>
      </c>
      <c r="BK29" s="5">
        <f t="shared" si="7"/>
        <v>70.853602181451308</v>
      </c>
      <c r="BL29" s="5">
        <f t="shared" si="7"/>
        <v>72.010562027950272</v>
      </c>
      <c r="BM29" s="5">
        <f t="shared" si="7"/>
        <v>79.736735877870174</v>
      </c>
      <c r="BN29" s="5">
        <f t="shared" si="7"/>
        <v>71.855796961054523</v>
      </c>
      <c r="BO29" s="5">
        <f t="shared" si="7"/>
        <v>53.911667872324657</v>
      </c>
      <c r="BP29" s="5">
        <f t="shared" si="7"/>
        <v>82.406621208439233</v>
      </c>
      <c r="BQ29" s="5">
        <f t="shared" si="7"/>
        <v>70.871911707651293</v>
      </c>
      <c r="BR29" s="5">
        <f t="shared" si="7"/>
        <v>68.221533716666045</v>
      </c>
      <c r="BS29" s="5">
        <f t="shared" si="7"/>
        <v>78.22181169970402</v>
      </c>
      <c r="BT29" s="5">
        <f>C18</f>
        <v>65.632551129810139</v>
      </c>
      <c r="BU29" s="5">
        <f t="shared" ref="BU29:CE29" si="8">D18</f>
        <v>76.552857801275508</v>
      </c>
      <c r="BV29" s="5">
        <f t="shared" si="8"/>
        <v>82.797126473969868</v>
      </c>
      <c r="BW29" s="5">
        <f t="shared" si="8"/>
        <v>75.696783911443802</v>
      </c>
      <c r="BX29" s="5">
        <f t="shared" si="8"/>
        <v>83.988156060864583</v>
      </c>
      <c r="BY29" s="5">
        <f t="shared" si="8"/>
        <v>79.19903687661099</v>
      </c>
      <c r="BZ29" s="5">
        <f t="shared" si="8"/>
        <v>49.764381381337593</v>
      </c>
      <c r="CA29" s="5">
        <f t="shared" si="8"/>
        <v>60.165454192238975</v>
      </c>
      <c r="CB29" s="5">
        <f t="shared" si="8"/>
        <v>58.346787437089922</v>
      </c>
      <c r="CC29" s="5">
        <f t="shared" si="8"/>
        <v>59.559099576533512</v>
      </c>
      <c r="CD29" s="5">
        <f t="shared" si="8"/>
        <v>61.739773115633525</v>
      </c>
      <c r="CE29" s="5">
        <f t="shared" si="8"/>
        <v>74.868312855706648</v>
      </c>
      <c r="CF29" s="5">
        <f>C17</f>
        <v>71.64177019515985</v>
      </c>
      <c r="CG29" s="5">
        <f t="shared" ref="CG29:CP29" si="9">D17</f>
        <v>75.156193107615834</v>
      </c>
      <c r="CH29" s="5">
        <f t="shared" si="9"/>
        <v>79.455857166490659</v>
      </c>
      <c r="CI29" s="5">
        <f t="shared" si="9"/>
        <v>76.775368837182498</v>
      </c>
      <c r="CJ29" s="5">
        <f t="shared" si="9"/>
        <v>84.734840569485527</v>
      </c>
      <c r="CK29" s="5">
        <f t="shared" si="9"/>
        <v>83.333280173004979</v>
      </c>
      <c r="CL29" s="5">
        <f t="shared" si="9"/>
        <v>80.180606219692663</v>
      </c>
      <c r="CM29" s="5">
        <f t="shared" si="9"/>
        <v>87.775362911574575</v>
      </c>
      <c r="CN29" s="5">
        <f t="shared" si="9"/>
        <v>95.232744931550016</v>
      </c>
      <c r="CO29" s="5">
        <f t="shared" si="9"/>
        <v>85.604781126437345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AB90-B184-4830-B3D1-4861A9503189}">
  <dimension ref="A1:CU121"/>
  <sheetViews>
    <sheetView topLeftCell="BX81" workbookViewId="0">
      <selection activeCell="CM23" sqref="CM23:CN110"/>
    </sheetView>
  </sheetViews>
  <sheetFormatPr defaultRowHeight="15" x14ac:dyDescent="0.25"/>
  <cols>
    <col min="1" max="1" width="26.42578125" customWidth="1"/>
    <col min="39" max="40" width="5.42578125" bestFit="1" customWidth="1"/>
    <col min="41" max="42" width="4.42578125" bestFit="1" customWidth="1"/>
    <col min="43" max="43" width="4.7109375" bestFit="1" customWidth="1"/>
    <col min="44" max="47" width="4.42578125" bestFit="1" customWidth="1"/>
    <col min="48" max="48" width="5.42578125" bestFit="1" customWidth="1"/>
    <col min="49" max="49" width="4.5703125" bestFit="1" customWidth="1"/>
    <col min="50" max="50" width="5" bestFit="1" customWidth="1"/>
    <col min="51" max="54" width="4.42578125" bestFit="1" customWidth="1"/>
    <col min="55" max="55" width="4.7109375" bestFit="1" customWidth="1"/>
    <col min="56" max="56" width="5.42578125" bestFit="1" customWidth="1"/>
    <col min="57" max="60" width="4.42578125" bestFit="1" customWidth="1"/>
    <col min="61" max="61" width="4.5703125" bestFit="1" customWidth="1"/>
    <col min="62" max="62" width="5" bestFit="1" customWidth="1"/>
    <col min="63" max="65" width="4.42578125" bestFit="1" customWidth="1"/>
    <col min="66" max="67" width="5.42578125" bestFit="1" customWidth="1"/>
    <col min="68" max="80" width="5.42578125" customWidth="1"/>
    <col min="84" max="92" width="22.140625" customWidth="1"/>
  </cols>
  <sheetData>
    <row r="1" spans="1:99" x14ac:dyDescent="0.25">
      <c r="A1" t="s">
        <v>45</v>
      </c>
    </row>
    <row r="4" spans="1:99" x14ac:dyDescent="0.25">
      <c r="B4">
        <v>2016</v>
      </c>
      <c r="N4">
        <v>2017</v>
      </c>
      <c r="Z4">
        <v>2018</v>
      </c>
      <c r="AL4">
        <v>2019</v>
      </c>
      <c r="AX4">
        <v>2020</v>
      </c>
      <c r="BJ4">
        <v>2021</v>
      </c>
      <c r="BV4">
        <v>2022</v>
      </c>
      <c r="CH4">
        <v>2023</v>
      </c>
    </row>
    <row r="5" spans="1:99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  <c r="AC5" t="s">
        <v>11</v>
      </c>
      <c r="AD5" t="s">
        <v>12</v>
      </c>
      <c r="AE5" t="s">
        <v>13</v>
      </c>
      <c r="AF5" t="s">
        <v>2</v>
      </c>
      <c r="AG5" t="s">
        <v>3</v>
      </c>
      <c r="AH5" t="s">
        <v>4</v>
      </c>
      <c r="AI5" t="s">
        <v>5</v>
      </c>
      <c r="AJ5" t="s">
        <v>6</v>
      </c>
      <c r="AK5" t="s">
        <v>7</v>
      </c>
      <c r="AL5" t="s">
        <v>8</v>
      </c>
      <c r="AM5" t="s">
        <v>9</v>
      </c>
      <c r="AN5" t="s">
        <v>10</v>
      </c>
      <c r="AO5" t="s">
        <v>11</v>
      </c>
      <c r="AP5" t="s">
        <v>12</v>
      </c>
      <c r="AQ5" t="s">
        <v>13</v>
      </c>
      <c r="AR5" t="s">
        <v>2</v>
      </c>
      <c r="AS5" t="s">
        <v>3</v>
      </c>
      <c r="AT5" t="s">
        <v>4</v>
      </c>
      <c r="AU5" t="s">
        <v>5</v>
      </c>
      <c r="AV5" t="s">
        <v>6</v>
      </c>
      <c r="AW5" t="s">
        <v>7</v>
      </c>
      <c r="AX5" t="s">
        <v>8</v>
      </c>
      <c r="AY5" t="s">
        <v>9</v>
      </c>
      <c r="AZ5" t="s">
        <v>10</v>
      </c>
      <c r="BA5" t="s">
        <v>11</v>
      </c>
      <c r="BB5" t="s">
        <v>12</v>
      </c>
      <c r="BC5" t="s">
        <v>13</v>
      </c>
      <c r="BD5" t="s">
        <v>2</v>
      </c>
      <c r="BE5" t="s">
        <v>3</v>
      </c>
      <c r="BF5" t="s">
        <v>4</v>
      </c>
      <c r="BG5" t="s">
        <v>5</v>
      </c>
      <c r="BH5" t="s">
        <v>6</v>
      </c>
      <c r="BI5" t="s">
        <v>7</v>
      </c>
      <c r="BJ5" t="s">
        <v>8</v>
      </c>
      <c r="BK5" t="s">
        <v>9</v>
      </c>
      <c r="BL5" t="s">
        <v>10</v>
      </c>
      <c r="BM5" t="s">
        <v>11</v>
      </c>
      <c r="BN5" t="s">
        <v>12</v>
      </c>
      <c r="BO5" t="s">
        <v>13</v>
      </c>
      <c r="BP5" t="s">
        <v>2</v>
      </c>
      <c r="BQ5" t="s">
        <v>3</v>
      </c>
      <c r="BR5" t="s">
        <v>4</v>
      </c>
      <c r="BS5" t="s">
        <v>5</v>
      </c>
      <c r="BT5" t="s">
        <v>6</v>
      </c>
      <c r="BU5" t="s">
        <v>7</v>
      </c>
      <c r="BV5" t="s">
        <v>8</v>
      </c>
      <c r="BW5" t="s">
        <v>9</v>
      </c>
      <c r="BX5" t="s">
        <v>10</v>
      </c>
      <c r="BY5" t="s">
        <v>11</v>
      </c>
      <c r="BZ5" t="s">
        <v>12</v>
      </c>
      <c r="CA5" t="s">
        <v>13</v>
      </c>
      <c r="CB5" t="s">
        <v>2</v>
      </c>
      <c r="CC5" t="s">
        <v>3</v>
      </c>
      <c r="CD5" t="s">
        <v>4</v>
      </c>
      <c r="CE5" t="s">
        <v>5</v>
      </c>
      <c r="CF5" t="s">
        <v>6</v>
      </c>
      <c r="CG5" t="s">
        <v>7</v>
      </c>
      <c r="CH5" t="s">
        <v>8</v>
      </c>
      <c r="CI5" t="s">
        <v>9</v>
      </c>
      <c r="CJ5" t="s">
        <v>10</v>
      </c>
      <c r="CK5" t="s">
        <v>11</v>
      </c>
      <c r="CL5" t="s">
        <v>12</v>
      </c>
      <c r="CM5" t="s">
        <v>13</v>
      </c>
      <c r="CN5" t="s">
        <v>2</v>
      </c>
      <c r="CO5" t="s">
        <v>3</v>
      </c>
      <c r="CP5" t="s">
        <v>4</v>
      </c>
      <c r="CQ5" t="s">
        <v>5</v>
      </c>
      <c r="CR5" t="s">
        <v>6</v>
      </c>
      <c r="CS5" t="s">
        <v>7</v>
      </c>
    </row>
    <row r="6" spans="1:99" x14ac:dyDescent="0.25">
      <c r="A6" t="s">
        <v>63</v>
      </c>
      <c r="B6" s="9">
        <f>'All PT Mode Trends'!B6</f>
        <v>95.603501533275349</v>
      </c>
      <c r="C6" s="9">
        <f>'All PT Mode Trends'!C6</f>
        <v>102.98086719597019</v>
      </c>
      <c r="D6" s="9">
        <f>'All PT Mode Trends'!D6</f>
        <v>100.5104931633775</v>
      </c>
      <c r="E6" s="9">
        <f>'All PT Mode Trends'!E6</f>
        <v>103.3700346927665</v>
      </c>
      <c r="F6" s="9">
        <f>'All PT Mode Trends'!F6</f>
        <v>96.617459136911407</v>
      </c>
      <c r="G6" s="9">
        <f>'All PT Mode Trends'!G6</f>
        <v>107.44620228268072</v>
      </c>
      <c r="H6" s="9">
        <f>'All PT Mode Trends'!H6</f>
        <v>90.90849913259936</v>
      </c>
      <c r="I6" s="9">
        <f>'All PT Mode Trends'!I6</f>
        <v>97.361447773204674</v>
      </c>
      <c r="J6" s="9">
        <f>'All PT Mode Trends'!J6</f>
        <v>98.560245323275936</v>
      </c>
      <c r="K6" s="9">
        <f>'All PT Mode Trends'!K6</f>
        <v>94.870991531413935</v>
      </c>
      <c r="L6" s="9">
        <f>'All PT Mode Trends'!L6</f>
        <v>102.72656063063692</v>
      </c>
      <c r="M6" s="9">
        <f>'All PT Mode Trends'!M6</f>
        <v>99.159769388729757</v>
      </c>
      <c r="N6" s="9">
        <f>'All PT Mode Trends'!N6</f>
        <v>92.286243984831557</v>
      </c>
      <c r="O6" s="9">
        <f>'All PT Mode Trends'!O6</f>
        <v>95.888968294310814</v>
      </c>
      <c r="P6" s="9">
        <f>'All PT Mode Trends'!P6</f>
        <v>105.08356292762031</v>
      </c>
      <c r="Q6" s="9">
        <f>'All PT Mode Trends'!Q6</f>
        <v>93.269266205109474</v>
      </c>
      <c r="R6" s="9">
        <f>'All PT Mode Trends'!R6</f>
        <v>99.467941949928615</v>
      </c>
      <c r="S6" s="9">
        <f>'All PT Mode Trends'!S6</f>
        <v>107.58159623194229</v>
      </c>
      <c r="T6" s="9">
        <f>'All PT Mode Trends'!T6</f>
        <v>89.885787291641563</v>
      </c>
      <c r="U6" s="9">
        <f>'All PT Mode Trends'!U6</f>
        <v>97.508012169350366</v>
      </c>
      <c r="V6" s="9">
        <f>'All PT Mode Trends'!V6</f>
        <v>94.920262046843433</v>
      </c>
      <c r="W6" s="9">
        <f>'All PT Mode Trends'!W6</f>
        <v>96.25630334342209</v>
      </c>
      <c r="X6" s="9">
        <f>'All PT Mode Trends'!X6</f>
        <v>101.10374521882595</v>
      </c>
      <c r="Y6" s="9">
        <f>'All PT Mode Trends'!Y6</f>
        <v>96.383855595753957</v>
      </c>
      <c r="Z6" s="9">
        <f>'All PT Mode Trends'!Z6</f>
        <v>97.899144816928626</v>
      </c>
      <c r="AA6" s="9">
        <f>'All PT Mode Trends'!AA6</f>
        <v>96.747600568092295</v>
      </c>
      <c r="AB6" s="9">
        <f>'All PT Mode Trends'!AB6</f>
        <v>101.21366827587188</v>
      </c>
      <c r="AC6" s="9">
        <f>'All PT Mode Trends'!AC6</f>
        <v>97.329042978823665</v>
      </c>
      <c r="AD6" s="9">
        <f>'All PT Mode Trends'!AD6</f>
        <v>97.952848528703797</v>
      </c>
      <c r="AE6" s="9">
        <f>'All PT Mode Trends'!AE6</f>
        <v>102.22450107211188</v>
      </c>
      <c r="AF6" s="9">
        <f>'All PT Mode Trends'!AF6</f>
        <v>95.290457267240129</v>
      </c>
      <c r="AG6" s="9">
        <f>'All PT Mode Trends'!AG6</f>
        <v>98.119805886086027</v>
      </c>
      <c r="AH6" s="9">
        <f>'All PT Mode Trends'!AH6</f>
        <v>95.588050537724143</v>
      </c>
      <c r="AI6" s="9">
        <f>'All PT Mode Trends'!AI6</f>
        <v>98.952142686111642</v>
      </c>
      <c r="AJ6" s="9">
        <f>'All PT Mode Trends'!AJ6</f>
        <v>101.94831953337851</v>
      </c>
      <c r="AK6" s="9">
        <f>'All PT Mode Trends'!AK6</f>
        <v>96.020118151690724</v>
      </c>
      <c r="AL6" s="9">
        <f>'All PT Mode Trends'!AL6</f>
        <v>98.951157607670353</v>
      </c>
      <c r="AM6" s="9">
        <f>'All PT Mode Trends'!AM6</f>
        <v>97.756750996967341</v>
      </c>
      <c r="AN6" s="9">
        <f>'All PT Mode Trends'!AN6</f>
        <v>100</v>
      </c>
      <c r="AO6" s="9">
        <f>'All PT Mode Trends'!AO6</f>
        <v>100</v>
      </c>
      <c r="AP6" s="9">
        <f>'All PT Mode Trends'!AP6</f>
        <v>100</v>
      </c>
      <c r="AQ6" s="9">
        <f>'All PT Mode Trends'!AQ6</f>
        <v>100</v>
      </c>
      <c r="AR6" s="9">
        <f>'All PT Mode Trends'!AR6</f>
        <v>100</v>
      </c>
      <c r="AS6" s="9">
        <f>'All PT Mode Trends'!AS6</f>
        <v>100</v>
      </c>
      <c r="AT6" s="9">
        <f>'All PT Mode Trends'!AT6</f>
        <v>100</v>
      </c>
      <c r="AU6" s="9">
        <f>'All PT Mode Trends'!AU6</f>
        <v>100</v>
      </c>
      <c r="AV6" s="9">
        <f>'All PT Mode Trends'!AV6</f>
        <v>100</v>
      </c>
      <c r="AW6" s="9">
        <f>'All PT Mode Trends'!AW6</f>
        <v>100</v>
      </c>
      <c r="AX6" s="9">
        <f>'All PT Mode Trends'!AX6</f>
        <v>100</v>
      </c>
      <c r="AY6" s="9">
        <f>'All PT Mode Trends'!AY6</f>
        <v>100</v>
      </c>
      <c r="AZ6" s="9">
        <f>'All PT Mode Trends'!AZ6</f>
        <v>70.730826415205257</v>
      </c>
      <c r="BA6" s="9">
        <f>'All PT Mode Trends'!BA6</f>
        <v>16.570306603851854</v>
      </c>
      <c r="BB6" s="9">
        <f>'All PT Mode Trends'!BB6</f>
        <v>32.864334782729699</v>
      </c>
      <c r="BC6" s="9">
        <f>'All PT Mode Trends'!BC6</f>
        <v>59.497144392833526</v>
      </c>
      <c r="BD6" s="9">
        <f>'All PT Mode Trends'!BD6</f>
        <v>66.606927885668654</v>
      </c>
      <c r="BE6" s="9">
        <f>'All PT Mode Trends'!BE6</f>
        <v>68.185993454192769</v>
      </c>
      <c r="BF6" s="9">
        <f>'All PT Mode Trends'!BF6</f>
        <v>71.708697708231867</v>
      </c>
      <c r="BG6" s="9">
        <f>'All PT Mode Trends'!BG6</f>
        <v>72.494618897675224</v>
      </c>
      <c r="BH6" s="9">
        <f>'All PT Mode Trends'!BH6</f>
        <v>73.587859321671473</v>
      </c>
      <c r="BI6" s="9">
        <f>'All PT Mode Trends'!BI6</f>
        <v>77.932540597877448</v>
      </c>
      <c r="BJ6" s="9">
        <f>'All PT Mode Trends'!BJ6</f>
        <v>71.603153672842751</v>
      </c>
      <c r="BK6" s="9">
        <f>'All PT Mode Trends'!BK6</f>
        <v>55.288029440687872</v>
      </c>
      <c r="BL6" s="9">
        <f>'All PT Mode Trends'!BL6</f>
        <v>81.59186331784727</v>
      </c>
      <c r="BM6" s="9">
        <f>'All PT Mode Trends'!BM6</f>
        <v>69.523156543969591</v>
      </c>
      <c r="BN6" s="9">
        <f>'All PT Mode Trends'!BN6</f>
        <v>68.629766768181653</v>
      </c>
      <c r="BO6" s="9">
        <f>'All PT Mode Trends'!BO6</f>
        <v>79.419116929157298</v>
      </c>
      <c r="BP6" s="9">
        <f>'All PT Mode Trends'!BP6</f>
        <v>64.761319931043047</v>
      </c>
      <c r="BQ6" s="9">
        <f>'All PT Mode Trends'!BQ6</f>
        <v>75.835418191961708</v>
      </c>
      <c r="BR6" s="9">
        <f>'All PT Mode Trends'!BR6</f>
        <v>82.357225864068283</v>
      </c>
      <c r="BS6" s="9">
        <f>'All PT Mode Trends'!BS6</f>
        <v>75.425259826723163</v>
      </c>
      <c r="BT6" s="9">
        <f>'All PT Mode Trends'!BT6</f>
        <v>83.287846980997202</v>
      </c>
      <c r="BU6" s="9">
        <f>'All PT Mode Trends'!BU6</f>
        <v>79.083395102034459</v>
      </c>
      <c r="BV6" s="9">
        <f>'All PT Mode Trends'!BV6</f>
        <v>59.579137953948532</v>
      </c>
      <c r="BW6" s="9">
        <f>'All PT Mode Trends'!BW6</f>
        <v>64.092324554292034</v>
      </c>
      <c r="BX6" s="9">
        <f>'All PT Mode Trends'!BX6</f>
        <v>64.443806135462296</v>
      </c>
      <c r="BY6" s="9">
        <f>'All PT Mode Trends'!BY6</f>
        <v>62.97882890648183</v>
      </c>
      <c r="BZ6" s="9">
        <f>'All PT Mode Trends'!BZ6</f>
        <v>64.652133028650212</v>
      </c>
      <c r="CA6" s="9">
        <f>'All PT Mode Trends'!CA6</f>
        <v>78.699775039288582</v>
      </c>
      <c r="CB6" s="9">
        <f>'All PT Mode Trends'!CB6</f>
        <v>72.671908405483592</v>
      </c>
      <c r="CC6" s="9">
        <f>'All PT Mode Trends'!CC6</f>
        <v>74.708698726935367</v>
      </c>
      <c r="CD6" s="9">
        <f>'All PT Mode Trends'!CD6</f>
        <v>78.568416122880862</v>
      </c>
      <c r="CE6" s="9">
        <f>'All PT Mode Trends'!CE6</f>
        <v>81.404197714453261</v>
      </c>
      <c r="CF6" s="9">
        <f>'All PT Mode Trends'!CF6</f>
        <v>87.625217238565668</v>
      </c>
      <c r="CG6" s="9">
        <f>'All PT Mode Trends'!CG6</f>
        <v>87.44628911367387</v>
      </c>
      <c r="CH6" s="9">
        <f>'All PT Mode Trends'!CH6</f>
        <v>85.124058769567384</v>
      </c>
      <c r="CI6" s="9">
        <f>'All PT Mode Trends'!CI6</f>
        <v>90.665701603536633</v>
      </c>
      <c r="CJ6" s="9">
        <f>'All PT Mode Trends'!CJ6</f>
        <v>99.177929739754774</v>
      </c>
      <c r="CK6" s="9">
        <f>'All PT Mode Trends'!CK6</f>
        <v>0</v>
      </c>
      <c r="CL6" s="9">
        <f>'All PT Mode Trends'!CL6</f>
        <v>0</v>
      </c>
      <c r="CM6" s="9">
        <f>'All PT Mode Trends'!CM6</f>
        <v>0</v>
      </c>
      <c r="CN6" s="9">
        <f>'All PT Mode Trends'!CN6</f>
        <v>0</v>
      </c>
      <c r="CO6" s="9">
        <f>'All PT Mode Trends'!CO6</f>
        <v>0</v>
      </c>
      <c r="CP6" s="9">
        <f>'All PT Mode Trends'!CP6</f>
        <v>0</v>
      </c>
      <c r="CQ6" s="9">
        <f>'All PT Mode Trends'!CQ6</f>
        <v>0</v>
      </c>
      <c r="CR6" s="9">
        <f>'All PT Mode Trends'!CR6</f>
        <v>0</v>
      </c>
      <c r="CS6" s="9">
        <f>'All PT Mode Trends'!CS6</f>
        <v>0</v>
      </c>
      <c r="CT6" s="9">
        <f>'All PT Mode Trends'!CT6</f>
        <v>0</v>
      </c>
      <c r="CU6" s="9">
        <f>'All PT Mode Trends'!CU6</f>
        <v>0</v>
      </c>
    </row>
    <row r="7" spans="1:99" x14ac:dyDescent="0.25">
      <c r="A7" t="s">
        <v>56</v>
      </c>
      <c r="B7" s="9">
        <f>'All PT Mode Trends'!B7</f>
        <v>94.050194065487901</v>
      </c>
      <c r="C7" s="9">
        <f>'All PT Mode Trends'!C7</f>
        <v>102.67261556803766</v>
      </c>
      <c r="D7" s="9">
        <f>'All PT Mode Trends'!D7</f>
        <v>99.505997789578672</v>
      </c>
      <c r="E7" s="9">
        <f>'All PT Mode Trends'!E7</f>
        <v>106.15768496942384</v>
      </c>
      <c r="F7" s="9">
        <f>'All PT Mode Trends'!F7</f>
        <v>95.209438907669551</v>
      </c>
      <c r="G7" s="9">
        <f>'All PT Mode Trends'!G7</f>
        <v>105.51256758040523</v>
      </c>
      <c r="H7" s="9">
        <f>'All PT Mode Trends'!H7</f>
        <v>88.467634588391462</v>
      </c>
      <c r="I7" s="9">
        <f>'All PT Mode Trends'!I7</f>
        <v>95.20998363929202</v>
      </c>
      <c r="J7" s="9">
        <f>'All PT Mode Trends'!J7</f>
        <v>101.40731995932914</v>
      </c>
      <c r="K7" s="9">
        <f>'All PT Mode Trends'!K7</f>
        <v>90.927501892185077</v>
      </c>
      <c r="L7" s="9">
        <f>'All PT Mode Trends'!L7</f>
        <v>101.32671208503874</v>
      </c>
      <c r="M7" s="9">
        <f>'All PT Mode Trends'!M7</f>
        <v>97.681849241438911</v>
      </c>
      <c r="N7" s="9">
        <f>'All PT Mode Trends'!N7</f>
        <v>88.962901410524765</v>
      </c>
      <c r="O7" s="9">
        <f>'All PT Mode Trends'!O7</f>
        <v>94.678721586948768</v>
      </c>
      <c r="P7" s="9">
        <f>'All PT Mode Trends'!P7</f>
        <v>103.99926319289069</v>
      </c>
      <c r="Q7" s="9">
        <f>'All PT Mode Trends'!Q7</f>
        <v>94.51915052035271</v>
      </c>
      <c r="R7" s="9">
        <f>'All PT Mode Trends'!R7</f>
        <v>98.201620428026914</v>
      </c>
      <c r="S7" s="9">
        <f>'All PT Mode Trends'!S7</f>
        <v>105.59470862880556</v>
      </c>
      <c r="T7" s="9">
        <f>'All PT Mode Trends'!T7</f>
        <v>89.544964034613656</v>
      </c>
      <c r="U7" s="9">
        <f>'All PT Mode Trends'!U7</f>
        <v>95.231628155696228</v>
      </c>
      <c r="V7" s="9">
        <f>'All PT Mode Trends'!V7</f>
        <v>96.772405845561821</v>
      </c>
      <c r="W7" s="9">
        <f>'All PT Mode Trends'!W7</f>
        <v>92.895175299048489</v>
      </c>
      <c r="X7" s="9">
        <f>'All PT Mode Trends'!X7</f>
        <v>100.58145914619523</v>
      </c>
      <c r="Y7" s="9">
        <f>'All PT Mode Trends'!Y7</f>
        <v>97.096372487871747</v>
      </c>
      <c r="Z7" s="9">
        <f>'All PT Mode Trends'!Z7</f>
        <v>99.430657087860652</v>
      </c>
      <c r="AA7" s="9">
        <f>'All PT Mode Trends'!AA7</f>
        <v>97.596871820584099</v>
      </c>
      <c r="AB7" s="9">
        <f>'All PT Mode Trends'!AB7</f>
        <v>103.7701521237117</v>
      </c>
      <c r="AC7" s="9">
        <f>'All PT Mode Trends'!AC7</f>
        <v>99.955334181807771</v>
      </c>
      <c r="AD7" s="9">
        <f>'All PT Mode Trends'!AD7</f>
        <v>97.354341909405406</v>
      </c>
      <c r="AE7" s="9">
        <f>'All PT Mode Trends'!AE7</f>
        <v>101.03531725040651</v>
      </c>
      <c r="AF7" s="9">
        <f>'All PT Mode Trends'!AF7</f>
        <v>95.732984328174297</v>
      </c>
      <c r="AG7" s="9">
        <f>'All PT Mode Trends'!AG7</f>
        <v>96.471820042114857</v>
      </c>
      <c r="AH7" s="9">
        <f>'All PT Mode Trends'!AH7</f>
        <v>100.06555080921345</v>
      </c>
      <c r="AI7" s="9">
        <f>'All PT Mode Trends'!AI7</f>
        <v>96.424521270838923</v>
      </c>
      <c r="AJ7" s="9">
        <f>'All PT Mode Trends'!AJ7</f>
        <v>103.10659548752903</v>
      </c>
      <c r="AK7" s="9">
        <f>'All PT Mode Trends'!AK7</f>
        <v>98.633397974757912</v>
      </c>
      <c r="AL7" s="9">
        <f>'All PT Mode Trends'!AL7</f>
        <v>100.51548842444069</v>
      </c>
      <c r="AM7" s="9">
        <f>'All PT Mode Trends'!AM7</f>
        <v>98.295236180780677</v>
      </c>
      <c r="AN7" s="9">
        <f>'All PT Mode Trends'!AN7</f>
        <v>100</v>
      </c>
      <c r="AO7" s="9">
        <f>'All PT Mode Trends'!AO7</f>
        <v>100</v>
      </c>
      <c r="AP7" s="9">
        <f>'All PT Mode Trends'!AP7</f>
        <v>100</v>
      </c>
      <c r="AQ7" s="9">
        <f>'All PT Mode Trends'!AQ7</f>
        <v>100</v>
      </c>
      <c r="AR7" s="9">
        <f>'All PT Mode Trends'!AR7</f>
        <v>100</v>
      </c>
      <c r="AS7" s="9">
        <f>'All PT Mode Trends'!AS7</f>
        <v>100</v>
      </c>
      <c r="AT7" s="9">
        <f>'All PT Mode Trends'!AT7</f>
        <v>100</v>
      </c>
      <c r="AU7" s="9">
        <f>'All PT Mode Trends'!AU7</f>
        <v>100</v>
      </c>
      <c r="AV7" s="9">
        <f>'All PT Mode Trends'!AV7</f>
        <v>100</v>
      </c>
      <c r="AW7" s="9">
        <f>'All PT Mode Trends'!AW7</f>
        <v>100</v>
      </c>
      <c r="AX7" s="9">
        <f>'All PT Mode Trends'!AX7</f>
        <v>100</v>
      </c>
      <c r="AY7" s="9">
        <f>'All PT Mode Trends'!AY7</f>
        <v>100</v>
      </c>
      <c r="AZ7" s="9">
        <f>'All PT Mode Trends'!AZ7</f>
        <v>67.287130136309315</v>
      </c>
      <c r="BA7" s="9">
        <f>'All PT Mode Trends'!BA7</f>
        <v>14.601109654990086</v>
      </c>
      <c r="BB7" s="9">
        <f>'All PT Mode Trends'!BB7</f>
        <v>27.544848575252303</v>
      </c>
      <c r="BC7" s="9">
        <f>'All PT Mode Trends'!BC7</f>
        <v>52.790872291178438</v>
      </c>
      <c r="BD7" s="9">
        <f>'All PT Mode Trends'!BD7</f>
        <v>63.876916122507374</v>
      </c>
      <c r="BE7" s="9">
        <f>'All PT Mode Trends'!BE7</f>
        <v>66.409708768080421</v>
      </c>
      <c r="BF7" s="9">
        <f>'All PT Mode Trends'!BF7</f>
        <v>70.304373067777874</v>
      </c>
      <c r="BG7" s="9">
        <f>'All PT Mode Trends'!BG7</f>
        <v>69.99770874575006</v>
      </c>
      <c r="BH7" s="9">
        <f>'All PT Mode Trends'!BH7</f>
        <v>71.080274830268948</v>
      </c>
      <c r="BI7" s="9">
        <f>'All PT Mode Trends'!BI7</f>
        <v>76.68478897164789</v>
      </c>
      <c r="BJ7" s="9">
        <f>'All PT Mode Trends'!BJ7</f>
        <v>71.843611616581299</v>
      </c>
      <c r="BK7" s="9">
        <f>'All PT Mode Trends'!BK7</f>
        <v>50.401959040073443</v>
      </c>
      <c r="BL7" s="9">
        <f>'All PT Mode Trends'!BL7</f>
        <v>77.743051998813911</v>
      </c>
      <c r="BM7" s="9">
        <f>'All PT Mode Trends'!BM7</f>
        <v>69.763496727995118</v>
      </c>
      <c r="BN7" s="9">
        <f>'All PT Mode Trends'!BN7</f>
        <v>66.201013981457962</v>
      </c>
      <c r="BO7" s="9">
        <f>'All PT Mode Trends'!BO7</f>
        <v>78.028597836364412</v>
      </c>
      <c r="BP7" s="9">
        <f>'All PT Mode Trends'!BP7</f>
        <v>63.958007898812433</v>
      </c>
      <c r="BQ7" s="9">
        <f>'All PT Mode Trends'!BQ7</f>
        <v>73.636837552245694</v>
      </c>
      <c r="BR7" s="9">
        <f>'All PT Mode Trends'!BR7</f>
        <v>87.270135955471446</v>
      </c>
      <c r="BS7" s="9">
        <f>'All PT Mode Trends'!BS7</f>
        <v>74.318080385017581</v>
      </c>
      <c r="BT7" s="9">
        <f>'All PT Mode Trends'!BT7</f>
        <v>81.859038971910309</v>
      </c>
      <c r="BU7" s="9">
        <f>'All PT Mode Trends'!BU7</f>
        <v>77.133752402766447</v>
      </c>
      <c r="BV7" s="9">
        <f>'All PT Mode Trends'!BV7</f>
        <v>53.864332972199726</v>
      </c>
      <c r="BW7" s="9">
        <f>'All PT Mode Trends'!BW7</f>
        <v>57.674537177167743</v>
      </c>
      <c r="BX7" s="9">
        <f>'All PT Mode Trends'!BX7</f>
        <v>58.53177705295127</v>
      </c>
      <c r="BY7" s="9">
        <f>'All PT Mode Trends'!BY7</f>
        <v>61.933607248461641</v>
      </c>
      <c r="BZ7" s="9">
        <f>'All PT Mode Trends'!BZ7</f>
        <v>61.636857279297644</v>
      </c>
      <c r="CA7" s="9">
        <f>'All PT Mode Trends'!CA7</f>
        <v>75.805051345062324</v>
      </c>
      <c r="CB7" s="9">
        <f>'All PT Mode Trends'!CB7</f>
        <v>73.107328821998777</v>
      </c>
      <c r="CC7" s="9">
        <f>'All PT Mode Trends'!CC7</f>
        <v>71.487629027135583</v>
      </c>
      <c r="CD7" s="9">
        <f>'All PT Mode Trends'!CD7</f>
        <v>86.127140810910703</v>
      </c>
      <c r="CE7" s="9">
        <f>'All PT Mode Trends'!CE7</f>
        <v>80.831486394184765</v>
      </c>
      <c r="CF7" s="9">
        <f>'All PT Mode Trends'!CF7</f>
        <v>86.959592175206652</v>
      </c>
      <c r="CG7" s="9">
        <f>'All PT Mode Trends'!CG7</f>
        <v>88.513360765138756</v>
      </c>
      <c r="CH7" s="9">
        <f>'All PT Mode Trends'!CH7</f>
        <v>85.433665365884451</v>
      </c>
      <c r="CI7" s="9">
        <f>'All PT Mode Trends'!CI7</f>
        <v>90.172009048121865</v>
      </c>
      <c r="CJ7" s="9">
        <f>'All PT Mode Trends'!CJ7</f>
        <v>98.831208273804705</v>
      </c>
      <c r="CK7" s="9">
        <f>'All PT Mode Trends'!CK7</f>
        <v>0</v>
      </c>
      <c r="CL7" s="9">
        <f>'All PT Mode Trends'!CL7</f>
        <v>0</v>
      </c>
      <c r="CM7" s="9">
        <f>'All PT Mode Trends'!CM7</f>
        <v>0</v>
      </c>
      <c r="CN7" s="9">
        <f>'All PT Mode Trends'!CN7</f>
        <v>0</v>
      </c>
      <c r="CO7" s="9">
        <f>'All PT Mode Trends'!CO7</f>
        <v>0</v>
      </c>
      <c r="CP7" s="9">
        <f>'All PT Mode Trends'!CP7</f>
        <v>0</v>
      </c>
      <c r="CQ7" s="9">
        <f>'All PT Mode Trends'!CQ7</f>
        <v>0</v>
      </c>
      <c r="CR7" s="9">
        <f>'All PT Mode Trends'!CR7</f>
        <v>0</v>
      </c>
      <c r="CS7" s="9">
        <f>'All PT Mode Trends'!CS7</f>
        <v>0</v>
      </c>
      <c r="CT7" s="9">
        <f>'All PT Mode Trends'!CT7</f>
        <v>0</v>
      </c>
      <c r="CU7" s="9">
        <f>'All PT Mode Trends'!CU7</f>
        <v>0</v>
      </c>
    </row>
    <row r="8" spans="1:99" x14ac:dyDescent="0.25">
      <c r="A8" t="s">
        <v>57</v>
      </c>
      <c r="B8" s="12">
        <f>Heritage!F29</f>
        <v>100.25186169657997</v>
      </c>
      <c r="C8" s="12">
        <f>Heritage!G29</f>
        <v>106.20693768877464</v>
      </c>
      <c r="D8" s="12">
        <f>Heritage!H29</f>
        <v>102.02181281795623</v>
      </c>
      <c r="E8" s="12">
        <f>Heritage!I29</f>
        <v>109.52203354136138</v>
      </c>
      <c r="F8" s="12">
        <f>Heritage!J29</f>
        <v>98.866394141058962</v>
      </c>
      <c r="G8" s="12">
        <f>Heritage!K29</f>
        <v>113.04655749816392</v>
      </c>
      <c r="H8" s="12">
        <f>Heritage!L29</f>
        <v>88.886117418063137</v>
      </c>
      <c r="I8" s="12">
        <f>Heritage!M29</f>
        <v>101.55034207358253</v>
      </c>
      <c r="J8" s="12">
        <f>Heritage!N29</f>
        <v>105.86508464834839</v>
      </c>
      <c r="K8" s="12">
        <f>Heritage!O29</f>
        <v>91.130501057186407</v>
      </c>
      <c r="L8" s="12">
        <f>Heritage!P29</f>
        <v>103.89208958732962</v>
      </c>
      <c r="M8" s="12">
        <f>Heritage!Q29</f>
        <v>103.84682804979293</v>
      </c>
      <c r="N8" s="12">
        <f>Heritage!R29</f>
        <v>83.989141220748493</v>
      </c>
      <c r="O8" s="12">
        <f>Heritage!S29</f>
        <v>95.38915369306936</v>
      </c>
      <c r="P8" s="12">
        <f>Heritage!T29</f>
        <v>105.69480051034235</v>
      </c>
      <c r="Q8" s="12">
        <f>Heritage!U29</f>
        <v>94.914087689441516</v>
      </c>
      <c r="R8" s="12">
        <f>Heritage!V29</f>
        <v>99.962197729501128</v>
      </c>
      <c r="S8" s="12">
        <f>Heritage!W29</f>
        <v>109.78005102960877</v>
      </c>
      <c r="T8" s="12">
        <f>Heritage!X29</f>
        <v>91.755369198887806</v>
      </c>
      <c r="U8" s="12">
        <f>Heritage!Y29</f>
        <v>99.851981342203615</v>
      </c>
      <c r="V8" s="12">
        <f>Heritage!Z29</f>
        <v>97.296763510397327</v>
      </c>
      <c r="W8" s="12">
        <f>Heritage!AA29</f>
        <v>90.400304863057485</v>
      </c>
      <c r="X8" s="12">
        <f>Heritage!AB29</f>
        <v>101.77040005800808</v>
      </c>
      <c r="Y8" s="12">
        <f>Heritage!AC29</f>
        <v>98.845196851543918</v>
      </c>
      <c r="Z8" s="12">
        <f>Heritage!AD29</f>
        <v>96.420357529180734</v>
      </c>
      <c r="AA8" s="12">
        <f>Heritage!AE29</f>
        <v>96.326994300835622</v>
      </c>
      <c r="AB8" s="12">
        <f>Heritage!AF29</f>
        <v>101.27715614696736</v>
      </c>
      <c r="AC8" s="12">
        <f>Heritage!AG29</f>
        <v>98.346991730840841</v>
      </c>
      <c r="AD8" s="12">
        <f>Heritage!AH29</f>
        <v>97.741982040839801</v>
      </c>
      <c r="AE8" s="12">
        <f>Heritage!AI29</f>
        <v>101.23630427823804</v>
      </c>
      <c r="AF8" s="12">
        <f>Heritage!AJ29</f>
        <v>94.428972461106923</v>
      </c>
      <c r="AG8" s="12">
        <f>Heritage!AK29</f>
        <v>98.888470589222266</v>
      </c>
      <c r="AH8" s="12">
        <f>Heritage!AL29</f>
        <v>101.16568732284765</v>
      </c>
      <c r="AI8" s="12">
        <f>Heritage!AM29</f>
        <v>93.912130599400115</v>
      </c>
      <c r="AJ8" s="12">
        <f>Heritage!AN29</f>
        <v>103.29800113818888</v>
      </c>
      <c r="AK8" s="12">
        <f>Heritage!AO29</f>
        <v>98.104036363547834</v>
      </c>
      <c r="AL8" s="12">
        <f>Heritage!AP29</f>
        <v>97.432750960274873</v>
      </c>
      <c r="AM8" s="12">
        <f>Heritage!AQ29</f>
        <v>96.713463801358898</v>
      </c>
      <c r="AN8" s="12">
        <f>Heritage!AR29</f>
        <v>100</v>
      </c>
      <c r="AO8" s="12">
        <f>Heritage!AS29</f>
        <v>100</v>
      </c>
      <c r="AP8" s="12">
        <f>Heritage!AT29</f>
        <v>100</v>
      </c>
      <c r="AQ8" s="12">
        <f>Heritage!AU29</f>
        <v>100</v>
      </c>
      <c r="AR8" s="12">
        <f>Heritage!AV29</f>
        <v>100</v>
      </c>
      <c r="AS8" s="12">
        <f>Heritage!AW29</f>
        <v>100</v>
      </c>
      <c r="AT8" s="12">
        <f>Heritage!AX29</f>
        <v>100</v>
      </c>
      <c r="AU8" s="12">
        <f>Heritage!AY29</f>
        <v>100</v>
      </c>
      <c r="AV8" s="12">
        <f>Heritage!AZ29</f>
        <v>100</v>
      </c>
      <c r="AW8" s="12">
        <f>Heritage!BA29</f>
        <v>100</v>
      </c>
      <c r="AX8" s="12">
        <f>Heritage!BB29</f>
        <v>100</v>
      </c>
      <c r="AY8" s="12">
        <f>Heritage!BC29</f>
        <v>100</v>
      </c>
      <c r="AZ8" s="12">
        <f>Heritage!BD29</f>
        <v>71.06621083296794</v>
      </c>
      <c r="BA8" s="12">
        <f>Heritage!BE29</f>
        <v>18.603813919506145</v>
      </c>
      <c r="BB8" s="12">
        <f>Heritage!BF29</f>
        <v>32.96244991584372</v>
      </c>
      <c r="BC8" s="12">
        <f>Heritage!BG29</f>
        <v>59.109047241387266</v>
      </c>
      <c r="BD8" s="12">
        <f>Heritage!BH29</f>
        <v>67.789205145878967</v>
      </c>
      <c r="BE8" s="12">
        <f>Heritage!BI29</f>
        <v>68.766123180046904</v>
      </c>
      <c r="BF8" s="12">
        <f>Heritage!BJ29</f>
        <v>71.100307445255311</v>
      </c>
      <c r="BG8" s="12">
        <f>Heritage!BK29</f>
        <v>68.509514677681068</v>
      </c>
      <c r="BH8" s="12">
        <f>Heritage!BL29</f>
        <v>74.651402191562894</v>
      </c>
      <c r="BI8" s="12">
        <f>Heritage!BM29</f>
        <v>81.04042450108463</v>
      </c>
      <c r="BJ8" s="12">
        <f>Heritage!BN29</f>
        <v>72.363751225486538</v>
      </c>
      <c r="BK8" s="12">
        <f>Heritage!BO29</f>
        <v>48.964552390558147</v>
      </c>
      <c r="BL8" s="12">
        <f>Heritage!BP29</f>
        <v>70.345635746016782</v>
      </c>
      <c r="BM8" s="12">
        <f>Heritage!BQ29</f>
        <v>63.762470359091047</v>
      </c>
      <c r="BN8" s="12">
        <f>Heritage!BR29</f>
        <v>65.645491745391439</v>
      </c>
      <c r="BO8" s="12">
        <f>Heritage!BS29</f>
        <v>78.830200193560586</v>
      </c>
      <c r="BP8" s="12">
        <f>Heritage!BT29</f>
        <v>64.275827664500099</v>
      </c>
      <c r="BQ8" s="12">
        <f>Heritage!BU29</f>
        <v>75.440385655980108</v>
      </c>
      <c r="BR8" s="12">
        <f>Heritage!BV29</f>
        <v>84.672242262340731</v>
      </c>
      <c r="BS8" s="12">
        <f>Heritage!BW29</f>
        <v>72.285292816049562</v>
      </c>
      <c r="BT8" s="12">
        <f>Heritage!BX29</f>
        <v>82.607682994623261</v>
      </c>
      <c r="BU8" s="12">
        <f>Heritage!BY29</f>
        <v>78.260692261059887</v>
      </c>
      <c r="BV8" s="12">
        <f>Heritage!BZ29</f>
        <v>60.545382485897591</v>
      </c>
      <c r="BW8" s="12">
        <f>Heritage!CA29</f>
        <v>59.230748374572293</v>
      </c>
      <c r="BX8" s="12">
        <f>Heritage!CB29</f>
        <v>59.089809745083684</v>
      </c>
      <c r="BY8" s="12">
        <f>Heritage!CC29</f>
        <v>59.708423459540413</v>
      </c>
      <c r="BZ8" s="12">
        <f>Heritage!CD29</f>
        <v>62.042154667784303</v>
      </c>
      <c r="CA8" s="12">
        <f>Heritage!CE29</f>
        <v>74.697974976896901</v>
      </c>
      <c r="CB8" s="12">
        <f>Heritage!CF29</f>
        <v>67.917874390755856</v>
      </c>
      <c r="CC8" s="12">
        <f>Heritage!CG29</f>
        <v>72.416253843346652</v>
      </c>
      <c r="CD8" s="12">
        <f>Heritage!CH29</f>
        <v>82.129428371390418</v>
      </c>
      <c r="CE8" s="12">
        <f>Heritage!CI29</f>
        <v>65.824261198800215</v>
      </c>
      <c r="CF8" s="12">
        <f>Heritage!CJ29</f>
        <v>70.632804449044073</v>
      </c>
      <c r="CG8" s="12">
        <f>Heritage!CK29</f>
        <v>72.0961019231097</v>
      </c>
      <c r="CH8" s="12">
        <f>Heritage!CL29</f>
        <v>70.075540629535055</v>
      </c>
      <c r="CI8" s="12">
        <f>Heritage!CM29</f>
        <v>73.834979095833802</v>
      </c>
      <c r="CJ8" s="12">
        <f>Heritage!CN29</f>
        <v>80.702745352592359</v>
      </c>
      <c r="CK8" s="12">
        <f>Heritage!CO29</f>
        <v>55.766851713393073</v>
      </c>
      <c r="CL8" s="12">
        <f>Heritage!CP29</f>
        <v>0</v>
      </c>
      <c r="CM8" s="12">
        <f>Heritage!CQ29</f>
        <v>0</v>
      </c>
      <c r="CN8" s="12">
        <f>Heritage!CR29</f>
        <v>0</v>
      </c>
      <c r="CO8" s="12">
        <f>Heritage!CS29</f>
        <v>0</v>
      </c>
      <c r="CP8" s="12">
        <f>Heritage!CT29</f>
        <v>0</v>
      </c>
      <c r="CQ8" s="12">
        <f>Heritage!CU29</f>
        <v>0</v>
      </c>
      <c r="CR8" s="12">
        <f>Heritage!CV29</f>
        <v>0</v>
      </c>
      <c r="CS8" s="12">
        <f>Heritage!CW29</f>
        <v>0</v>
      </c>
      <c r="CT8" s="12">
        <f>Heritage!CX29</f>
        <v>0</v>
      </c>
      <c r="CU8" s="12">
        <f>Heritage!CY29</f>
        <v>0</v>
      </c>
    </row>
    <row r="9" spans="1:99" x14ac:dyDescent="0.25">
      <c r="A9" t="s">
        <v>58</v>
      </c>
      <c r="B9" s="12">
        <f>'Armadale Line'!F29</f>
        <v>103.29111941057165</v>
      </c>
      <c r="C9" s="12">
        <f>'Armadale Line'!G29</f>
        <v>103.40251502758531</v>
      </c>
      <c r="D9" s="12">
        <f>'Armadale Line'!H29</f>
        <v>94.789129607766895</v>
      </c>
      <c r="E9" s="12">
        <f>'Armadale Line'!I29</f>
        <v>107.18031248326882</v>
      </c>
      <c r="F9" s="12">
        <f>'Armadale Line'!J29</f>
        <v>93.867955050363435</v>
      </c>
      <c r="G9" s="12">
        <f>'Armadale Line'!K29</f>
        <v>107.93839812217325</v>
      </c>
      <c r="H9" s="12">
        <f>'Armadale Line'!L29</f>
        <v>71.159044551329615</v>
      </c>
      <c r="I9" s="12">
        <f>'Armadale Line'!M29</f>
        <v>98.35787278415016</v>
      </c>
      <c r="J9" s="12">
        <f>'Armadale Line'!N29</f>
        <v>97.105234232451792</v>
      </c>
      <c r="K9" s="12">
        <f>'Armadale Line'!O29</f>
        <v>89.6283975692387</v>
      </c>
      <c r="L9" s="12">
        <f>'Armadale Line'!P29</f>
        <v>98.785645221490441</v>
      </c>
      <c r="M9" s="12">
        <f>'Armadale Line'!Q29</f>
        <v>99.366533160082994</v>
      </c>
      <c r="N9" s="12">
        <f>'Armadale Line'!R29</f>
        <v>63.66386184897982</v>
      </c>
      <c r="O9" s="12">
        <f>'Armadale Line'!S29</f>
        <v>90.660243987071809</v>
      </c>
      <c r="P9" s="12">
        <f>'Armadale Line'!T29</f>
        <v>98.772665952605223</v>
      </c>
      <c r="Q9" s="12">
        <f>'Armadale Line'!U29</f>
        <v>88.314473688354468</v>
      </c>
      <c r="R9" s="12">
        <f>'Armadale Line'!V29</f>
        <v>96.578225093285596</v>
      </c>
      <c r="S9" s="12">
        <f>'Armadale Line'!W29</f>
        <v>101.87439171008188</v>
      </c>
      <c r="T9" s="12">
        <f>'Armadale Line'!X29</f>
        <v>88.492191660046956</v>
      </c>
      <c r="U9" s="12">
        <f>'Armadale Line'!Y29</f>
        <v>96.613694820994084</v>
      </c>
      <c r="V9" s="12">
        <f>'Armadale Line'!Z29</f>
        <v>95.044955923410058</v>
      </c>
      <c r="W9" s="12">
        <f>'Armadale Line'!AA29</f>
        <v>91.574069154914042</v>
      </c>
      <c r="X9" s="12">
        <f>'Armadale Line'!AB29</f>
        <v>99.405459894258257</v>
      </c>
      <c r="Y9" s="12">
        <f>'Armadale Line'!AC29</f>
        <v>95.933645767938629</v>
      </c>
      <c r="Z9" s="12">
        <f>'Armadale Line'!AD29</f>
        <v>95.146648801161263</v>
      </c>
      <c r="AA9" s="12">
        <f>'Armadale Line'!AE29</f>
        <v>96.260339751467143</v>
      </c>
      <c r="AB9" s="12">
        <f>'Armadale Line'!AF29</f>
        <v>98.182793178139619</v>
      </c>
      <c r="AC9" s="12">
        <f>'Armadale Line'!AG29</f>
        <v>95.429121223478134</v>
      </c>
      <c r="AD9" s="12">
        <f>'Armadale Line'!AH29</f>
        <v>95.863215279425404</v>
      </c>
      <c r="AE9" s="12">
        <f>'Armadale Line'!AI29</f>
        <v>101.5910819586322</v>
      </c>
      <c r="AF9" s="12">
        <f>'Armadale Line'!AJ29</f>
        <v>94.747738389331658</v>
      </c>
      <c r="AG9" s="12">
        <f>'Armadale Line'!AK29</f>
        <v>98.735488355926321</v>
      </c>
      <c r="AH9" s="12">
        <f>'Armadale Line'!AL29</f>
        <v>97.993361032337489</v>
      </c>
      <c r="AI9" s="12">
        <f>'Armadale Line'!AM29</f>
        <v>98.286043555907924</v>
      </c>
      <c r="AJ9" s="12">
        <f>'Armadale Line'!AN29</f>
        <v>103.77663748335846</v>
      </c>
      <c r="AK9" s="12">
        <f>'Armadale Line'!AO29</f>
        <v>98.131881145074445</v>
      </c>
      <c r="AL9" s="12">
        <f>'Armadale Line'!AP29</f>
        <v>98.447434250107079</v>
      </c>
      <c r="AM9" s="12">
        <f>'Armadale Line'!AQ29</f>
        <v>95.369821790339614</v>
      </c>
      <c r="AN9" s="12">
        <f>'Armadale Line'!AR29</f>
        <v>100</v>
      </c>
      <c r="AO9" s="12">
        <f>'Armadale Line'!AS29</f>
        <v>100</v>
      </c>
      <c r="AP9" s="12">
        <f>'Armadale Line'!AT29</f>
        <v>100</v>
      </c>
      <c r="AQ9" s="12">
        <f>'Armadale Line'!AU29</f>
        <v>100</v>
      </c>
      <c r="AR9" s="12">
        <f>'Armadale Line'!AV29</f>
        <v>100</v>
      </c>
      <c r="AS9" s="12">
        <f>'Armadale Line'!AW29</f>
        <v>100</v>
      </c>
      <c r="AT9" s="12">
        <f>'Armadale Line'!AX29</f>
        <v>100</v>
      </c>
      <c r="AU9" s="12">
        <f>'Armadale Line'!AY29</f>
        <v>100</v>
      </c>
      <c r="AV9" s="12">
        <f>'Armadale Line'!AZ29</f>
        <v>100</v>
      </c>
      <c r="AW9" s="12">
        <f>'Armadale Line'!BA29</f>
        <v>100</v>
      </c>
      <c r="AX9" s="12">
        <f>'Armadale Line'!BB29</f>
        <v>100</v>
      </c>
      <c r="AY9" s="12">
        <f>'Armadale Line'!BC29</f>
        <v>100</v>
      </c>
      <c r="AZ9" s="12">
        <f>'Armadale Line'!BD29</f>
        <v>72.712558450327563</v>
      </c>
      <c r="BA9" s="12">
        <f>'Armadale Line'!BE29</f>
        <v>21.62486890630856</v>
      </c>
      <c r="BB9" s="12">
        <f>'Armadale Line'!BF29</f>
        <v>34.147515260013371</v>
      </c>
      <c r="BC9" s="12">
        <f>'Armadale Line'!BG29</f>
        <v>59.642100614219459</v>
      </c>
      <c r="BD9" s="12">
        <f>'Armadale Line'!BH29</f>
        <v>67.633725277954795</v>
      </c>
      <c r="BE9" s="12">
        <f>'Armadale Line'!BI29</f>
        <v>69.675912408759118</v>
      </c>
      <c r="BF9" s="12">
        <f>'Armadale Line'!BJ29</f>
        <v>72.438611532458395</v>
      </c>
      <c r="BG9" s="12">
        <f>'Armadale Line'!BK29</f>
        <v>72.525068417948177</v>
      </c>
      <c r="BH9" s="12">
        <f>'Armadale Line'!BL29</f>
        <v>74.971272221781376</v>
      </c>
      <c r="BI9" s="12">
        <f>'Armadale Line'!BM29</f>
        <v>79.820552876231446</v>
      </c>
      <c r="BJ9" s="12">
        <f>'Armadale Line'!BN29</f>
        <v>74.056019692053354</v>
      </c>
      <c r="BK9" s="12">
        <f>'Armadale Line'!BO29</f>
        <v>56.217185163185867</v>
      </c>
      <c r="BL9" s="12">
        <f>'Armadale Line'!BP29</f>
        <v>78.438058445414299</v>
      </c>
      <c r="BM9" s="12">
        <f>'Armadale Line'!BQ29</f>
        <v>66.350887027944609</v>
      </c>
      <c r="BN9" s="12">
        <f>'Armadale Line'!BR29</f>
        <v>67.11480598753316</v>
      </c>
      <c r="BO9" s="12">
        <f>'Armadale Line'!BS29</f>
        <v>78.481381216825199</v>
      </c>
      <c r="BP9" s="12">
        <f>'Armadale Line'!BT29</f>
        <v>63.526745055590958</v>
      </c>
      <c r="BQ9" s="12">
        <f>'Armadale Line'!BU29</f>
        <v>75.307890163364618</v>
      </c>
      <c r="BR9" s="12">
        <f>'Armadale Line'!BV29</f>
        <v>80.782313672902603</v>
      </c>
      <c r="BS9" s="12">
        <f>'Armadale Line'!BW29</f>
        <v>73.787037301914879</v>
      </c>
      <c r="BT9" s="12">
        <f>'Armadale Line'!BX29</f>
        <v>81.432156890405366</v>
      </c>
      <c r="BU9" s="12">
        <f>'Armadale Line'!BY29</f>
        <v>79.052768355533061</v>
      </c>
      <c r="BV9" s="12">
        <f>'Armadale Line'!BZ29</f>
        <v>63.225723661295355</v>
      </c>
      <c r="BW9" s="12">
        <f>'Armadale Line'!CA29</f>
        <v>63.346177682350103</v>
      </c>
      <c r="BX9" s="12">
        <f>'Armadale Line'!CB29</f>
        <v>59.97161535578369</v>
      </c>
      <c r="BY9" s="12">
        <f>'Armadale Line'!CC29</f>
        <v>60.597566775110934</v>
      </c>
      <c r="BZ9" s="12">
        <f>'Armadale Line'!CD29</f>
        <v>61.025898884886651</v>
      </c>
      <c r="CA9" s="12">
        <f>'Armadale Line'!CE29</f>
        <v>74.441436504755913</v>
      </c>
      <c r="CB9" s="12">
        <f>'Armadale Line'!CF29</f>
        <v>68.148461755574374</v>
      </c>
      <c r="CC9" s="12">
        <f>'Armadale Line'!CG29</f>
        <v>72.444629822732011</v>
      </c>
      <c r="CD9" s="12">
        <f>'Armadale Line'!CH29</f>
        <v>78.030879260187447</v>
      </c>
      <c r="CE9" s="12">
        <f>'Armadale Line'!CI29</f>
        <v>74.694145548712626</v>
      </c>
      <c r="CF9" s="12">
        <f>'Armadale Line'!CJ29</f>
        <v>83.957556360815019</v>
      </c>
      <c r="CG9" s="12">
        <f>'Armadale Line'!CK29</f>
        <v>81.582742449091498</v>
      </c>
      <c r="CH9" s="12">
        <f>'Armadale Line'!CL29</f>
        <v>81.45420547664402</v>
      </c>
      <c r="CI9" s="12">
        <f>'Armadale Line'!CM29</f>
        <v>86.803454185373809</v>
      </c>
      <c r="CJ9" s="12">
        <f>'Armadale Line'!CN29</f>
        <v>88.726017993786826</v>
      </c>
      <c r="CK9" s="12">
        <f>'Armadale Line'!CO29</f>
        <v>86.862758683677612</v>
      </c>
      <c r="CL9" s="12">
        <f>'Armadale Line'!CP29</f>
        <v>0</v>
      </c>
      <c r="CM9" s="12">
        <f>'Armadale Line'!CQ29</f>
        <v>0</v>
      </c>
      <c r="CN9" s="12">
        <f>'Armadale Line'!CR29</f>
        <v>0</v>
      </c>
      <c r="CO9" s="12">
        <f>'Armadale Line'!CS29</f>
        <v>0</v>
      </c>
      <c r="CP9" s="12">
        <f>'Armadale Line'!CT29</f>
        <v>0</v>
      </c>
      <c r="CQ9" s="12">
        <f>'Armadale Line'!CU29</f>
        <v>0</v>
      </c>
      <c r="CR9" s="12">
        <f>'Armadale Line'!CV29</f>
        <v>0</v>
      </c>
      <c r="CS9" s="12">
        <f>'Armadale Line'!CW29</f>
        <v>0</v>
      </c>
      <c r="CT9" s="12">
        <f>'Armadale Line'!CX29</f>
        <v>0</v>
      </c>
      <c r="CU9" s="12">
        <f>'Armadale Line'!CY29</f>
        <v>0</v>
      </c>
    </row>
    <row r="10" spans="1:99" x14ac:dyDescent="0.25">
      <c r="A10" t="s">
        <v>59</v>
      </c>
      <c r="B10" s="12">
        <f>'Fremantle Line'!F29</f>
        <v>99.95216024352402</v>
      </c>
      <c r="C10" s="12">
        <f>'Fremantle Line'!G29</f>
        <v>108.86073284573187</v>
      </c>
      <c r="D10" s="12">
        <f>'Fremantle Line'!H29</f>
        <v>108.85042373322584</v>
      </c>
      <c r="E10" s="12">
        <f>'Fremantle Line'!I29</f>
        <v>111.27352195832098</v>
      </c>
      <c r="F10" s="12">
        <f>'Fremantle Line'!J29</f>
        <v>104.59446897154496</v>
      </c>
      <c r="G10" s="12">
        <f>'Fremantle Line'!K29</f>
        <v>119.24416659061178</v>
      </c>
      <c r="H10" s="12">
        <f>'Fremantle Line'!L29</f>
        <v>100.49449930474171</v>
      </c>
      <c r="I10" s="12">
        <f>'Fremantle Line'!M29</f>
        <v>104.28587765143671</v>
      </c>
      <c r="J10" s="12">
        <f>'Fremantle Line'!N29</f>
        <v>115.2992232650748</v>
      </c>
      <c r="K10" s="12">
        <f>'Fremantle Line'!O29</f>
        <v>91.341216349697476</v>
      </c>
      <c r="L10" s="12">
        <f>'Fremantle Line'!P29</f>
        <v>111.66378955496772</v>
      </c>
      <c r="M10" s="12">
        <f>'Fremantle Line'!Q29</f>
        <v>109.00396927926974</v>
      </c>
      <c r="N10" s="12">
        <f>'Fremantle Line'!R29</f>
        <v>95.861697230045323</v>
      </c>
      <c r="O10" s="12">
        <f>'Fremantle Line'!S29</f>
        <v>99.184991819844086</v>
      </c>
      <c r="P10" s="12">
        <f>'Fremantle Line'!T29</f>
        <v>111.38464147423758</v>
      </c>
      <c r="Q10" s="12">
        <f>'Fremantle Line'!U29</f>
        <v>102.40476639797267</v>
      </c>
      <c r="R10" s="12">
        <f>'Fremantle Line'!V29</f>
        <v>105.29167689701551</v>
      </c>
      <c r="S10" s="12">
        <f>'Fremantle Line'!W29</f>
        <v>118.91218703416386</v>
      </c>
      <c r="T10" s="12">
        <f>'Fremantle Line'!X29</f>
        <v>98.865224138829717</v>
      </c>
      <c r="U10" s="12">
        <f>'Fremantle Line'!Y29</f>
        <v>104.83123217050789</v>
      </c>
      <c r="V10" s="12">
        <f>'Fremantle Line'!Z29</f>
        <v>108.54014443693536</v>
      </c>
      <c r="W10" s="12">
        <f>'Fremantle Line'!AA29</f>
        <v>90.94038962755269</v>
      </c>
      <c r="X10" s="12">
        <f>'Fremantle Line'!AB29</f>
        <v>108.62973965595913</v>
      </c>
      <c r="Y10" s="12">
        <f>'Fremantle Line'!AC29</f>
        <v>105.86444104952668</v>
      </c>
      <c r="Z10" s="12">
        <f>'Fremantle Line'!AD29</f>
        <v>98.100008027904337</v>
      </c>
      <c r="AA10" s="12">
        <f>'Fremantle Line'!AE29</f>
        <v>95.894433885092866</v>
      </c>
      <c r="AB10" s="12">
        <f>'Fremantle Line'!AF29</f>
        <v>106.97356148631663</v>
      </c>
      <c r="AC10" s="12">
        <f>'Fremantle Line'!AG29</f>
        <v>102.23576550831692</v>
      </c>
      <c r="AD10" s="12">
        <f>'Fremantle Line'!AH29</f>
        <v>101.14857863779622</v>
      </c>
      <c r="AE10" s="12">
        <f>'Fremantle Line'!AI29</f>
        <v>101.82303550241853</v>
      </c>
      <c r="AF10" s="12">
        <f>'Fremantle Line'!AJ29</f>
        <v>95.50209081905966</v>
      </c>
      <c r="AG10" s="12">
        <f>'Fremantle Line'!AK29</f>
        <v>99.548448312630782</v>
      </c>
      <c r="AH10" s="12">
        <f>'Fremantle Line'!AL29</f>
        <v>107.91418033705993</v>
      </c>
      <c r="AI10" s="12">
        <f>'Fremantle Line'!AM29</f>
        <v>89.037075790583714</v>
      </c>
      <c r="AJ10" s="12">
        <f>'Fremantle Line'!AN29</f>
        <v>103.80241422112174</v>
      </c>
      <c r="AK10" s="12">
        <f>'Fremantle Line'!AO29</f>
        <v>99.025974588982777</v>
      </c>
      <c r="AL10" s="12">
        <f>'Fremantle Line'!AP29</f>
        <v>96.395307116491452</v>
      </c>
      <c r="AM10" s="12">
        <f>'Fremantle Line'!AQ29</f>
        <v>97.687902992974685</v>
      </c>
      <c r="AN10" s="12">
        <f>'Fremantle Line'!AR29</f>
        <v>100</v>
      </c>
      <c r="AO10" s="12">
        <f>'Fremantle Line'!AS29</f>
        <v>100</v>
      </c>
      <c r="AP10" s="12">
        <f>'Fremantle Line'!AT29</f>
        <v>100</v>
      </c>
      <c r="AQ10" s="12">
        <f>'Fremantle Line'!AU29</f>
        <v>100</v>
      </c>
      <c r="AR10" s="12">
        <f>'Fremantle Line'!AV29</f>
        <v>100</v>
      </c>
      <c r="AS10" s="12">
        <f>'Fremantle Line'!AW29</f>
        <v>100</v>
      </c>
      <c r="AT10" s="12">
        <f>'Fremantle Line'!AX29</f>
        <v>100</v>
      </c>
      <c r="AU10" s="12">
        <f>'Fremantle Line'!AY29</f>
        <v>100</v>
      </c>
      <c r="AV10" s="12">
        <f>'Fremantle Line'!AZ29</f>
        <v>100</v>
      </c>
      <c r="AW10" s="12">
        <f>'Fremantle Line'!BA29</f>
        <v>100</v>
      </c>
      <c r="AX10" s="12">
        <f>'Fremantle Line'!BB29</f>
        <v>100</v>
      </c>
      <c r="AY10" s="12">
        <f>'Fremantle Line'!BC29</f>
        <v>100</v>
      </c>
      <c r="AZ10" s="12">
        <f>'Fremantle Line'!BD29</f>
        <v>68.538421603031068</v>
      </c>
      <c r="BA10" s="12">
        <f>'Fremantle Line'!BE29</f>
        <v>15.104601946458901</v>
      </c>
      <c r="BB10" s="12">
        <f>'Fremantle Line'!BF29</f>
        <v>31.650614670243044</v>
      </c>
      <c r="BC10" s="12">
        <f>'Fremantle Line'!BG29</f>
        <v>57.638191719144537</v>
      </c>
      <c r="BD10" s="12">
        <f>'Fremantle Line'!BH29</f>
        <v>68.263602934376706</v>
      </c>
      <c r="BE10" s="12">
        <f>'Fremantle Line'!BI29</f>
        <v>67.132384075462596</v>
      </c>
      <c r="BF10" s="12">
        <f>'Fremantle Line'!BJ29</f>
        <v>68.041130887259797</v>
      </c>
      <c r="BG10" s="12">
        <f>'Fremantle Line'!BK29</f>
        <v>61.916829136369643</v>
      </c>
      <c r="BH10" s="12">
        <f>'Fremantle Line'!BL29</f>
        <v>73.034975254712137</v>
      </c>
      <c r="BI10" s="12">
        <f>'Fremantle Line'!BM29</f>
        <v>81.413403297154915</v>
      </c>
      <c r="BJ10" s="12">
        <f>'Fremantle Line'!BN29</f>
        <v>69.502646750910515</v>
      </c>
      <c r="BK10" s="12">
        <f>'Fremantle Line'!BO29</f>
        <v>39.31782913097873</v>
      </c>
      <c r="BL10" s="12">
        <f>'Fremantle Line'!BP29</f>
        <v>54.469913230264829</v>
      </c>
      <c r="BM10" s="12">
        <f>'Fremantle Line'!BQ29</f>
        <v>53.660562639851186</v>
      </c>
      <c r="BN10" s="12">
        <f>'Fremantle Line'!BR29</f>
        <v>61.93028538426735</v>
      </c>
      <c r="BO10" s="12">
        <f>'Fremantle Line'!BS29</f>
        <v>78.086116941985338</v>
      </c>
      <c r="BP10" s="12">
        <f>'Fremantle Line'!BT29</f>
        <v>63.278928881886799</v>
      </c>
      <c r="BQ10" s="12">
        <f>'Fremantle Line'!BU29</f>
        <v>73.61327889575368</v>
      </c>
      <c r="BR10" s="12">
        <f>'Fremantle Line'!BV29</f>
        <v>89.981240775704535</v>
      </c>
      <c r="BS10" s="12">
        <f>'Fremantle Line'!BW29</f>
        <v>70.365798662911814</v>
      </c>
      <c r="BT10" s="12">
        <f>'Fremantle Line'!BX29</f>
        <v>81.864464107366786</v>
      </c>
      <c r="BU10" s="12">
        <f>'Fremantle Line'!BY29</f>
        <v>78.050007022971187</v>
      </c>
      <c r="BV10" s="12">
        <f>'Fremantle Line'!BZ29</f>
        <v>58.201487292155093</v>
      </c>
      <c r="BW10" s="12">
        <f>'Fremantle Line'!CA29</f>
        <v>57.220641661052831</v>
      </c>
      <c r="BX10" s="12">
        <f>'Fremantle Line'!CB29</f>
        <v>57.830176469975704</v>
      </c>
      <c r="BY10" s="12">
        <f>'Fremantle Line'!CC29</f>
        <v>59.923368290513032</v>
      </c>
      <c r="BZ10" s="12">
        <f>'Fremantle Line'!CD29</f>
        <v>62.837968260439204</v>
      </c>
      <c r="CA10" s="12">
        <f>'Fremantle Line'!CE29</f>
        <v>76.787479845456488</v>
      </c>
      <c r="CB10" s="12">
        <f>'Fremantle Line'!CF29</f>
        <v>67.598441679851632</v>
      </c>
      <c r="CC10" s="12">
        <f>'Fremantle Line'!CG29</f>
        <v>71.741240175428288</v>
      </c>
      <c r="CD10" s="12">
        <f>'Fremantle Line'!CH29</f>
        <v>87.135081567774137</v>
      </c>
      <c r="CE10" s="12">
        <f>'Fremantle Line'!CI29</f>
        <v>58.718662421336731</v>
      </c>
      <c r="CF10" s="12">
        <f>'Fremantle Line'!CJ29</f>
        <v>62.271492981655619</v>
      </c>
      <c r="CG10" s="12">
        <f>'Fremantle Line'!CK29</f>
        <v>68.135999403480966</v>
      </c>
      <c r="CH10" s="12">
        <f>'Fremantle Line'!CL29</f>
        <v>63.319194391607724</v>
      </c>
      <c r="CI10" s="12">
        <f>'Fremantle Line'!CM29</f>
        <v>63.257115532672501</v>
      </c>
      <c r="CJ10" s="12">
        <f>'Fremantle Line'!CN29</f>
        <v>78.067919296559708</v>
      </c>
      <c r="CK10" s="12">
        <f>'Fremantle Line'!CO29</f>
        <v>65.227772086377485</v>
      </c>
      <c r="CL10" s="12">
        <f>'Fremantle Line'!CP29</f>
        <v>0</v>
      </c>
      <c r="CM10" s="12">
        <f>'Fremantle Line'!CQ29</f>
        <v>0</v>
      </c>
      <c r="CN10" s="12">
        <f>'Fremantle Line'!CR29</f>
        <v>0</v>
      </c>
      <c r="CO10" s="12">
        <f>'Fremantle Line'!CS29</f>
        <v>0</v>
      </c>
      <c r="CP10" s="12">
        <f>'Fremantle Line'!CT29</f>
        <v>0</v>
      </c>
      <c r="CQ10" s="12">
        <f>'Fremantle Line'!CU29</f>
        <v>0</v>
      </c>
      <c r="CR10" s="12">
        <f>'Fremantle Line'!CV29</f>
        <v>0</v>
      </c>
      <c r="CS10" s="12">
        <f>'Fremantle Line'!CW29</f>
        <v>0</v>
      </c>
      <c r="CT10" s="12">
        <f>'Fremantle Line'!CX29</f>
        <v>0</v>
      </c>
      <c r="CU10" s="12">
        <f>'Fremantle Line'!CY29</f>
        <v>0</v>
      </c>
    </row>
    <row r="11" spans="1:99" x14ac:dyDescent="0.25">
      <c r="A11" t="s">
        <v>60</v>
      </c>
      <c r="B11" s="9">
        <f>'Midland Line'!F29</f>
        <v>96.742211146643271</v>
      </c>
      <c r="C11" s="9">
        <f>'Midland Line'!G29</f>
        <v>106.37249519891054</v>
      </c>
      <c r="D11" s="9">
        <f>'Midland Line'!H29</f>
        <v>103.06597154460211</v>
      </c>
      <c r="E11" s="9">
        <f>'Midland Line'!I29</f>
        <v>110.47155182106106</v>
      </c>
      <c r="F11" s="9">
        <f>'Midland Line'!J29</f>
        <v>98.863664895925623</v>
      </c>
      <c r="G11" s="9">
        <f>'Midland Line'!K29</f>
        <v>112.75278411752822</v>
      </c>
      <c r="H11" s="9">
        <f>'Midland Line'!L29</f>
        <v>99.159716182905214</v>
      </c>
      <c r="I11" s="9">
        <f>'Midland Line'!M29</f>
        <v>102.52292729827674</v>
      </c>
      <c r="J11" s="9">
        <f>'Midland Line'!N29</f>
        <v>105.38279644919952</v>
      </c>
      <c r="K11" s="9">
        <f>'Midland Line'!O29</f>
        <v>92.806554154158405</v>
      </c>
      <c r="L11" s="9">
        <f>'Midland Line'!P29</f>
        <v>101.17125685019606</v>
      </c>
      <c r="M11" s="9">
        <f>'Midland Line'!Q29</f>
        <v>103.37523008385278</v>
      </c>
      <c r="N11" s="9">
        <f>'Midland Line'!R29</f>
        <v>94.575984769890582</v>
      </c>
      <c r="O11" s="9">
        <f>'Midland Line'!S29</f>
        <v>96.538207426327119</v>
      </c>
      <c r="P11" s="9">
        <f>'Midland Line'!T29</f>
        <v>107.75061101972921</v>
      </c>
      <c r="Q11" s="9">
        <f>'Midland Line'!U29</f>
        <v>94.374004297827113</v>
      </c>
      <c r="R11" s="9">
        <f>'Midland Line'!V29</f>
        <v>98.274513883159784</v>
      </c>
      <c r="S11" s="9">
        <f>'Midland Line'!W29</f>
        <v>109.84488027542454</v>
      </c>
      <c r="T11" s="9">
        <f>'Midland Line'!X29</f>
        <v>87.89224755979167</v>
      </c>
      <c r="U11" s="9">
        <f>'Midland Line'!Y29</f>
        <v>98.200946675541744</v>
      </c>
      <c r="V11" s="9">
        <f>'Midland Line'!Z29</f>
        <v>85.893320928790175</v>
      </c>
      <c r="W11" s="9">
        <f>'Midland Line'!AA29</f>
        <v>88.176109301906209</v>
      </c>
      <c r="X11" s="9">
        <f>'Midland Line'!AB29</f>
        <v>96.528129652871428</v>
      </c>
      <c r="Y11" s="9">
        <f>'Midland Line'!AC29</f>
        <v>93.836642687557244</v>
      </c>
      <c r="Z11" s="9">
        <f>'Midland Line'!AD29</f>
        <v>95.862201734777912</v>
      </c>
      <c r="AA11" s="9">
        <f>'Midland Line'!AE29</f>
        <v>96.965827029796614</v>
      </c>
      <c r="AB11" s="9">
        <f>'Midland Line'!AF29</f>
        <v>98.256804854702764</v>
      </c>
      <c r="AC11" s="9">
        <f>'Midland Line'!AG29</f>
        <v>97.381846877711325</v>
      </c>
      <c r="AD11" s="9">
        <f>'Midland Line'!AH29</f>
        <v>96.285030721938654</v>
      </c>
      <c r="AE11" s="9">
        <f>'Midland Line'!AI29</f>
        <v>100.10702358387167</v>
      </c>
      <c r="AF11" s="9">
        <f>'Midland Line'!AJ29</f>
        <v>92.760990908436497</v>
      </c>
      <c r="AG11" s="9">
        <f>'Midland Line'!AK29</f>
        <v>98.302270542119658</v>
      </c>
      <c r="AH11" s="9">
        <f>'Midland Line'!AL29</f>
        <v>96.72907702446021</v>
      </c>
      <c r="AI11" s="9">
        <f>'Midland Line'!AM29</f>
        <v>94.56160077507046</v>
      </c>
      <c r="AJ11" s="9">
        <f>'Midland Line'!AN29</f>
        <v>102.04706854483516</v>
      </c>
      <c r="AK11" s="9">
        <f>'Midland Line'!AO29</f>
        <v>96.88397549329089</v>
      </c>
      <c r="AL11" s="9">
        <f>'Midland Line'!AP29</f>
        <v>97.484892886554945</v>
      </c>
      <c r="AM11" s="9">
        <f>'Midland Line'!AQ29</f>
        <v>97.173280323912209</v>
      </c>
      <c r="AN11" s="9">
        <f>'Midland Line'!AR29</f>
        <v>100</v>
      </c>
      <c r="AO11" s="9">
        <f>'Midland Line'!AS29</f>
        <v>100</v>
      </c>
      <c r="AP11" s="9">
        <f>'Midland Line'!AT29</f>
        <v>100</v>
      </c>
      <c r="AQ11" s="9">
        <f>'Midland Line'!AU29</f>
        <v>100</v>
      </c>
      <c r="AR11" s="9">
        <f>'Midland Line'!AV29</f>
        <v>100</v>
      </c>
      <c r="AS11" s="9">
        <f>'Midland Line'!AW29</f>
        <v>100</v>
      </c>
      <c r="AT11" s="9">
        <f>'Midland Line'!AX29</f>
        <v>100</v>
      </c>
      <c r="AU11" s="9">
        <f>'Midland Line'!AY29</f>
        <v>100</v>
      </c>
      <c r="AV11" s="9">
        <f>'Midland Line'!AZ29</f>
        <v>100</v>
      </c>
      <c r="AW11" s="9">
        <f>'Midland Line'!BA29</f>
        <v>100</v>
      </c>
      <c r="AX11" s="9">
        <f>'Midland Line'!BB29</f>
        <v>100</v>
      </c>
      <c r="AY11" s="9">
        <f>'Midland Line'!BC29</f>
        <v>100</v>
      </c>
      <c r="AZ11" s="9">
        <f>'Midland Line'!BD29</f>
        <v>72.044755452712181</v>
      </c>
      <c r="BA11" s="9">
        <f>'Midland Line'!BE29</f>
        <v>18.939501613276171</v>
      </c>
      <c r="BB11" s="9">
        <f>'Midland Line'!BF29</f>
        <v>32.909419601063163</v>
      </c>
      <c r="BC11" s="9">
        <f>'Midland Line'!BG29</f>
        <v>60.071177130478517</v>
      </c>
      <c r="BD11" s="9">
        <f>'Midland Line'!BH29</f>
        <v>67.448194819773803</v>
      </c>
      <c r="BE11" s="9">
        <f>'Midland Line'!BI29</f>
        <v>69.510945935951483</v>
      </c>
      <c r="BF11" s="9">
        <f>'Midland Line'!BJ29</f>
        <v>73.243400395394815</v>
      </c>
      <c r="BG11" s="9">
        <f>'Midland Line'!BK29</f>
        <v>71.852955840078067</v>
      </c>
      <c r="BH11" s="9">
        <f>'Midland Line'!BL29</f>
        <v>76.201658858287672</v>
      </c>
      <c r="BI11" s="9">
        <f>'Midland Line'!BM29</f>
        <v>82.233969713406665</v>
      </c>
      <c r="BJ11" s="9">
        <f>'Midland Line'!BN29</f>
        <v>73.927207777623295</v>
      </c>
      <c r="BK11" s="9">
        <f>'Midland Line'!BO29</f>
        <v>52.102174118227182</v>
      </c>
      <c r="BL11" s="9">
        <f>'Midland Line'!BP29</f>
        <v>79.466949176168839</v>
      </c>
      <c r="BM11" s="9">
        <f>'Midland Line'!BQ29</f>
        <v>72.99369326751534</v>
      </c>
      <c r="BN11" s="9">
        <f>'Midland Line'!BR29</f>
        <v>68.005602763360358</v>
      </c>
      <c r="BO11" s="9">
        <f>'Midland Line'!BS29</f>
        <v>80.129502834620624</v>
      </c>
      <c r="BP11" s="9">
        <f>'Midland Line'!BT29</f>
        <v>66.431060345179787</v>
      </c>
      <c r="BQ11" s="9">
        <f>'Midland Line'!BU29</f>
        <v>77.802677316766506</v>
      </c>
      <c r="BR11" s="9">
        <f>'Midland Line'!BV29</f>
        <v>83.025933248052098</v>
      </c>
      <c r="BS11" s="9">
        <f>'Midland Line'!BW29</f>
        <v>72.827097764247057</v>
      </c>
      <c r="BT11" s="9">
        <f>'Midland Line'!BX29</f>
        <v>85.074562873691349</v>
      </c>
      <c r="BU11" s="9">
        <f>'Midland Line'!BY29</f>
        <v>77.445335633430844</v>
      </c>
      <c r="BV11" s="9">
        <f>'Midland Line'!BZ29</f>
        <v>60.165349362025268</v>
      </c>
      <c r="BW11" s="9">
        <f>'Midland Line'!CA29</f>
        <v>56.574073539014513</v>
      </c>
      <c r="BX11" s="9">
        <f>'Midland Line'!CB29</f>
        <v>59.496129433958757</v>
      </c>
      <c r="BY11" s="9">
        <f>'Midland Line'!CC29</f>
        <v>58.240012218896439</v>
      </c>
      <c r="BZ11" s="9">
        <f>'Midland Line'!CD29</f>
        <v>62.469914738998035</v>
      </c>
      <c r="CA11" s="9">
        <f>'Midland Line'!CE29</f>
        <v>72.673311584765685</v>
      </c>
      <c r="CB11" s="9">
        <f>'Midland Line'!CF29</f>
        <v>67.979135902629025</v>
      </c>
      <c r="CC11" s="9">
        <f>'Midland Line'!CG29</f>
        <v>73.186154870201904</v>
      </c>
      <c r="CD11" s="9">
        <f>'Midland Line'!CH29</f>
        <v>81.147032600690011</v>
      </c>
      <c r="CE11" s="9">
        <f>'Midland Line'!CI29</f>
        <v>63.533147344711885</v>
      </c>
      <c r="CF11" s="9">
        <f>'Midland Line'!CJ29</f>
        <v>63.174398391032184</v>
      </c>
      <c r="CG11" s="9">
        <f>'Midland Line'!CK29</f>
        <v>64.172498421646992</v>
      </c>
      <c r="CH11" s="9">
        <f>'Midland Line'!CL29</f>
        <v>64.292024513631162</v>
      </c>
      <c r="CI11" s="9">
        <f>'Midland Line'!CM29</f>
        <v>70.899330255242674</v>
      </c>
      <c r="CJ11" s="9">
        <f>'Midland Line'!CN29</f>
        <v>73.371992528367116</v>
      </c>
      <c r="CK11" s="9">
        <f>'Midland Line'!CO29</f>
        <v>1.9652058438569284</v>
      </c>
      <c r="CL11" s="9">
        <f>'Midland Line'!CP29</f>
        <v>0</v>
      </c>
      <c r="CM11" s="9">
        <f>'Midland Line'!CQ29</f>
        <v>0</v>
      </c>
      <c r="CN11" s="9">
        <f>'Midland Line'!CR29</f>
        <v>0</v>
      </c>
      <c r="CO11" s="9">
        <f>'Midland Line'!CS29</f>
        <v>0</v>
      </c>
      <c r="CP11" s="9">
        <f>'Midland Line'!CT29</f>
        <v>0</v>
      </c>
      <c r="CQ11" s="9">
        <f>'Midland Line'!CU29</f>
        <v>0</v>
      </c>
      <c r="CR11" s="9">
        <f>'Midland Line'!CV29</f>
        <v>0</v>
      </c>
      <c r="CS11" s="9">
        <f>'Midland Line'!CW29</f>
        <v>0</v>
      </c>
      <c r="CT11" s="9">
        <f>'Midland Line'!CX29</f>
        <v>0</v>
      </c>
      <c r="CU11" s="9">
        <f>'Midland Line'!CY29</f>
        <v>0</v>
      </c>
    </row>
    <row r="12" spans="1:99" x14ac:dyDescent="0.25">
      <c r="A12" t="s">
        <v>64</v>
      </c>
      <c r="B12" s="9">
        <f>NS!F29</f>
        <v>93.533716795170136</v>
      </c>
      <c r="C12" s="9">
        <f>NS!G29</f>
        <v>103.46536140343703</v>
      </c>
      <c r="D12" s="9">
        <f>NS!H29</f>
        <v>98.645575326722593</v>
      </c>
      <c r="E12" s="9">
        <f>NS!I29</f>
        <v>105.99905896337387</v>
      </c>
      <c r="F12" s="9">
        <f>NS!J29</f>
        <v>94.444151728812116</v>
      </c>
      <c r="G12" s="9">
        <f>NS!K29</f>
        <v>105.50797937499826</v>
      </c>
      <c r="H12" s="9">
        <f>NS!L29</f>
        <v>91.179058073000078</v>
      </c>
      <c r="I12" s="9">
        <f>NS!M29</f>
        <v>96.852444059940851</v>
      </c>
      <c r="J12" s="9">
        <f>NS!N29</f>
        <v>97.921867046029405</v>
      </c>
      <c r="K12" s="9">
        <f>NS!O29</f>
        <v>90.980230303500647</v>
      </c>
      <c r="L12" s="9">
        <f>NS!P29</f>
        <v>100.35453854712047</v>
      </c>
      <c r="M12" s="9">
        <f>NS!Q29</f>
        <v>100.20998329702482</v>
      </c>
      <c r="N12" s="9">
        <f>NS!R29</f>
        <v>93.430768194472506</v>
      </c>
      <c r="O12" s="9">
        <f>NS!S29</f>
        <v>95.26000674827651</v>
      </c>
      <c r="P12" s="9">
        <f>NS!T29</f>
        <v>105.28981495965502</v>
      </c>
      <c r="Q12" s="9">
        <f>NS!U29</f>
        <v>93.682903675821137</v>
      </c>
      <c r="R12" s="9">
        <f>NS!V29</f>
        <v>99.443686742832242</v>
      </c>
      <c r="S12" s="9">
        <f>NS!W29</f>
        <v>109.16579133378204</v>
      </c>
      <c r="T12" s="9">
        <f>NS!X29</f>
        <v>92.129633304199004</v>
      </c>
      <c r="U12" s="9">
        <f>NS!Y29</f>
        <v>98.291598235978327</v>
      </c>
      <c r="V12" s="9">
        <f>NS!Z29</f>
        <v>96.703292850196249</v>
      </c>
      <c r="W12" s="9">
        <f>NS!AA29</f>
        <v>94.862265901418439</v>
      </c>
      <c r="X12" s="9">
        <f>NS!AB29</f>
        <v>100.25312314079744</v>
      </c>
      <c r="Y12" s="9">
        <f>NS!AC29</f>
        <v>99.811422595195083</v>
      </c>
      <c r="Z12" s="9">
        <f>NS!AD29</f>
        <v>97.592842971613962</v>
      </c>
      <c r="AA12" s="9">
        <f>NS!AE29</f>
        <v>97.936567478930797</v>
      </c>
      <c r="AB12" s="9">
        <f>NS!AF29</f>
        <v>99.202682008481716</v>
      </c>
      <c r="AC12" s="9">
        <f>NS!AG29</f>
        <v>97.040918583822418</v>
      </c>
      <c r="AD12" s="9">
        <f>NS!AH29</f>
        <v>96.776740220826596</v>
      </c>
      <c r="AE12" s="9">
        <f>NS!AI29</f>
        <v>104.26555816199807</v>
      </c>
      <c r="AF12" s="9">
        <f>NS!AJ29</f>
        <v>94.416525360366776</v>
      </c>
      <c r="AG12" s="9">
        <f>NS!AK29</f>
        <v>98.020078640950302</v>
      </c>
      <c r="AH12" s="9">
        <f>NS!AL29</f>
        <v>96.049905791518583</v>
      </c>
      <c r="AI12" s="9">
        <f>NS!AM29</f>
        <v>97.312459506398426</v>
      </c>
      <c r="AJ12" s="9">
        <f>NS!AN29</f>
        <v>103.01102149661534</v>
      </c>
      <c r="AK12" s="9">
        <f>NS!AO29</f>
        <v>99.441355829366685</v>
      </c>
      <c r="AL12" s="9">
        <f>NS!AP29</f>
        <v>98.954819973625717</v>
      </c>
      <c r="AM12" s="9">
        <f>NS!AQ29</f>
        <v>99.876249645332067</v>
      </c>
      <c r="AN12" s="9">
        <f>NS!AR29</f>
        <v>100</v>
      </c>
      <c r="AO12" s="9">
        <f>NS!AS29</f>
        <v>100</v>
      </c>
      <c r="AP12" s="9">
        <f>NS!AT29</f>
        <v>100</v>
      </c>
      <c r="AQ12" s="9">
        <f>NS!AU29</f>
        <v>100</v>
      </c>
      <c r="AR12" s="9">
        <f>NS!AV29</f>
        <v>100</v>
      </c>
      <c r="AS12" s="9">
        <f>NS!AW29</f>
        <v>100</v>
      </c>
      <c r="AT12" s="9">
        <f>NS!AX29</f>
        <v>100</v>
      </c>
      <c r="AU12" s="9">
        <f>NS!AY29</f>
        <v>100</v>
      </c>
      <c r="AV12" s="9">
        <f>NS!AZ29</f>
        <v>100</v>
      </c>
      <c r="AW12" s="9">
        <f>NS!BA29</f>
        <v>100</v>
      </c>
      <c r="AX12" s="9">
        <f>NS!BB29</f>
        <v>100</v>
      </c>
      <c r="AY12" s="9">
        <f>NS!BC29</f>
        <v>100</v>
      </c>
      <c r="AZ12" s="9">
        <f>NS!BD29</f>
        <v>67.960059638670018</v>
      </c>
      <c r="BA12" s="9">
        <f>NS!BE29</f>
        <v>13.241640045235794</v>
      </c>
      <c r="BB12" s="9">
        <f>NS!BF29</f>
        <v>26.876074470311867</v>
      </c>
      <c r="BC12" s="9">
        <f>NS!BG29</f>
        <v>53.815794290670596</v>
      </c>
      <c r="BD12" s="9">
        <f>NS!BH29</f>
        <v>64.426402250064058</v>
      </c>
      <c r="BE12" s="9">
        <f>NS!BI29</f>
        <v>65.802428627996917</v>
      </c>
      <c r="BF12" s="9">
        <f>NS!BJ29</f>
        <v>70.714374738420446</v>
      </c>
      <c r="BG12" s="9">
        <f>NS!BK29</f>
        <v>70.853602181451308</v>
      </c>
      <c r="BH12" s="9">
        <f>NS!BL29</f>
        <v>72.010562027950272</v>
      </c>
      <c r="BI12" s="9">
        <f>NS!BM29</f>
        <v>79.736735877870174</v>
      </c>
      <c r="BJ12" s="9">
        <f>NS!BN29</f>
        <v>71.855796961054523</v>
      </c>
      <c r="BK12" s="9">
        <f>NS!BO29</f>
        <v>53.911667872324657</v>
      </c>
      <c r="BL12" s="9">
        <f>NS!BP29</f>
        <v>82.406621208439233</v>
      </c>
      <c r="BM12" s="9">
        <f>NS!BQ29</f>
        <v>70.871911707651293</v>
      </c>
      <c r="BN12" s="9">
        <f>NS!BR29</f>
        <v>68.221533716666045</v>
      </c>
      <c r="BO12" s="9">
        <f>NS!BS29</f>
        <v>78.22181169970402</v>
      </c>
      <c r="BP12" s="9">
        <f>NS!BT29</f>
        <v>65.632551129810139</v>
      </c>
      <c r="BQ12" s="9">
        <f>NS!BU29</f>
        <v>76.552857801275508</v>
      </c>
      <c r="BR12" s="9">
        <f>NS!BV29</f>
        <v>82.797126473969868</v>
      </c>
      <c r="BS12" s="9">
        <f>NS!BW29</f>
        <v>75.696783911443802</v>
      </c>
      <c r="BT12" s="9">
        <f>NS!BX29</f>
        <v>83.988156060864583</v>
      </c>
      <c r="BU12" s="9">
        <f>NS!BY29</f>
        <v>79.19903687661099</v>
      </c>
      <c r="BV12" s="9">
        <f>NS!BZ29</f>
        <v>49.764381381337593</v>
      </c>
      <c r="BW12" s="9">
        <f>NS!CA29</f>
        <v>60.165454192238975</v>
      </c>
      <c r="BX12" s="9">
        <f>NS!CB29</f>
        <v>58.346787437089922</v>
      </c>
      <c r="BY12" s="9">
        <f>NS!CC29</f>
        <v>59.559099576533512</v>
      </c>
      <c r="BZ12" s="9">
        <f>NS!CD29</f>
        <v>61.739773115633525</v>
      </c>
      <c r="CA12" s="9">
        <f>NS!CE29</f>
        <v>74.868312855706648</v>
      </c>
      <c r="CB12" s="9">
        <f>NS!CF29</f>
        <v>71.64177019515985</v>
      </c>
      <c r="CC12" s="9">
        <f>NS!CG29</f>
        <v>75.156193107615834</v>
      </c>
      <c r="CD12" s="9">
        <f>NS!CH29</f>
        <v>79.455857166490659</v>
      </c>
      <c r="CE12" s="9">
        <f>NS!CI29</f>
        <v>76.775368837182498</v>
      </c>
      <c r="CF12" s="9">
        <f>NS!CJ29</f>
        <v>84.734840569485527</v>
      </c>
      <c r="CG12" s="9">
        <f>NS!CK29</f>
        <v>83.333280173004979</v>
      </c>
      <c r="CH12" s="9">
        <f>NS!CL29</f>
        <v>80.180606219692663</v>
      </c>
      <c r="CI12" s="9">
        <f>NS!CM29</f>
        <v>87.775362911574575</v>
      </c>
      <c r="CJ12" s="9">
        <f>NS!CN29</f>
        <v>95.232744931550016</v>
      </c>
      <c r="CK12" s="9">
        <f>NS!CO29</f>
        <v>85.604781126437345</v>
      </c>
      <c r="CL12" s="9">
        <f>NS!CP29</f>
        <v>0</v>
      </c>
      <c r="CM12" s="9">
        <f>NS!CQ29</f>
        <v>0</v>
      </c>
      <c r="CN12" s="9">
        <f>NS!CR29</f>
        <v>0</v>
      </c>
      <c r="CO12" s="9">
        <f>NS!CS29</f>
        <v>0</v>
      </c>
      <c r="CP12" s="9">
        <f>NS!CT29</f>
        <v>0</v>
      </c>
      <c r="CQ12" s="9">
        <f>NS!CU29</f>
        <v>0</v>
      </c>
      <c r="CR12" s="9">
        <f>NS!CV29</f>
        <v>0</v>
      </c>
      <c r="CS12" s="9">
        <f>NS!CW29</f>
        <v>0</v>
      </c>
      <c r="CT12" s="9">
        <f>NS!CX29</f>
        <v>0</v>
      </c>
      <c r="CU12" s="9">
        <f>NS!CY29</f>
        <v>0</v>
      </c>
    </row>
    <row r="13" spans="1:99" x14ac:dyDescent="0.25">
      <c r="A13" t="s">
        <v>61</v>
      </c>
      <c r="B13" s="9">
        <f>'Joondalup Line'!F29</f>
        <v>95.17493614385242</v>
      </c>
      <c r="C13" s="9">
        <f>'Joondalup Line'!G29</f>
        <v>106.13561165522253</v>
      </c>
      <c r="D13" s="9">
        <f>'Joondalup Line'!H29</f>
        <v>99.851123896322832</v>
      </c>
      <c r="E13" s="9">
        <f>'Joondalup Line'!I29</f>
        <v>108.30120993515884</v>
      </c>
      <c r="F13" s="9">
        <f>'Joondalup Line'!J29</f>
        <v>96.600553663929162</v>
      </c>
      <c r="G13" s="9">
        <f>'Joondalup Line'!K29</f>
        <v>107.56767891809918</v>
      </c>
      <c r="H13" s="9">
        <f>'Joondalup Line'!L29</f>
        <v>93.434665647042479</v>
      </c>
      <c r="I13" s="9">
        <f>'Joondalup Line'!M29</f>
        <v>98.665547166028531</v>
      </c>
      <c r="J13" s="9">
        <f>'Joondalup Line'!N29</f>
        <v>101.04128527701704</v>
      </c>
      <c r="K13" s="9">
        <f>'Joondalup Line'!O29</f>
        <v>92.868737417891793</v>
      </c>
      <c r="L13" s="9">
        <f>'Joondalup Line'!P29</f>
        <v>103.38362812104143</v>
      </c>
      <c r="M13" s="9">
        <f>'Joondalup Line'!Q29</f>
        <v>104.83688188462166</v>
      </c>
      <c r="N13" s="9">
        <f>'Joondalup Line'!R29</f>
        <v>94.538727567418277</v>
      </c>
      <c r="O13" s="9">
        <f>'Joondalup Line'!S29</f>
        <v>97.847046804877181</v>
      </c>
      <c r="P13" s="9">
        <f>'Joondalup Line'!T29</f>
        <v>106.78154961233739</v>
      </c>
      <c r="Q13" s="9">
        <f>'Joondalup Line'!U29</f>
        <v>96.314510608654658</v>
      </c>
      <c r="R13" s="9">
        <f>'Joondalup Line'!V29</f>
        <v>101.08183712876648</v>
      </c>
      <c r="S13" s="9">
        <f>'Joondalup Line'!W29</f>
        <v>110.86237217273094</v>
      </c>
      <c r="T13" s="9">
        <f>'Joondalup Line'!X29</f>
        <v>93.633005464011347</v>
      </c>
      <c r="U13" s="9">
        <f>'Joondalup Line'!Y29</f>
        <v>99.988562793961421</v>
      </c>
      <c r="V13" s="9">
        <f>'Joondalup Line'!Z29</f>
        <v>98.622969786617062</v>
      </c>
      <c r="W13" s="9">
        <f>'Joondalup Line'!AA29</f>
        <v>95.344728829399173</v>
      </c>
      <c r="X13" s="9">
        <f>'Joondalup Line'!AB29</f>
        <v>102.3970904761732</v>
      </c>
      <c r="Y13" s="9">
        <f>'Joondalup Line'!AC29</f>
        <v>101.94586098386264</v>
      </c>
      <c r="Z13" s="9">
        <f>'Joondalup Line'!AD29</f>
        <v>97.765208409031118</v>
      </c>
      <c r="AA13" s="9">
        <f>'Joondalup Line'!AE29</f>
        <v>99.61372888850488</v>
      </c>
      <c r="AB13" s="9">
        <f>'Joondalup Line'!AF29</f>
        <v>99.303054850923516</v>
      </c>
      <c r="AC13" s="9">
        <f>'Joondalup Line'!AG29</f>
        <v>98.191292758371091</v>
      </c>
      <c r="AD13" s="9">
        <f>'Joondalup Line'!AH29</f>
        <v>97.731721297834738</v>
      </c>
      <c r="AE13" s="9">
        <f>'Joondalup Line'!AI29</f>
        <v>104.10810672164234</v>
      </c>
      <c r="AF13" s="9">
        <f>'Joondalup Line'!AJ29</f>
        <v>94.842019113657301</v>
      </c>
      <c r="AG13" s="9">
        <f>'Joondalup Line'!AK29</f>
        <v>98.295048968061266</v>
      </c>
      <c r="AH13" s="9">
        <f>'Joondalup Line'!AL29</f>
        <v>97.014982205884507</v>
      </c>
      <c r="AI13" s="9">
        <f>'Joondalup Line'!AM29</f>
        <v>98.060487909452362</v>
      </c>
      <c r="AJ13" s="9">
        <f>'Joondalup Line'!AN29</f>
        <v>104.39637180636568</v>
      </c>
      <c r="AK13" s="9">
        <f>'Joondalup Line'!AO29</f>
        <v>100.67625751886318</v>
      </c>
      <c r="AL13" s="9">
        <f>'Joondalup Line'!AP29</f>
        <v>98.720871297944186</v>
      </c>
      <c r="AM13" s="9">
        <f>'Joondalup Line'!AQ29</f>
        <v>99.788059140140177</v>
      </c>
      <c r="AN13" s="9">
        <f>'Joondalup Line'!AR29</f>
        <v>100</v>
      </c>
      <c r="AO13" s="9">
        <f>'Joondalup Line'!AS29</f>
        <v>100</v>
      </c>
      <c r="AP13" s="9">
        <f>'Joondalup Line'!AT29</f>
        <v>100</v>
      </c>
      <c r="AQ13" s="9">
        <f>'Joondalup Line'!AU29</f>
        <v>100</v>
      </c>
      <c r="AR13" s="9">
        <f>'Joondalup Line'!AV29</f>
        <v>100</v>
      </c>
      <c r="AS13" s="9">
        <f>'Joondalup Line'!AW29</f>
        <v>100</v>
      </c>
      <c r="AT13" s="9">
        <f>'Joondalup Line'!AX29</f>
        <v>100</v>
      </c>
      <c r="AU13" s="9">
        <f>'Joondalup Line'!AY29</f>
        <v>100</v>
      </c>
      <c r="AV13" s="9">
        <f>'Joondalup Line'!AZ29</f>
        <v>100</v>
      </c>
      <c r="AW13" s="9">
        <f>'Joondalup Line'!BA29</f>
        <v>100</v>
      </c>
      <c r="AX13" s="9">
        <f>'Joondalup Line'!BB29</f>
        <v>100</v>
      </c>
      <c r="AY13" s="9">
        <f>'Joondalup Line'!BC29</f>
        <v>100</v>
      </c>
      <c r="AZ13" s="9">
        <f>'Joondalup Line'!BD29</f>
        <v>68.205819570834734</v>
      </c>
      <c r="BA13" s="9">
        <f>'Joondalup Line'!BE29</f>
        <v>13.915840978223585</v>
      </c>
      <c r="BB13" s="9">
        <f>'Joondalup Line'!BF29</f>
        <v>27.917962115228661</v>
      </c>
      <c r="BC13" s="9">
        <f>'Joondalup Line'!BG29</f>
        <v>55.125354485717168</v>
      </c>
      <c r="BD13" s="9">
        <f>'Joondalup Line'!BH29</f>
        <v>65.256162675883374</v>
      </c>
      <c r="BE13" s="9">
        <f>'Joondalup Line'!BI29</f>
        <v>66.809631742148866</v>
      </c>
      <c r="BF13" s="9">
        <f>'Joondalup Line'!BJ29</f>
        <v>72.317555396083833</v>
      </c>
      <c r="BG13" s="9">
        <f>'Joondalup Line'!BK29</f>
        <v>71.612084183306038</v>
      </c>
      <c r="BH13" s="9">
        <f>'Joondalup Line'!BL29</f>
        <v>73.275138017269853</v>
      </c>
      <c r="BI13" s="9">
        <f>'Joondalup Line'!BM29</f>
        <v>80.7176172686559</v>
      </c>
      <c r="BJ13" s="9">
        <f>'Joondalup Line'!BN29</f>
        <v>71.177753451626316</v>
      </c>
      <c r="BK13" s="9">
        <f>'Joondalup Line'!BO29</f>
        <v>55.812400028752506</v>
      </c>
      <c r="BL13" s="9">
        <f>'Joondalup Line'!BP29</f>
        <v>81.847627344585106</v>
      </c>
      <c r="BM13" s="9">
        <f>'Joondalup Line'!BQ29</f>
        <v>71.213909343262245</v>
      </c>
      <c r="BN13" s="9">
        <f>'Joondalup Line'!BR29</f>
        <v>68.742884388314934</v>
      </c>
      <c r="BO13" s="9">
        <f>'Joondalup Line'!BS29</f>
        <v>79.051156557244326</v>
      </c>
      <c r="BP13" s="9">
        <f>'Joondalup Line'!BT29</f>
        <v>66.319178171450091</v>
      </c>
      <c r="BQ13" s="9">
        <f>'Joondalup Line'!BU29</f>
        <v>78.00107240626032</v>
      </c>
      <c r="BR13" s="9">
        <f>'Joondalup Line'!BV29</f>
        <v>83.579985647544703</v>
      </c>
      <c r="BS13" s="9">
        <f>'Joondalup Line'!BW29</f>
        <v>75.905727559883303</v>
      </c>
      <c r="BT13" s="9">
        <f>'Joondalup Line'!BX29</f>
        <v>84.552373969634388</v>
      </c>
      <c r="BU13" s="9">
        <f>'Joondalup Line'!BY29</f>
        <v>81.850848803224267</v>
      </c>
      <c r="BV13" s="9">
        <f>'Joondalup Line'!BZ29</f>
        <v>58.469010771650723</v>
      </c>
      <c r="BW13" s="9">
        <f>'Joondalup Line'!CA29</f>
        <v>62.340962671834376</v>
      </c>
      <c r="BX13" s="9">
        <f>'Joondalup Line'!CB29</f>
        <v>58.593390190076548</v>
      </c>
      <c r="BY13" s="9">
        <f>'Joondalup Line'!CC29</f>
        <v>60.022802449790035</v>
      </c>
      <c r="BZ13" s="9">
        <f>'Joondalup Line'!CD29</f>
        <v>62.233106778420847</v>
      </c>
      <c r="CA13" s="9">
        <f>'Joondalup Line'!CE29</f>
        <v>76.940112954499185</v>
      </c>
      <c r="CB13" s="9">
        <f>'Joondalup Line'!CF29</f>
        <v>71.237289604057878</v>
      </c>
      <c r="CC13" s="9">
        <f>'Joondalup Line'!CG29</f>
        <v>74.840165045610902</v>
      </c>
      <c r="CD13" s="9">
        <f>'Joondalup Line'!CH29</f>
        <v>79.412867415532872</v>
      </c>
      <c r="CE13" s="9">
        <f>'Joondalup Line'!CI29</f>
        <v>77.045277166467358</v>
      </c>
      <c r="CF13" s="9">
        <f>'Joondalup Line'!CJ29</f>
        <v>85.501744044659162</v>
      </c>
      <c r="CG13" s="9">
        <f>'Joondalup Line'!CK29</f>
        <v>86.483092761723668</v>
      </c>
      <c r="CH13" s="9">
        <f>'Joondalup Line'!CL29</f>
        <v>81.709562723284364</v>
      </c>
      <c r="CI13" s="9">
        <f>'Joondalup Line'!CM29</f>
        <v>89.002963106026328</v>
      </c>
      <c r="CJ13" s="9">
        <f>'Joondalup Line'!CN29</f>
        <v>94.881579111618322</v>
      </c>
      <c r="CK13" s="9">
        <f>'Joondalup Line'!CO29</f>
        <v>85.949218082992445</v>
      </c>
      <c r="CL13" s="9">
        <f>'Joondalup Line'!CP29</f>
        <v>0</v>
      </c>
      <c r="CM13" s="9">
        <f>'Joondalup Line'!CQ29</f>
        <v>0</v>
      </c>
      <c r="CN13" s="9">
        <f>'Joondalup Line'!CR29</f>
        <v>0</v>
      </c>
      <c r="CO13" s="9">
        <f>'Joondalup Line'!CS29</f>
        <v>0</v>
      </c>
      <c r="CP13" s="9">
        <f>'Joondalup Line'!CT29</f>
        <v>0</v>
      </c>
      <c r="CQ13" s="9">
        <f>'Joondalup Line'!CU29</f>
        <v>0</v>
      </c>
      <c r="CR13" s="9">
        <f>'Joondalup Line'!CV29</f>
        <v>0</v>
      </c>
      <c r="CS13" s="9">
        <f>'Joondalup Line'!CW29</f>
        <v>0</v>
      </c>
      <c r="CT13" s="9">
        <f>'Joondalup Line'!CX29</f>
        <v>0</v>
      </c>
      <c r="CU13" s="9">
        <f>'Joondalup Line'!CY29</f>
        <v>0</v>
      </c>
    </row>
    <row r="14" spans="1:99" x14ac:dyDescent="0.25">
      <c r="A14" t="s">
        <v>62</v>
      </c>
      <c r="B14" s="9">
        <f>'Mandurah Line'!F29</f>
        <v>92.190452738815694</v>
      </c>
      <c r="C14" s="9">
        <f>'Mandurah Line'!G29</f>
        <v>101.36674090698732</v>
      </c>
      <c r="D14" s="9">
        <f>'Mandurah Line'!H29</f>
        <v>97.701095586513247</v>
      </c>
      <c r="E14" s="9">
        <f>'Mandurah Line'!I29</f>
        <v>104.2120005888449</v>
      </c>
      <c r="F14" s="9">
        <f>'Mandurah Line'!J29</f>
        <v>92.777242059126664</v>
      </c>
      <c r="G14" s="9">
        <f>'Mandurah Line'!K29</f>
        <v>103.89513959586805</v>
      </c>
      <c r="H14" s="9">
        <f>'Mandurah Line'!L29</f>
        <v>89.382232555168201</v>
      </c>
      <c r="I14" s="9">
        <f>'Mandurah Line'!M29</f>
        <v>95.436057343865059</v>
      </c>
      <c r="J14" s="9">
        <f>'Mandurah Line'!N29</f>
        <v>95.517255588401483</v>
      </c>
      <c r="K14" s="9">
        <f>'Mandurah Line'!O29</f>
        <v>89.503618764460526</v>
      </c>
      <c r="L14" s="9">
        <f>'Mandurah Line'!P29</f>
        <v>97.973069764866963</v>
      </c>
      <c r="M14" s="9">
        <f>'Mandurah Line'!Q29</f>
        <v>96.532536452161366</v>
      </c>
      <c r="N14" s="9">
        <f>'Mandurah Line'!R29</f>
        <v>92.52395339072676</v>
      </c>
      <c r="O14" s="9">
        <f>'Mandurah Line'!S29</f>
        <v>93.226783351222906</v>
      </c>
      <c r="P14" s="9">
        <f>'Mandurah Line'!T29</f>
        <v>104.12112446243684</v>
      </c>
      <c r="Q14" s="9">
        <f>'Mandurah Line'!U29</f>
        <v>91.640103153428697</v>
      </c>
      <c r="R14" s="9">
        <f>'Mandurah Line'!V29</f>
        <v>98.177388158025707</v>
      </c>
      <c r="S14" s="9">
        <f>'Mandurah Line'!W29</f>
        <v>107.83729025471334</v>
      </c>
      <c r="T14" s="9">
        <f>'Mandurah Line'!X29</f>
        <v>90.932041360176683</v>
      </c>
      <c r="U14" s="9">
        <f>'Mandurah Line'!Y29</f>
        <v>96.965938349616366</v>
      </c>
      <c r="V14" s="9">
        <f>'Mandurah Line'!Z29</f>
        <v>95.223505013346909</v>
      </c>
      <c r="W14" s="9">
        <f>'Mandurah Line'!AA29</f>
        <v>94.485031248084809</v>
      </c>
      <c r="X14" s="9">
        <f>'Mandurah Line'!AB29</f>
        <v>98.567537041486574</v>
      </c>
      <c r="Y14" s="9">
        <f>'Mandurah Line'!AC29</f>
        <v>98.114976569988855</v>
      </c>
      <c r="Z14" s="9">
        <f>'Mandurah Line'!AD29</f>
        <v>97.45176963073105</v>
      </c>
      <c r="AA14" s="9">
        <f>'Mandurah Line'!AE29</f>
        <v>96.618441843465348</v>
      </c>
      <c r="AB14" s="9">
        <f>'Mandurah Line'!AF29</f>
        <v>99.124045511749827</v>
      </c>
      <c r="AC14" s="9">
        <f>'Mandurah Line'!AG29</f>
        <v>96.147933793656776</v>
      </c>
      <c r="AD14" s="9">
        <f>'Mandurah Line'!AH29</f>
        <v>96.038534988440219</v>
      </c>
      <c r="AE14" s="9">
        <f>'Mandurah Line'!AI29</f>
        <v>104.38884990478535</v>
      </c>
      <c r="AF14" s="9">
        <f>'Mandurah Line'!AJ29</f>
        <v>94.077575428477559</v>
      </c>
      <c r="AG14" s="9">
        <f>'Mandurah Line'!AK29</f>
        <v>97.805273251600227</v>
      </c>
      <c r="AH14" s="9">
        <f>'Mandurah Line'!AL29</f>
        <v>95.305974189010769</v>
      </c>
      <c r="AI14" s="9">
        <f>'Mandurah Line'!AM29</f>
        <v>96.727580919994324</v>
      </c>
      <c r="AJ14" s="9">
        <f>'Mandurah Line'!AN29</f>
        <v>101.92185974202084</v>
      </c>
      <c r="AK14" s="9">
        <f>'Mandurah Line'!AO29</f>
        <v>98.45985921002665</v>
      </c>
      <c r="AL14" s="9">
        <f>'Mandurah Line'!AP29</f>
        <v>99.146296419066744</v>
      </c>
      <c r="AM14" s="9">
        <f>'Mandurah Line'!AQ29</f>
        <v>99.945560902456435</v>
      </c>
      <c r="AN14" s="9">
        <f>'Mandurah Line'!AR29</f>
        <v>100</v>
      </c>
      <c r="AO14" s="9">
        <f>'Mandurah Line'!AS29</f>
        <v>100</v>
      </c>
      <c r="AP14" s="9">
        <f>'Mandurah Line'!AT29</f>
        <v>100</v>
      </c>
      <c r="AQ14" s="9">
        <f>'Mandurah Line'!AU29</f>
        <v>100</v>
      </c>
      <c r="AR14" s="9">
        <f>'Mandurah Line'!AV29</f>
        <v>100</v>
      </c>
      <c r="AS14" s="9">
        <f>'Mandurah Line'!AW29</f>
        <v>100</v>
      </c>
      <c r="AT14" s="9">
        <f>'Mandurah Line'!AX29</f>
        <v>100</v>
      </c>
      <c r="AU14" s="9">
        <f>'Mandurah Line'!AY29</f>
        <v>100</v>
      </c>
      <c r="AV14" s="9">
        <f>'Mandurah Line'!AZ29</f>
        <v>100</v>
      </c>
      <c r="AW14" s="9">
        <f>'Mandurah Line'!BA29</f>
        <v>100</v>
      </c>
      <c r="AX14" s="9">
        <f>'Mandurah Line'!BB29</f>
        <v>100</v>
      </c>
      <c r="AY14" s="9">
        <f>'Mandurah Line'!BC29</f>
        <v>100</v>
      </c>
      <c r="AZ14" s="9">
        <f>'Mandurah Line'!BD29</f>
        <v>67.767520505251454</v>
      </c>
      <c r="BA14" s="9">
        <f>'Mandurah Line'!BE29</f>
        <v>12.718287563935712</v>
      </c>
      <c r="BB14" s="9">
        <f>'Mandurah Line'!BF29</f>
        <v>26.070690018668191</v>
      </c>
      <c r="BC14" s="9">
        <f>'Mandurah Line'!BG29</f>
        <v>52.790348233350613</v>
      </c>
      <c r="BD14" s="9">
        <f>'Mandurah Line'!BH29</f>
        <v>63.765411959041373</v>
      </c>
      <c r="BE14" s="9">
        <f>'Mandurah Line'!BI29</f>
        <v>65.015606793935135</v>
      </c>
      <c r="BF14" s="9">
        <f>'Mandurah Line'!BJ29</f>
        <v>69.47855886103352</v>
      </c>
      <c r="BG14" s="9">
        <f>'Mandurah Line'!BK29</f>
        <v>70.260549993530901</v>
      </c>
      <c r="BH14" s="9">
        <f>'Mandurah Line'!BL29</f>
        <v>71.016352986633052</v>
      </c>
      <c r="BI14" s="9">
        <f>'Mandurah Line'!BM29</f>
        <v>78.957133924760626</v>
      </c>
      <c r="BJ14" s="9">
        <f>'Mandurah Line'!BN29</f>
        <v>72.410745009644501</v>
      </c>
      <c r="BK14" s="9">
        <f>'Mandurah Line'!BO29</f>
        <v>52.417832057096007</v>
      </c>
      <c r="BL14" s="9">
        <f>'Mandurah Line'!BP29</f>
        <v>82.84456157237382</v>
      </c>
      <c r="BM14" s="9">
        <f>'Mandurah Line'!BQ29</f>
        <v>70.606434010368119</v>
      </c>
      <c r="BN14" s="9">
        <f>'Mandurah Line'!BR29</f>
        <v>67.818526994349511</v>
      </c>
      <c r="BO14" s="9">
        <f>'Mandurah Line'!BS29</f>
        <v>77.572396409333919</v>
      </c>
      <c r="BP14" s="9">
        <f>'Mandurah Line'!BT29</f>
        <v>65.085581433551752</v>
      </c>
      <c r="BQ14" s="9">
        <f>'Mandurah Line'!BU29</f>
        <v>75.421520084385492</v>
      </c>
      <c r="BR14" s="9">
        <f>'Mandurah Line'!BV29</f>
        <v>82.193657493828923</v>
      </c>
      <c r="BS14" s="9">
        <f>'Mandurah Line'!BW29</f>
        <v>75.533412219622363</v>
      </c>
      <c r="BT14" s="9">
        <f>'Mandurah Line'!BX29</f>
        <v>83.54456820935566</v>
      </c>
      <c r="BU14" s="9">
        <f>'Mandurah Line'!BY29</f>
        <v>77.091383722328132</v>
      </c>
      <c r="BV14" s="9">
        <f>'Mandurah Line'!BZ29</f>
        <v>42.640034600219089</v>
      </c>
      <c r="BW14" s="9">
        <f>'Mandurah Line'!CA29</f>
        <v>58.455664376686599</v>
      </c>
      <c r="BX14" s="9">
        <f>'Mandurah Line'!CB29</f>
        <v>58.153588000792681</v>
      </c>
      <c r="BY14" s="9">
        <f>'Mandurah Line'!CC29</f>
        <v>59.199147465181021</v>
      </c>
      <c r="BZ14" s="9">
        <f>'Mandurah Line'!CD29</f>
        <v>61.358423683744377</v>
      </c>
      <c r="CA14" s="9">
        <f>'Mandurah Line'!CE29</f>
        <v>73.245997783136517</v>
      </c>
      <c r="CB14" s="9">
        <f>'Mandurah Line'!CF29</f>
        <v>71.963980962637123</v>
      </c>
      <c r="CC14" s="9">
        <f>'Mandurah Line'!CG29</f>
        <v>75.403072585913577</v>
      </c>
      <c r="CD14" s="9">
        <f>'Mandurah Line'!CH29</f>
        <v>79.488995925085703</v>
      </c>
      <c r="CE14" s="9">
        <f>'Mandurah Line'!CI29</f>
        <v>76.564329254398857</v>
      </c>
      <c r="CF14" s="9">
        <f>'Mandurah Line'!CJ29</f>
        <v>84.131901422075757</v>
      </c>
      <c r="CG14" s="9">
        <f>'Mandurah Line'!CK29</f>
        <v>80.829817400480493</v>
      </c>
      <c r="CH14" s="9">
        <f>'Mandurah Line'!CL29</f>
        <v>78.929224241620659</v>
      </c>
      <c r="CI14" s="9">
        <f>'Mandurah Line'!CM29</f>
        <v>86.810559358874059</v>
      </c>
      <c r="CJ14" s="9">
        <f>'Mandurah Line'!CN29</f>
        <v>95.507863670639466</v>
      </c>
      <c r="CK14" s="9">
        <f>'Mandurah Line'!CO29</f>
        <v>85.337409891773348</v>
      </c>
      <c r="CL14" s="9">
        <f>'Mandurah Line'!CP29</f>
        <v>0</v>
      </c>
      <c r="CM14" s="9">
        <f>'Mandurah Line'!CQ29</f>
        <v>0</v>
      </c>
      <c r="CN14" s="9">
        <f>'Mandurah Line'!CR29</f>
        <v>0</v>
      </c>
      <c r="CO14" s="9">
        <f>'Mandurah Line'!CS29</f>
        <v>0</v>
      </c>
      <c r="CP14" s="9">
        <f>'Mandurah Line'!CT29</f>
        <v>0</v>
      </c>
      <c r="CQ14" s="9">
        <f>'Mandurah Line'!CU29</f>
        <v>0</v>
      </c>
      <c r="CR14" s="9">
        <f>'Mandurah Line'!CV29</f>
        <v>0</v>
      </c>
      <c r="CS14" s="9">
        <f>'Mandurah Line'!CW29</f>
        <v>0</v>
      </c>
      <c r="CT14" s="9">
        <f>'Mandurah Line'!CX29</f>
        <v>0</v>
      </c>
      <c r="CU14" s="9">
        <f>'Mandurah Line'!CY29</f>
        <v>0</v>
      </c>
    </row>
    <row r="23" spans="82:92" x14ac:dyDescent="0.25">
      <c r="CF23" t="s">
        <v>65</v>
      </c>
      <c r="CG23" t="s">
        <v>26</v>
      </c>
      <c r="CH23" t="s">
        <v>57</v>
      </c>
      <c r="CI23" t="s">
        <v>58</v>
      </c>
      <c r="CJ23" t="s">
        <v>59</v>
      </c>
      <c r="CK23" t="s">
        <v>60</v>
      </c>
      <c r="CL23" t="s">
        <v>64</v>
      </c>
      <c r="CM23" t="s">
        <v>61</v>
      </c>
      <c r="CN23" t="s">
        <v>62</v>
      </c>
    </row>
    <row r="24" spans="82:92" x14ac:dyDescent="0.25">
      <c r="CD24">
        <v>2016</v>
      </c>
      <c r="CE24" t="s">
        <v>8</v>
      </c>
      <c r="CF24" s="9">
        <v>95.603501533275349</v>
      </c>
      <c r="CG24" s="9">
        <v>94.050194065487901</v>
      </c>
      <c r="CH24" s="12">
        <v>100.25186169657997</v>
      </c>
      <c r="CI24" s="12">
        <v>103.29111941057165</v>
      </c>
      <c r="CJ24" s="12">
        <v>99.95216024352402</v>
      </c>
      <c r="CK24" s="9">
        <v>96.742211146643271</v>
      </c>
      <c r="CL24" s="9">
        <v>93.533716795170136</v>
      </c>
      <c r="CM24" s="9">
        <v>95.17493614385242</v>
      </c>
      <c r="CN24" s="9">
        <v>92.190452738815694</v>
      </c>
    </row>
    <row r="25" spans="82:92" x14ac:dyDescent="0.25">
      <c r="CE25" t="s">
        <v>9</v>
      </c>
      <c r="CF25" s="9">
        <v>102.98086719597019</v>
      </c>
      <c r="CG25" s="9">
        <v>102.67261556803766</v>
      </c>
      <c r="CH25" s="12">
        <v>106.20693768877464</v>
      </c>
      <c r="CI25" s="12">
        <v>103.40251502758531</v>
      </c>
      <c r="CJ25" s="12">
        <v>108.86073284573187</v>
      </c>
      <c r="CK25" s="9">
        <v>106.37249519891054</v>
      </c>
      <c r="CL25" s="9">
        <v>103.46536140343703</v>
      </c>
      <c r="CM25" s="9">
        <v>106.13561165522253</v>
      </c>
      <c r="CN25" s="9">
        <v>101.36674090698732</v>
      </c>
    </row>
    <row r="26" spans="82:92" x14ac:dyDescent="0.25">
      <c r="CE26" t="s">
        <v>10</v>
      </c>
      <c r="CF26" s="9">
        <v>100.5104931633775</v>
      </c>
      <c r="CG26" s="9">
        <v>99.505997789578672</v>
      </c>
      <c r="CH26" s="12">
        <v>102.02181281795623</v>
      </c>
      <c r="CI26" s="12">
        <v>94.789129607766895</v>
      </c>
      <c r="CJ26" s="12">
        <v>108.85042373322584</v>
      </c>
      <c r="CK26" s="9">
        <v>103.06597154460211</v>
      </c>
      <c r="CL26" s="9">
        <v>98.645575326722593</v>
      </c>
      <c r="CM26" s="9">
        <v>99.851123896322832</v>
      </c>
      <c r="CN26" s="9">
        <v>97.701095586513247</v>
      </c>
    </row>
    <row r="27" spans="82:92" x14ac:dyDescent="0.25">
      <c r="CE27" t="s">
        <v>11</v>
      </c>
      <c r="CF27" s="9">
        <v>103.3700346927665</v>
      </c>
      <c r="CG27" s="9">
        <v>106.15768496942384</v>
      </c>
      <c r="CH27" s="12">
        <v>109.52203354136138</v>
      </c>
      <c r="CI27" s="12">
        <v>107.18031248326882</v>
      </c>
      <c r="CJ27" s="12">
        <v>111.27352195832098</v>
      </c>
      <c r="CK27" s="9">
        <v>110.47155182106106</v>
      </c>
      <c r="CL27" s="9">
        <v>105.99905896337387</v>
      </c>
      <c r="CM27" s="9">
        <v>108.30120993515884</v>
      </c>
      <c r="CN27" s="9">
        <v>104.2120005888449</v>
      </c>
    </row>
    <row r="28" spans="82:92" x14ac:dyDescent="0.25">
      <c r="CE28" t="s">
        <v>12</v>
      </c>
      <c r="CF28" s="9">
        <v>96.617459136911407</v>
      </c>
      <c r="CG28" s="9">
        <v>95.209438907669551</v>
      </c>
      <c r="CH28" s="12">
        <v>98.866394141058962</v>
      </c>
      <c r="CI28" s="12">
        <v>93.867955050363435</v>
      </c>
      <c r="CJ28" s="12">
        <v>104.59446897154496</v>
      </c>
      <c r="CK28" s="9">
        <v>98.863664895925623</v>
      </c>
      <c r="CL28" s="9">
        <v>94.444151728812116</v>
      </c>
      <c r="CM28" s="9">
        <v>96.600553663929162</v>
      </c>
      <c r="CN28" s="9">
        <v>92.777242059126664</v>
      </c>
    </row>
    <row r="29" spans="82:92" x14ac:dyDescent="0.25">
      <c r="CE29" t="s">
        <v>13</v>
      </c>
      <c r="CF29" s="9">
        <v>107.44620228268072</v>
      </c>
      <c r="CG29" s="9">
        <v>105.51256758040523</v>
      </c>
      <c r="CH29" s="12">
        <v>113.04655749816392</v>
      </c>
      <c r="CI29" s="12">
        <v>107.93839812217325</v>
      </c>
      <c r="CJ29" s="12">
        <v>119.24416659061178</v>
      </c>
      <c r="CK29" s="9">
        <v>112.75278411752822</v>
      </c>
      <c r="CL29" s="9">
        <v>105.50797937499826</v>
      </c>
      <c r="CM29" s="9">
        <v>107.56767891809918</v>
      </c>
      <c r="CN29" s="9">
        <v>103.89513959586805</v>
      </c>
    </row>
    <row r="30" spans="82:92" x14ac:dyDescent="0.25">
      <c r="CE30" t="s">
        <v>2</v>
      </c>
      <c r="CF30" s="9">
        <v>90.90849913259936</v>
      </c>
      <c r="CG30" s="9">
        <v>88.467634588391462</v>
      </c>
      <c r="CH30" s="12">
        <v>88.886117418063137</v>
      </c>
      <c r="CI30" s="12">
        <v>71.159044551329615</v>
      </c>
      <c r="CJ30" s="12">
        <v>100.49449930474171</v>
      </c>
      <c r="CK30" s="9">
        <v>99.159716182905214</v>
      </c>
      <c r="CL30" s="9">
        <v>91.179058073000078</v>
      </c>
      <c r="CM30" s="9">
        <v>93.434665647042479</v>
      </c>
      <c r="CN30" s="9">
        <v>89.382232555168201</v>
      </c>
    </row>
    <row r="31" spans="82:92" x14ac:dyDescent="0.25">
      <c r="CE31" t="s">
        <v>3</v>
      </c>
      <c r="CF31" s="9">
        <v>97.361447773204674</v>
      </c>
      <c r="CG31" s="9">
        <v>95.20998363929202</v>
      </c>
      <c r="CH31" s="12">
        <v>101.55034207358253</v>
      </c>
      <c r="CI31" s="12">
        <v>98.35787278415016</v>
      </c>
      <c r="CJ31" s="12">
        <v>104.28587765143671</v>
      </c>
      <c r="CK31" s="9">
        <v>102.52292729827674</v>
      </c>
      <c r="CL31" s="9">
        <v>96.852444059940851</v>
      </c>
      <c r="CM31" s="9">
        <v>98.665547166028531</v>
      </c>
      <c r="CN31" s="9">
        <v>95.436057343865059</v>
      </c>
    </row>
    <row r="32" spans="82:92" x14ac:dyDescent="0.25">
      <c r="CE32" t="s">
        <v>4</v>
      </c>
      <c r="CF32" s="9">
        <v>98.560245323275936</v>
      </c>
      <c r="CG32" s="9">
        <v>101.40731995932914</v>
      </c>
      <c r="CH32" s="12">
        <v>105.86508464834839</v>
      </c>
      <c r="CI32" s="12">
        <v>97.105234232451792</v>
      </c>
      <c r="CJ32" s="12">
        <v>115.2992232650748</v>
      </c>
      <c r="CK32" s="9">
        <v>105.38279644919952</v>
      </c>
      <c r="CL32" s="9">
        <v>97.921867046029405</v>
      </c>
      <c r="CM32" s="9">
        <v>101.04128527701704</v>
      </c>
      <c r="CN32" s="9">
        <v>95.517255588401483</v>
      </c>
    </row>
    <row r="33" spans="82:92" x14ac:dyDescent="0.25">
      <c r="CE33" t="s">
        <v>5</v>
      </c>
      <c r="CF33" s="9">
        <v>94.870991531413935</v>
      </c>
      <c r="CG33" s="9">
        <v>90.927501892185077</v>
      </c>
      <c r="CH33" s="12">
        <v>91.130501057186407</v>
      </c>
      <c r="CI33" s="12">
        <v>89.6283975692387</v>
      </c>
      <c r="CJ33" s="12">
        <v>91.341216349697476</v>
      </c>
      <c r="CK33" s="9">
        <v>92.806554154158405</v>
      </c>
      <c r="CL33" s="9">
        <v>90.980230303500647</v>
      </c>
      <c r="CM33" s="9">
        <v>92.868737417891793</v>
      </c>
      <c r="CN33" s="9">
        <v>89.503618764460526</v>
      </c>
    </row>
    <row r="34" spans="82:92" x14ac:dyDescent="0.25">
      <c r="CE34" t="s">
        <v>6</v>
      </c>
      <c r="CF34" s="9">
        <v>102.72656063063692</v>
      </c>
      <c r="CG34" s="9">
        <v>101.32671208503874</v>
      </c>
      <c r="CH34" s="12">
        <v>103.89208958732962</v>
      </c>
      <c r="CI34" s="12">
        <v>98.785645221490441</v>
      </c>
      <c r="CJ34" s="12">
        <v>111.66378955496772</v>
      </c>
      <c r="CK34" s="9">
        <v>101.17125685019606</v>
      </c>
      <c r="CL34" s="9">
        <v>100.35453854712047</v>
      </c>
      <c r="CM34" s="9">
        <v>103.38362812104143</v>
      </c>
      <c r="CN34" s="9">
        <v>97.973069764866963</v>
      </c>
    </row>
    <row r="35" spans="82:92" x14ac:dyDescent="0.25">
      <c r="CE35" t="s">
        <v>7</v>
      </c>
      <c r="CF35" s="9">
        <v>99.159769388729757</v>
      </c>
      <c r="CG35" s="9">
        <v>97.681849241438911</v>
      </c>
      <c r="CH35" s="12">
        <v>103.84682804979293</v>
      </c>
      <c r="CI35" s="12">
        <v>99.366533160082994</v>
      </c>
      <c r="CJ35" s="12">
        <v>109.00396927926974</v>
      </c>
      <c r="CK35" s="9">
        <v>103.37523008385278</v>
      </c>
      <c r="CL35" s="9">
        <v>100.20998329702482</v>
      </c>
      <c r="CM35" s="9">
        <v>104.83688188462166</v>
      </c>
      <c r="CN35" s="9">
        <v>96.532536452161366</v>
      </c>
    </row>
    <row r="36" spans="82:92" x14ac:dyDescent="0.25">
      <c r="CD36">
        <v>2017</v>
      </c>
      <c r="CE36" t="s">
        <v>8</v>
      </c>
      <c r="CF36" s="9">
        <v>92.286243984831557</v>
      </c>
      <c r="CG36" s="9">
        <v>88.962901410524765</v>
      </c>
      <c r="CH36" s="12">
        <v>83.989141220748493</v>
      </c>
      <c r="CI36" s="12">
        <v>63.66386184897982</v>
      </c>
      <c r="CJ36" s="12">
        <v>95.861697230045323</v>
      </c>
      <c r="CK36" s="9">
        <v>94.575984769890582</v>
      </c>
      <c r="CL36" s="9">
        <v>93.430768194472506</v>
      </c>
      <c r="CM36" s="9">
        <v>94.538727567418277</v>
      </c>
      <c r="CN36" s="9">
        <v>92.52395339072676</v>
      </c>
    </row>
    <row r="37" spans="82:92" x14ac:dyDescent="0.25">
      <c r="CE37" t="s">
        <v>9</v>
      </c>
      <c r="CF37" s="9">
        <v>95.888968294310814</v>
      </c>
      <c r="CG37" s="9">
        <v>94.678721586948768</v>
      </c>
      <c r="CH37" s="12">
        <v>95.38915369306936</v>
      </c>
      <c r="CI37" s="12">
        <v>90.660243987071809</v>
      </c>
      <c r="CJ37" s="12">
        <v>99.184991819844086</v>
      </c>
      <c r="CK37" s="9">
        <v>96.538207426327119</v>
      </c>
      <c r="CL37" s="9">
        <v>95.26000674827651</v>
      </c>
      <c r="CM37" s="9">
        <v>97.847046804877181</v>
      </c>
      <c r="CN37" s="9">
        <v>93.226783351222906</v>
      </c>
    </row>
    <row r="38" spans="82:92" x14ac:dyDescent="0.25">
      <c r="CE38" t="s">
        <v>10</v>
      </c>
      <c r="CF38" s="9">
        <v>105.08356292762031</v>
      </c>
      <c r="CG38" s="9">
        <v>103.99926319289069</v>
      </c>
      <c r="CH38" s="12">
        <v>105.69480051034235</v>
      </c>
      <c r="CI38" s="12">
        <v>98.772665952605223</v>
      </c>
      <c r="CJ38" s="12">
        <v>111.38464147423758</v>
      </c>
      <c r="CK38" s="9">
        <v>107.75061101972921</v>
      </c>
      <c r="CL38" s="9">
        <v>105.28981495965502</v>
      </c>
      <c r="CM38" s="9">
        <v>106.78154961233739</v>
      </c>
      <c r="CN38" s="9">
        <v>104.12112446243684</v>
      </c>
    </row>
    <row r="39" spans="82:92" x14ac:dyDescent="0.25">
      <c r="CE39" t="s">
        <v>11</v>
      </c>
      <c r="CF39" s="9">
        <v>93.269266205109474</v>
      </c>
      <c r="CG39" s="9">
        <v>94.51915052035271</v>
      </c>
      <c r="CH39" s="12">
        <v>94.914087689441516</v>
      </c>
      <c r="CI39" s="12">
        <v>88.314473688354468</v>
      </c>
      <c r="CJ39" s="12">
        <v>102.40476639797267</v>
      </c>
      <c r="CK39" s="9">
        <v>94.374004297827113</v>
      </c>
      <c r="CL39" s="9">
        <v>93.682903675821137</v>
      </c>
      <c r="CM39" s="9">
        <v>96.314510608654658</v>
      </c>
      <c r="CN39" s="9">
        <v>91.640103153428697</v>
      </c>
    </row>
    <row r="40" spans="82:92" x14ac:dyDescent="0.25">
      <c r="CE40" t="s">
        <v>12</v>
      </c>
      <c r="CF40" s="9">
        <v>99.467941949928615</v>
      </c>
      <c r="CG40" s="9">
        <v>98.201620428026914</v>
      </c>
      <c r="CH40" s="12">
        <v>99.962197729501128</v>
      </c>
      <c r="CI40" s="12">
        <v>96.578225093285596</v>
      </c>
      <c r="CJ40" s="12">
        <v>105.29167689701551</v>
      </c>
      <c r="CK40" s="9">
        <v>98.274513883159784</v>
      </c>
      <c r="CL40" s="9">
        <v>99.443686742832242</v>
      </c>
      <c r="CM40" s="9">
        <v>101.08183712876648</v>
      </c>
      <c r="CN40" s="9">
        <v>98.177388158025707</v>
      </c>
    </row>
    <row r="41" spans="82:92" x14ac:dyDescent="0.25">
      <c r="CE41" t="s">
        <v>13</v>
      </c>
      <c r="CF41" s="9">
        <v>107.58159623194229</v>
      </c>
      <c r="CG41" s="9">
        <v>105.59470862880556</v>
      </c>
      <c r="CH41" s="12">
        <v>109.78005102960877</v>
      </c>
      <c r="CI41" s="12">
        <v>101.87439171008188</v>
      </c>
      <c r="CJ41" s="12">
        <v>118.91218703416386</v>
      </c>
      <c r="CK41" s="9">
        <v>109.84488027542454</v>
      </c>
      <c r="CL41" s="9">
        <v>109.16579133378204</v>
      </c>
      <c r="CM41" s="9">
        <v>110.86237217273094</v>
      </c>
      <c r="CN41" s="9">
        <v>107.83729025471334</v>
      </c>
    </row>
    <row r="42" spans="82:92" x14ac:dyDescent="0.25">
      <c r="CE42" t="s">
        <v>2</v>
      </c>
      <c r="CF42" s="9">
        <v>89.885787291641563</v>
      </c>
      <c r="CG42" s="9">
        <v>89.544964034613656</v>
      </c>
      <c r="CH42" s="12">
        <v>91.755369198887806</v>
      </c>
      <c r="CI42" s="12">
        <v>88.492191660046956</v>
      </c>
      <c r="CJ42" s="12">
        <v>98.865224138829717</v>
      </c>
      <c r="CK42" s="9">
        <v>87.89224755979167</v>
      </c>
      <c r="CL42" s="9">
        <v>92.129633304199004</v>
      </c>
      <c r="CM42" s="9">
        <v>93.633005464011347</v>
      </c>
      <c r="CN42" s="9">
        <v>90.932041360176683</v>
      </c>
    </row>
    <row r="43" spans="82:92" x14ac:dyDescent="0.25">
      <c r="CE43" t="s">
        <v>3</v>
      </c>
      <c r="CF43" s="9">
        <v>97.508012169350366</v>
      </c>
      <c r="CG43" s="9">
        <v>95.231628155696228</v>
      </c>
      <c r="CH43" s="12">
        <v>99.851981342203615</v>
      </c>
      <c r="CI43" s="12">
        <v>96.613694820994084</v>
      </c>
      <c r="CJ43" s="12">
        <v>104.83123217050789</v>
      </c>
      <c r="CK43" s="9">
        <v>98.200946675541744</v>
      </c>
      <c r="CL43" s="9">
        <v>98.291598235978327</v>
      </c>
      <c r="CM43" s="9">
        <v>99.988562793961421</v>
      </c>
      <c r="CN43" s="9">
        <v>96.965938349616366</v>
      </c>
    </row>
    <row r="44" spans="82:92" x14ac:dyDescent="0.25">
      <c r="CE44" t="s">
        <v>4</v>
      </c>
      <c r="CF44" s="9">
        <v>94.920262046843433</v>
      </c>
      <c r="CG44" s="9">
        <v>96.772405845561821</v>
      </c>
      <c r="CH44" s="12">
        <v>97.296763510397327</v>
      </c>
      <c r="CI44" s="12">
        <v>95.044955923410058</v>
      </c>
      <c r="CJ44" s="12">
        <v>108.54014443693536</v>
      </c>
      <c r="CK44" s="9">
        <v>85.893320928790175</v>
      </c>
      <c r="CL44" s="9">
        <v>96.703292850196249</v>
      </c>
      <c r="CM44" s="9">
        <v>98.622969786617062</v>
      </c>
      <c r="CN44" s="9">
        <v>95.223505013346909</v>
      </c>
    </row>
    <row r="45" spans="82:92" x14ac:dyDescent="0.25">
      <c r="CE45" t="s">
        <v>5</v>
      </c>
      <c r="CF45" s="9">
        <v>96.25630334342209</v>
      </c>
      <c r="CG45" s="9">
        <v>92.895175299048489</v>
      </c>
      <c r="CH45" s="12">
        <v>90.400304863057485</v>
      </c>
      <c r="CI45" s="12">
        <v>91.574069154914042</v>
      </c>
      <c r="CJ45" s="12">
        <v>90.94038962755269</v>
      </c>
      <c r="CK45" s="9">
        <v>88.176109301906209</v>
      </c>
      <c r="CL45" s="9">
        <v>94.862265901418439</v>
      </c>
      <c r="CM45" s="9">
        <v>95.344728829399173</v>
      </c>
      <c r="CN45" s="9">
        <v>94.485031248084809</v>
      </c>
    </row>
    <row r="46" spans="82:92" x14ac:dyDescent="0.25">
      <c r="CE46" t="s">
        <v>6</v>
      </c>
      <c r="CF46" s="9">
        <v>101.10374521882595</v>
      </c>
      <c r="CG46" s="9">
        <v>100.58145914619523</v>
      </c>
      <c r="CH46" s="12">
        <v>101.77040005800808</v>
      </c>
      <c r="CI46" s="12">
        <v>99.405459894258257</v>
      </c>
      <c r="CJ46" s="12">
        <v>108.62973965595913</v>
      </c>
      <c r="CK46" s="9">
        <v>96.528129652871428</v>
      </c>
      <c r="CL46" s="9">
        <v>100.25312314079744</v>
      </c>
      <c r="CM46" s="9">
        <v>102.3970904761732</v>
      </c>
      <c r="CN46" s="9">
        <v>98.567537041486574</v>
      </c>
    </row>
    <row r="47" spans="82:92" x14ac:dyDescent="0.25">
      <c r="CE47" t="s">
        <v>7</v>
      </c>
      <c r="CF47" s="9">
        <v>96.383855595753957</v>
      </c>
      <c r="CG47" s="9">
        <v>97.096372487871747</v>
      </c>
      <c r="CH47" s="12">
        <v>98.845196851543918</v>
      </c>
      <c r="CI47" s="12">
        <v>95.933645767938629</v>
      </c>
      <c r="CJ47" s="12">
        <v>105.86444104952668</v>
      </c>
      <c r="CK47" s="9">
        <v>93.836642687557244</v>
      </c>
      <c r="CL47" s="9">
        <v>99.811422595195083</v>
      </c>
      <c r="CM47" s="9">
        <v>101.94586098386264</v>
      </c>
      <c r="CN47" s="9">
        <v>98.114976569988855</v>
      </c>
    </row>
    <row r="48" spans="82:92" x14ac:dyDescent="0.25">
      <c r="CD48">
        <v>2018</v>
      </c>
      <c r="CE48" t="s">
        <v>8</v>
      </c>
      <c r="CF48" s="9">
        <v>97.899144816928626</v>
      </c>
      <c r="CG48" s="9">
        <v>99.430657087860652</v>
      </c>
      <c r="CH48" s="12">
        <v>96.420357529180734</v>
      </c>
      <c r="CI48" s="12">
        <v>95.146648801161263</v>
      </c>
      <c r="CJ48" s="12">
        <v>98.100008027904337</v>
      </c>
      <c r="CK48" s="9">
        <v>95.862201734777912</v>
      </c>
      <c r="CL48" s="9">
        <v>97.592842971613962</v>
      </c>
      <c r="CM48" s="9">
        <v>97.765208409031118</v>
      </c>
      <c r="CN48" s="9">
        <v>97.45176963073105</v>
      </c>
    </row>
    <row r="49" spans="82:92" x14ac:dyDescent="0.25">
      <c r="CE49" t="s">
        <v>9</v>
      </c>
      <c r="CF49" s="9">
        <v>96.747600568092295</v>
      </c>
      <c r="CG49" s="9">
        <v>97.596871820584099</v>
      </c>
      <c r="CH49" s="12">
        <v>96.326994300835622</v>
      </c>
      <c r="CI49" s="12">
        <v>96.260339751467143</v>
      </c>
      <c r="CJ49" s="12">
        <v>95.894433885092866</v>
      </c>
      <c r="CK49" s="9">
        <v>96.965827029796614</v>
      </c>
      <c r="CL49" s="9">
        <v>97.936567478930797</v>
      </c>
      <c r="CM49" s="9">
        <v>99.61372888850488</v>
      </c>
      <c r="CN49" s="9">
        <v>96.618441843465348</v>
      </c>
    </row>
    <row r="50" spans="82:92" x14ac:dyDescent="0.25">
      <c r="CE50" t="s">
        <v>10</v>
      </c>
      <c r="CF50" s="9">
        <v>101.21366827587188</v>
      </c>
      <c r="CG50" s="9">
        <v>103.7701521237117</v>
      </c>
      <c r="CH50" s="12">
        <v>101.27715614696736</v>
      </c>
      <c r="CI50" s="12">
        <v>98.182793178139619</v>
      </c>
      <c r="CJ50" s="12">
        <v>106.97356148631663</v>
      </c>
      <c r="CK50" s="9">
        <v>98.256804854702764</v>
      </c>
      <c r="CL50" s="9">
        <v>99.202682008481716</v>
      </c>
      <c r="CM50" s="9">
        <v>99.303054850923516</v>
      </c>
      <c r="CN50" s="9">
        <v>99.124045511749827</v>
      </c>
    </row>
    <row r="51" spans="82:92" x14ac:dyDescent="0.25">
      <c r="CE51" t="s">
        <v>11</v>
      </c>
      <c r="CF51" s="9">
        <v>97.329042978823665</v>
      </c>
      <c r="CG51" s="9">
        <v>99.955334181807771</v>
      </c>
      <c r="CH51" s="12">
        <v>98.346991730840841</v>
      </c>
      <c r="CI51" s="12">
        <v>95.429121223478134</v>
      </c>
      <c r="CJ51" s="12">
        <v>102.23576550831692</v>
      </c>
      <c r="CK51" s="9">
        <v>97.381846877711325</v>
      </c>
      <c r="CL51" s="9">
        <v>97.040918583822418</v>
      </c>
      <c r="CM51" s="9">
        <v>98.191292758371091</v>
      </c>
      <c r="CN51" s="9">
        <v>96.147933793656776</v>
      </c>
    </row>
    <row r="52" spans="82:92" x14ac:dyDescent="0.25">
      <c r="CE52" t="s">
        <v>12</v>
      </c>
      <c r="CF52" s="9">
        <v>97.952848528703797</v>
      </c>
      <c r="CG52" s="9">
        <v>97.354341909405406</v>
      </c>
      <c r="CH52" s="12">
        <v>97.741982040839801</v>
      </c>
      <c r="CI52" s="12">
        <v>95.863215279425404</v>
      </c>
      <c r="CJ52" s="12">
        <v>101.14857863779622</v>
      </c>
      <c r="CK52" s="9">
        <v>96.285030721938654</v>
      </c>
      <c r="CL52" s="9">
        <v>96.776740220826596</v>
      </c>
      <c r="CM52" s="9">
        <v>97.731721297834738</v>
      </c>
      <c r="CN52" s="9">
        <v>96.038534988440219</v>
      </c>
    </row>
    <row r="53" spans="82:92" x14ac:dyDescent="0.25">
      <c r="CE53" t="s">
        <v>13</v>
      </c>
      <c r="CF53" s="9">
        <v>102.22450107211188</v>
      </c>
      <c r="CG53" s="9">
        <v>101.03531725040651</v>
      </c>
      <c r="CH53" s="12">
        <v>101.23630427823804</v>
      </c>
      <c r="CI53" s="12">
        <v>101.5910819586322</v>
      </c>
      <c r="CJ53" s="12">
        <v>101.82303550241853</v>
      </c>
      <c r="CK53" s="9">
        <v>100.10702358387167</v>
      </c>
      <c r="CL53" s="9">
        <v>104.26555816199807</v>
      </c>
      <c r="CM53" s="9">
        <v>104.10810672164234</v>
      </c>
      <c r="CN53" s="9">
        <v>104.38884990478535</v>
      </c>
    </row>
    <row r="54" spans="82:92" x14ac:dyDescent="0.25">
      <c r="CE54" t="s">
        <v>2</v>
      </c>
      <c r="CF54" s="9">
        <v>95.290457267240129</v>
      </c>
      <c r="CG54" s="9">
        <v>95.732984328174297</v>
      </c>
      <c r="CH54" s="12">
        <v>94.428972461106923</v>
      </c>
      <c r="CI54" s="12">
        <v>94.747738389331658</v>
      </c>
      <c r="CJ54" s="12">
        <v>95.50209081905966</v>
      </c>
      <c r="CK54" s="9">
        <v>92.760990908436497</v>
      </c>
      <c r="CL54" s="9">
        <v>94.416525360366776</v>
      </c>
      <c r="CM54" s="9">
        <v>94.842019113657301</v>
      </c>
      <c r="CN54" s="9">
        <v>94.077575428477559</v>
      </c>
    </row>
    <row r="55" spans="82:92" x14ac:dyDescent="0.25">
      <c r="CE55" t="s">
        <v>3</v>
      </c>
      <c r="CF55" s="9">
        <v>98.119805886086027</v>
      </c>
      <c r="CG55" s="9">
        <v>96.471820042114857</v>
      </c>
      <c r="CH55" s="12">
        <v>98.888470589222266</v>
      </c>
      <c r="CI55" s="12">
        <v>98.735488355926321</v>
      </c>
      <c r="CJ55" s="12">
        <v>99.548448312630782</v>
      </c>
      <c r="CK55" s="9">
        <v>98.302270542119658</v>
      </c>
      <c r="CL55" s="9">
        <v>98.020078640950302</v>
      </c>
      <c r="CM55" s="9">
        <v>98.295048968061266</v>
      </c>
      <c r="CN55" s="9">
        <v>97.805273251600227</v>
      </c>
    </row>
    <row r="56" spans="82:92" x14ac:dyDescent="0.25">
      <c r="CE56" t="s">
        <v>4</v>
      </c>
      <c r="CF56" s="9">
        <v>95.588050537724143</v>
      </c>
      <c r="CG56" s="9">
        <v>100.06555080921345</v>
      </c>
      <c r="CH56" s="12">
        <v>101.16568732284765</v>
      </c>
      <c r="CI56" s="12">
        <v>97.993361032337489</v>
      </c>
      <c r="CJ56" s="12">
        <v>107.91418033705993</v>
      </c>
      <c r="CK56" s="9">
        <v>96.72907702446021</v>
      </c>
      <c r="CL56" s="9">
        <v>96.049905791518583</v>
      </c>
      <c r="CM56" s="9">
        <v>97.014982205884507</v>
      </c>
      <c r="CN56" s="9">
        <v>95.305974189010769</v>
      </c>
    </row>
    <row r="57" spans="82:92" x14ac:dyDescent="0.25">
      <c r="CE57" t="s">
        <v>5</v>
      </c>
      <c r="CF57" s="9">
        <v>98.952142686111642</v>
      </c>
      <c r="CG57" s="9">
        <v>96.424521270838923</v>
      </c>
      <c r="CH57" s="12">
        <v>93.912130599400115</v>
      </c>
      <c r="CI57" s="12">
        <v>98.286043555907924</v>
      </c>
      <c r="CJ57" s="12">
        <v>89.037075790583714</v>
      </c>
      <c r="CK57" s="9">
        <v>94.56160077507046</v>
      </c>
      <c r="CL57" s="9">
        <v>97.312459506398426</v>
      </c>
      <c r="CM57" s="9">
        <v>98.060487909452362</v>
      </c>
      <c r="CN57" s="9">
        <v>96.727580919994324</v>
      </c>
    </row>
    <row r="58" spans="82:92" x14ac:dyDescent="0.25">
      <c r="CE58" t="s">
        <v>6</v>
      </c>
      <c r="CF58" s="9">
        <v>101.94831953337851</v>
      </c>
      <c r="CG58" s="9">
        <v>103.10659548752903</v>
      </c>
      <c r="CH58" s="12">
        <v>103.29800113818888</v>
      </c>
      <c r="CI58" s="12">
        <v>103.77663748335846</v>
      </c>
      <c r="CJ58" s="12">
        <v>103.80241422112174</v>
      </c>
      <c r="CK58" s="9">
        <v>102.04706854483516</v>
      </c>
      <c r="CL58" s="9">
        <v>103.01102149661534</v>
      </c>
      <c r="CM58" s="9">
        <v>104.39637180636568</v>
      </c>
      <c r="CN58" s="9">
        <v>101.92185974202084</v>
      </c>
    </row>
    <row r="59" spans="82:92" x14ac:dyDescent="0.25">
      <c r="CE59" t="s">
        <v>7</v>
      </c>
      <c r="CF59" s="9">
        <v>96.020118151690724</v>
      </c>
      <c r="CG59" s="9">
        <v>98.633397974757912</v>
      </c>
      <c r="CH59" s="12">
        <v>98.104036363547834</v>
      </c>
      <c r="CI59" s="12">
        <v>98.131881145074445</v>
      </c>
      <c r="CJ59" s="12">
        <v>99.025974588982777</v>
      </c>
      <c r="CK59" s="9">
        <v>96.88397549329089</v>
      </c>
      <c r="CL59" s="9">
        <v>99.441355829366685</v>
      </c>
      <c r="CM59" s="9">
        <v>100.67625751886318</v>
      </c>
      <c r="CN59" s="9">
        <v>98.45985921002665</v>
      </c>
    </row>
    <row r="60" spans="82:92" x14ac:dyDescent="0.25">
      <c r="CD60">
        <v>2019</v>
      </c>
      <c r="CE60" t="s">
        <v>8</v>
      </c>
      <c r="CF60" s="9">
        <v>98.951157607670353</v>
      </c>
      <c r="CG60" s="9">
        <v>100.51548842444069</v>
      </c>
      <c r="CH60" s="12">
        <v>97.432750960274873</v>
      </c>
      <c r="CI60" s="12">
        <v>98.447434250107079</v>
      </c>
      <c r="CJ60" s="12">
        <v>96.395307116491452</v>
      </c>
      <c r="CK60" s="9">
        <v>97.484892886554945</v>
      </c>
      <c r="CL60" s="9">
        <v>98.954819973625717</v>
      </c>
      <c r="CM60" s="9">
        <v>98.720871297944186</v>
      </c>
      <c r="CN60" s="9">
        <v>99.146296419066744</v>
      </c>
    </row>
    <row r="61" spans="82:92" x14ac:dyDescent="0.25">
      <c r="CE61" t="s">
        <v>9</v>
      </c>
      <c r="CF61" s="9">
        <v>97.756750996967341</v>
      </c>
      <c r="CG61" s="9">
        <v>98.295236180780677</v>
      </c>
      <c r="CH61" s="12">
        <v>96.713463801358898</v>
      </c>
      <c r="CI61" s="12">
        <v>95.369821790339614</v>
      </c>
      <c r="CJ61" s="12">
        <v>97.687902992974685</v>
      </c>
      <c r="CK61" s="9">
        <v>97.173280323912209</v>
      </c>
      <c r="CL61" s="9">
        <v>99.876249645332067</v>
      </c>
      <c r="CM61" s="9">
        <v>99.788059140140177</v>
      </c>
      <c r="CN61" s="9">
        <v>99.945560902456435</v>
      </c>
    </row>
    <row r="62" spans="82:92" x14ac:dyDescent="0.25">
      <c r="CE62" t="s">
        <v>10</v>
      </c>
      <c r="CF62" s="9">
        <v>100</v>
      </c>
      <c r="CG62" s="9">
        <v>100</v>
      </c>
      <c r="CH62" s="12">
        <v>100</v>
      </c>
      <c r="CI62" s="12">
        <v>100</v>
      </c>
      <c r="CJ62" s="12">
        <v>100</v>
      </c>
      <c r="CK62" s="9">
        <v>100</v>
      </c>
      <c r="CL62" s="9">
        <v>100</v>
      </c>
      <c r="CM62" s="9">
        <v>100</v>
      </c>
      <c r="CN62" s="9">
        <v>100</v>
      </c>
    </row>
    <row r="63" spans="82:92" x14ac:dyDescent="0.25">
      <c r="CE63" t="s">
        <v>11</v>
      </c>
      <c r="CF63" s="9">
        <v>100</v>
      </c>
      <c r="CG63" s="9">
        <v>100</v>
      </c>
      <c r="CH63" s="12">
        <v>100</v>
      </c>
      <c r="CI63" s="12">
        <v>100</v>
      </c>
      <c r="CJ63" s="12">
        <v>100</v>
      </c>
      <c r="CK63" s="9">
        <v>100</v>
      </c>
      <c r="CL63" s="9">
        <v>100</v>
      </c>
      <c r="CM63" s="9">
        <v>100</v>
      </c>
      <c r="CN63" s="9">
        <v>100</v>
      </c>
    </row>
    <row r="64" spans="82:92" x14ac:dyDescent="0.25">
      <c r="CE64" t="s">
        <v>12</v>
      </c>
      <c r="CF64" s="9">
        <v>100</v>
      </c>
      <c r="CG64" s="9">
        <v>100</v>
      </c>
      <c r="CH64" s="12">
        <v>100</v>
      </c>
      <c r="CI64" s="12">
        <v>100</v>
      </c>
      <c r="CJ64" s="12">
        <v>100</v>
      </c>
      <c r="CK64" s="9">
        <v>100</v>
      </c>
      <c r="CL64" s="9">
        <v>100</v>
      </c>
      <c r="CM64" s="9">
        <v>100</v>
      </c>
      <c r="CN64" s="9">
        <v>100</v>
      </c>
    </row>
    <row r="65" spans="82:92" x14ac:dyDescent="0.25">
      <c r="CE65" t="s">
        <v>13</v>
      </c>
      <c r="CF65" s="9">
        <v>100</v>
      </c>
      <c r="CG65" s="9">
        <v>100</v>
      </c>
      <c r="CH65" s="12">
        <v>100</v>
      </c>
      <c r="CI65" s="12">
        <v>100</v>
      </c>
      <c r="CJ65" s="12">
        <v>100</v>
      </c>
      <c r="CK65" s="9">
        <v>100</v>
      </c>
      <c r="CL65" s="9">
        <v>100</v>
      </c>
      <c r="CM65" s="9">
        <v>100</v>
      </c>
      <c r="CN65" s="9">
        <v>100</v>
      </c>
    </row>
    <row r="66" spans="82:92" x14ac:dyDescent="0.25">
      <c r="CE66" t="s">
        <v>2</v>
      </c>
      <c r="CF66" s="9">
        <v>100</v>
      </c>
      <c r="CG66" s="9">
        <v>100</v>
      </c>
      <c r="CH66" s="12">
        <v>100</v>
      </c>
      <c r="CI66" s="12">
        <v>100</v>
      </c>
      <c r="CJ66" s="12">
        <v>100</v>
      </c>
      <c r="CK66" s="9">
        <v>100</v>
      </c>
      <c r="CL66" s="9">
        <v>100</v>
      </c>
      <c r="CM66" s="9">
        <v>100</v>
      </c>
      <c r="CN66" s="9">
        <v>100</v>
      </c>
    </row>
    <row r="67" spans="82:92" x14ac:dyDescent="0.25">
      <c r="CE67" t="s">
        <v>3</v>
      </c>
      <c r="CF67" s="9">
        <v>100</v>
      </c>
      <c r="CG67" s="9">
        <v>100</v>
      </c>
      <c r="CH67" s="12">
        <v>100</v>
      </c>
      <c r="CI67" s="12">
        <v>100</v>
      </c>
      <c r="CJ67" s="12">
        <v>100</v>
      </c>
      <c r="CK67" s="9">
        <v>100</v>
      </c>
      <c r="CL67" s="9">
        <v>100</v>
      </c>
      <c r="CM67" s="9">
        <v>100</v>
      </c>
      <c r="CN67" s="9">
        <v>100</v>
      </c>
    </row>
    <row r="68" spans="82:92" x14ac:dyDescent="0.25">
      <c r="CE68" t="s">
        <v>4</v>
      </c>
      <c r="CF68" s="9">
        <v>100</v>
      </c>
      <c r="CG68" s="9">
        <v>100</v>
      </c>
      <c r="CH68" s="12">
        <v>100</v>
      </c>
      <c r="CI68" s="12">
        <v>100</v>
      </c>
      <c r="CJ68" s="12">
        <v>100</v>
      </c>
      <c r="CK68" s="9">
        <v>100</v>
      </c>
      <c r="CL68" s="9">
        <v>100</v>
      </c>
      <c r="CM68" s="9">
        <v>100</v>
      </c>
      <c r="CN68" s="9">
        <v>100</v>
      </c>
    </row>
    <row r="69" spans="82:92" x14ac:dyDescent="0.25">
      <c r="CE69" t="s">
        <v>5</v>
      </c>
      <c r="CF69" s="9">
        <v>100</v>
      </c>
      <c r="CG69" s="9">
        <v>100</v>
      </c>
      <c r="CH69" s="12">
        <v>100</v>
      </c>
      <c r="CI69" s="12">
        <v>100</v>
      </c>
      <c r="CJ69" s="12">
        <v>100</v>
      </c>
      <c r="CK69" s="9">
        <v>100</v>
      </c>
      <c r="CL69" s="9">
        <v>100</v>
      </c>
      <c r="CM69" s="9">
        <v>100</v>
      </c>
      <c r="CN69" s="9">
        <v>100</v>
      </c>
    </row>
    <row r="70" spans="82:92" x14ac:dyDescent="0.25">
      <c r="CE70" t="s">
        <v>6</v>
      </c>
      <c r="CF70" s="9">
        <v>100</v>
      </c>
      <c r="CG70" s="9">
        <v>100</v>
      </c>
      <c r="CH70" s="12">
        <v>100</v>
      </c>
      <c r="CI70" s="12">
        <v>100</v>
      </c>
      <c r="CJ70" s="12">
        <v>100</v>
      </c>
      <c r="CK70" s="9">
        <v>100</v>
      </c>
      <c r="CL70" s="9">
        <v>100</v>
      </c>
      <c r="CM70" s="9">
        <v>100</v>
      </c>
      <c r="CN70" s="9">
        <v>100</v>
      </c>
    </row>
    <row r="71" spans="82:92" x14ac:dyDescent="0.25">
      <c r="CE71" t="s">
        <v>7</v>
      </c>
      <c r="CF71" s="9">
        <v>100</v>
      </c>
      <c r="CG71" s="9">
        <v>100</v>
      </c>
      <c r="CH71" s="12">
        <v>100</v>
      </c>
      <c r="CI71" s="12">
        <v>100</v>
      </c>
      <c r="CJ71" s="12">
        <v>100</v>
      </c>
      <c r="CK71" s="9">
        <v>100</v>
      </c>
      <c r="CL71" s="9">
        <v>100</v>
      </c>
      <c r="CM71" s="9">
        <v>100</v>
      </c>
      <c r="CN71" s="9">
        <v>100</v>
      </c>
    </row>
    <row r="72" spans="82:92" x14ac:dyDescent="0.25">
      <c r="CD72">
        <v>2020</v>
      </c>
      <c r="CE72" t="s">
        <v>8</v>
      </c>
      <c r="CF72" s="9">
        <v>100</v>
      </c>
      <c r="CG72" s="9">
        <v>100</v>
      </c>
      <c r="CH72" s="12">
        <v>100</v>
      </c>
      <c r="CI72" s="12">
        <v>100</v>
      </c>
      <c r="CJ72" s="12">
        <v>100</v>
      </c>
      <c r="CK72" s="9">
        <v>100</v>
      </c>
      <c r="CL72" s="9">
        <v>100</v>
      </c>
      <c r="CM72" s="9">
        <v>100</v>
      </c>
      <c r="CN72" s="9">
        <v>100</v>
      </c>
    </row>
    <row r="73" spans="82:92" x14ac:dyDescent="0.25">
      <c r="CE73" t="s">
        <v>9</v>
      </c>
      <c r="CF73" s="9">
        <v>100</v>
      </c>
      <c r="CG73" s="9">
        <v>100</v>
      </c>
      <c r="CH73" s="12">
        <v>100</v>
      </c>
      <c r="CI73" s="12">
        <v>100</v>
      </c>
      <c r="CJ73" s="12">
        <v>100</v>
      </c>
      <c r="CK73" s="9">
        <v>100</v>
      </c>
      <c r="CL73" s="9">
        <v>100</v>
      </c>
      <c r="CM73" s="9">
        <v>100</v>
      </c>
      <c r="CN73" s="9">
        <v>100</v>
      </c>
    </row>
    <row r="74" spans="82:92" x14ac:dyDescent="0.25">
      <c r="CE74" t="s">
        <v>10</v>
      </c>
      <c r="CF74" s="9">
        <v>70.730826415205257</v>
      </c>
      <c r="CG74" s="9">
        <v>67.287130136309315</v>
      </c>
      <c r="CH74" s="12">
        <v>71.06621083296794</v>
      </c>
      <c r="CI74" s="12">
        <v>72.712558450327563</v>
      </c>
      <c r="CJ74" s="12">
        <v>68.538421603031068</v>
      </c>
      <c r="CK74" s="9">
        <v>72.044755452712181</v>
      </c>
      <c r="CL74" s="9">
        <v>67.960059638670018</v>
      </c>
      <c r="CM74" s="9">
        <v>68.205819570834734</v>
      </c>
      <c r="CN74" s="9">
        <v>67.767520505251454</v>
      </c>
    </row>
    <row r="75" spans="82:92" x14ac:dyDescent="0.25">
      <c r="CE75" t="s">
        <v>11</v>
      </c>
      <c r="CF75" s="9">
        <v>16.570306603851854</v>
      </c>
      <c r="CG75" s="9">
        <v>14.601109654990086</v>
      </c>
      <c r="CH75" s="12">
        <v>18.603813919506145</v>
      </c>
      <c r="CI75" s="12">
        <v>21.62486890630856</v>
      </c>
      <c r="CJ75" s="12">
        <v>15.104601946458901</v>
      </c>
      <c r="CK75" s="9">
        <v>18.939501613276171</v>
      </c>
      <c r="CL75" s="9">
        <v>13.241640045235794</v>
      </c>
      <c r="CM75" s="9">
        <v>13.915840978223585</v>
      </c>
      <c r="CN75" s="9">
        <v>12.718287563935712</v>
      </c>
    </row>
    <row r="76" spans="82:92" x14ac:dyDescent="0.25">
      <c r="CE76" t="s">
        <v>12</v>
      </c>
      <c r="CF76" s="9">
        <v>32.864334782729699</v>
      </c>
      <c r="CG76" s="9">
        <v>27.544848575252303</v>
      </c>
      <c r="CH76" s="12">
        <v>32.96244991584372</v>
      </c>
      <c r="CI76" s="12">
        <v>34.147515260013371</v>
      </c>
      <c r="CJ76" s="12">
        <v>31.650614670243044</v>
      </c>
      <c r="CK76" s="9">
        <v>32.909419601063163</v>
      </c>
      <c r="CL76" s="9">
        <v>26.876074470311867</v>
      </c>
      <c r="CM76" s="9">
        <v>27.917962115228661</v>
      </c>
      <c r="CN76" s="9">
        <v>26.070690018668191</v>
      </c>
    </row>
    <row r="77" spans="82:92" x14ac:dyDescent="0.25">
      <c r="CE77" t="s">
        <v>13</v>
      </c>
      <c r="CF77" s="9">
        <v>59.497144392833526</v>
      </c>
      <c r="CG77" s="9">
        <v>52.790872291178438</v>
      </c>
      <c r="CH77" s="12">
        <v>59.109047241387266</v>
      </c>
      <c r="CI77" s="12">
        <v>59.642100614219459</v>
      </c>
      <c r="CJ77" s="12">
        <v>57.638191719144537</v>
      </c>
      <c r="CK77" s="9">
        <v>60.071177130478517</v>
      </c>
      <c r="CL77" s="9">
        <v>53.815794290670596</v>
      </c>
      <c r="CM77" s="9">
        <v>55.125354485717168</v>
      </c>
      <c r="CN77" s="9">
        <v>52.790348233350613</v>
      </c>
    </row>
    <row r="78" spans="82:92" x14ac:dyDescent="0.25">
      <c r="CE78" t="s">
        <v>2</v>
      </c>
      <c r="CF78" s="9">
        <v>66.606927885668654</v>
      </c>
      <c r="CG78" s="9">
        <v>63.876916122507374</v>
      </c>
      <c r="CH78" s="12">
        <v>67.789205145878967</v>
      </c>
      <c r="CI78" s="12">
        <v>67.633725277954795</v>
      </c>
      <c r="CJ78" s="12">
        <v>68.263602934376706</v>
      </c>
      <c r="CK78" s="9">
        <v>67.448194819773803</v>
      </c>
      <c r="CL78" s="9">
        <v>64.426402250064058</v>
      </c>
      <c r="CM78" s="9">
        <v>65.256162675883374</v>
      </c>
      <c r="CN78" s="9">
        <v>63.765411959041373</v>
      </c>
    </row>
    <row r="79" spans="82:92" x14ac:dyDescent="0.25">
      <c r="CE79" t="s">
        <v>3</v>
      </c>
      <c r="CF79" s="9">
        <v>68.185993454192769</v>
      </c>
      <c r="CG79" s="9">
        <v>66.409708768080421</v>
      </c>
      <c r="CH79" s="12">
        <v>68.766123180046904</v>
      </c>
      <c r="CI79" s="12">
        <v>69.675912408759118</v>
      </c>
      <c r="CJ79" s="12">
        <v>67.132384075462596</v>
      </c>
      <c r="CK79" s="9">
        <v>69.510945935951483</v>
      </c>
      <c r="CL79" s="9">
        <v>65.802428627996917</v>
      </c>
      <c r="CM79" s="9">
        <v>66.809631742148866</v>
      </c>
      <c r="CN79" s="9">
        <v>65.015606793935135</v>
      </c>
    </row>
    <row r="80" spans="82:92" x14ac:dyDescent="0.25">
      <c r="CE80" t="s">
        <v>4</v>
      </c>
      <c r="CF80" s="9">
        <v>71.708697708231867</v>
      </c>
      <c r="CG80" s="9">
        <v>70.304373067777874</v>
      </c>
      <c r="CH80" s="12">
        <v>71.100307445255311</v>
      </c>
      <c r="CI80" s="12">
        <v>72.438611532458395</v>
      </c>
      <c r="CJ80" s="12">
        <v>68.041130887259797</v>
      </c>
      <c r="CK80" s="9">
        <v>73.243400395394815</v>
      </c>
      <c r="CL80" s="9">
        <v>70.714374738420446</v>
      </c>
      <c r="CM80" s="9">
        <v>72.317555396083833</v>
      </c>
      <c r="CN80" s="9">
        <v>69.47855886103352</v>
      </c>
    </row>
    <row r="81" spans="82:92" x14ac:dyDescent="0.25">
      <c r="CE81" t="s">
        <v>5</v>
      </c>
      <c r="CF81" s="9">
        <v>72.494618897675224</v>
      </c>
      <c r="CG81" s="9">
        <v>69.99770874575006</v>
      </c>
      <c r="CH81" s="12">
        <v>68.509514677681068</v>
      </c>
      <c r="CI81" s="12">
        <v>72.525068417948177</v>
      </c>
      <c r="CJ81" s="12">
        <v>61.916829136369643</v>
      </c>
      <c r="CK81" s="9">
        <v>71.852955840078067</v>
      </c>
      <c r="CL81" s="9">
        <v>70.853602181451308</v>
      </c>
      <c r="CM81" s="9">
        <v>71.612084183306038</v>
      </c>
      <c r="CN81" s="9">
        <v>70.260549993530901</v>
      </c>
    </row>
    <row r="82" spans="82:92" x14ac:dyDescent="0.25">
      <c r="CE82" t="s">
        <v>6</v>
      </c>
      <c r="CF82" s="9">
        <v>73.587859321671473</v>
      </c>
      <c r="CG82" s="9">
        <v>71.080274830268948</v>
      </c>
      <c r="CH82" s="12">
        <v>74.651402191562894</v>
      </c>
      <c r="CI82" s="12">
        <v>74.971272221781376</v>
      </c>
      <c r="CJ82" s="12">
        <v>73.034975254712137</v>
      </c>
      <c r="CK82" s="9">
        <v>76.201658858287672</v>
      </c>
      <c r="CL82" s="9">
        <v>72.010562027950272</v>
      </c>
      <c r="CM82" s="9">
        <v>73.275138017269853</v>
      </c>
      <c r="CN82" s="9">
        <v>71.016352986633052</v>
      </c>
    </row>
    <row r="83" spans="82:92" x14ac:dyDescent="0.25">
      <c r="CE83" t="s">
        <v>7</v>
      </c>
      <c r="CF83" s="9">
        <v>77.932540597877448</v>
      </c>
      <c r="CG83" s="9">
        <v>76.68478897164789</v>
      </c>
      <c r="CH83" s="12">
        <v>81.04042450108463</v>
      </c>
      <c r="CI83" s="12">
        <v>79.820552876231446</v>
      </c>
      <c r="CJ83" s="12">
        <v>81.413403297154915</v>
      </c>
      <c r="CK83" s="9">
        <v>82.233969713406665</v>
      </c>
      <c r="CL83" s="9">
        <v>79.736735877870174</v>
      </c>
      <c r="CM83" s="9">
        <v>80.7176172686559</v>
      </c>
      <c r="CN83" s="9">
        <v>78.957133924760626</v>
      </c>
    </row>
    <row r="84" spans="82:92" x14ac:dyDescent="0.25">
      <c r="CD84">
        <v>2021</v>
      </c>
      <c r="CE84" t="s">
        <v>8</v>
      </c>
      <c r="CF84" s="9">
        <v>71.603153672842751</v>
      </c>
      <c r="CG84" s="9">
        <v>71.843611616581299</v>
      </c>
      <c r="CH84" s="12">
        <v>72.363751225486538</v>
      </c>
      <c r="CI84" s="12">
        <v>74.056019692053354</v>
      </c>
      <c r="CJ84" s="12">
        <v>69.502646750910515</v>
      </c>
      <c r="CK84" s="9">
        <v>73.927207777623295</v>
      </c>
      <c r="CL84" s="9">
        <v>71.855796961054523</v>
      </c>
      <c r="CM84" s="9">
        <v>71.177753451626316</v>
      </c>
      <c r="CN84" s="9">
        <v>72.410745009644501</v>
      </c>
    </row>
    <row r="85" spans="82:92" x14ac:dyDescent="0.25">
      <c r="CE85" t="s">
        <v>9</v>
      </c>
      <c r="CF85" s="9">
        <v>55.288029440687872</v>
      </c>
      <c r="CG85" s="9">
        <v>50.401959040073443</v>
      </c>
      <c r="CH85" s="12">
        <v>48.964552390558147</v>
      </c>
      <c r="CI85" s="12">
        <v>56.217185163185867</v>
      </c>
      <c r="CJ85" s="12">
        <v>39.31782913097873</v>
      </c>
      <c r="CK85" s="9">
        <v>52.102174118227182</v>
      </c>
      <c r="CL85" s="9">
        <v>53.911667872324657</v>
      </c>
      <c r="CM85" s="9">
        <v>55.812400028752506</v>
      </c>
      <c r="CN85" s="9">
        <v>52.417832057096007</v>
      </c>
    </row>
    <row r="86" spans="82:92" x14ac:dyDescent="0.25">
      <c r="CE86" t="s">
        <v>10</v>
      </c>
      <c r="CF86" s="9">
        <v>81.59186331784727</v>
      </c>
      <c r="CG86" s="9">
        <v>77.743051998813911</v>
      </c>
      <c r="CH86" s="12">
        <v>70.345635746016782</v>
      </c>
      <c r="CI86" s="12">
        <v>78.438058445414299</v>
      </c>
      <c r="CJ86" s="12">
        <v>54.469913230264829</v>
      </c>
      <c r="CK86" s="9">
        <v>79.466949176168839</v>
      </c>
      <c r="CL86" s="9">
        <v>82.406621208439233</v>
      </c>
      <c r="CM86" s="9">
        <v>81.847627344585106</v>
      </c>
      <c r="CN86" s="9">
        <v>82.84456157237382</v>
      </c>
    </row>
    <row r="87" spans="82:92" x14ac:dyDescent="0.25">
      <c r="CE87" t="s">
        <v>11</v>
      </c>
      <c r="CF87" s="9">
        <v>69.523156543969591</v>
      </c>
      <c r="CG87" s="9">
        <v>69.763496727995118</v>
      </c>
      <c r="CH87" s="12">
        <v>63.762470359091047</v>
      </c>
      <c r="CI87" s="12">
        <v>66.350887027944609</v>
      </c>
      <c r="CJ87" s="12">
        <v>53.660562639851186</v>
      </c>
      <c r="CK87" s="9">
        <v>72.99369326751534</v>
      </c>
      <c r="CL87" s="9">
        <v>70.871911707651293</v>
      </c>
      <c r="CM87" s="9">
        <v>71.213909343262245</v>
      </c>
      <c r="CN87" s="9">
        <v>70.606434010368119</v>
      </c>
    </row>
    <row r="88" spans="82:92" x14ac:dyDescent="0.25">
      <c r="CE88" t="s">
        <v>12</v>
      </c>
      <c r="CF88" s="9">
        <v>68.629766768181653</v>
      </c>
      <c r="CG88" s="9">
        <v>66.201013981457962</v>
      </c>
      <c r="CH88" s="12">
        <v>65.645491745391439</v>
      </c>
      <c r="CI88" s="12">
        <v>67.11480598753316</v>
      </c>
      <c r="CJ88" s="12">
        <v>61.93028538426735</v>
      </c>
      <c r="CK88" s="9">
        <v>68.005602763360358</v>
      </c>
      <c r="CL88" s="9">
        <v>68.221533716666045</v>
      </c>
      <c r="CM88" s="9">
        <v>68.742884388314934</v>
      </c>
      <c r="CN88" s="9">
        <v>67.818526994349511</v>
      </c>
    </row>
    <row r="89" spans="82:92" x14ac:dyDescent="0.25">
      <c r="CE89" t="s">
        <v>13</v>
      </c>
      <c r="CF89" s="9">
        <v>79.419116929157298</v>
      </c>
      <c r="CG89" s="9">
        <v>78.028597836364412</v>
      </c>
      <c r="CH89" s="12">
        <v>78.830200193560586</v>
      </c>
      <c r="CI89" s="12">
        <v>78.481381216825199</v>
      </c>
      <c r="CJ89" s="12">
        <v>78.086116941985338</v>
      </c>
      <c r="CK89" s="9">
        <v>80.129502834620624</v>
      </c>
      <c r="CL89" s="9">
        <v>78.22181169970402</v>
      </c>
      <c r="CM89" s="9">
        <v>79.051156557244326</v>
      </c>
      <c r="CN89" s="9">
        <v>77.572396409333919</v>
      </c>
    </row>
    <row r="90" spans="82:92" x14ac:dyDescent="0.25">
      <c r="CE90" t="s">
        <v>2</v>
      </c>
      <c r="CF90" s="9">
        <v>64.761319931043047</v>
      </c>
      <c r="CG90" s="9">
        <v>63.958007898812433</v>
      </c>
      <c r="CH90" s="12">
        <v>64.275827664500099</v>
      </c>
      <c r="CI90" s="12">
        <v>63.526745055590958</v>
      </c>
      <c r="CJ90" s="12">
        <v>63.278928881886799</v>
      </c>
      <c r="CK90" s="9">
        <v>66.431060345179787</v>
      </c>
      <c r="CL90" s="9">
        <v>65.632551129810139</v>
      </c>
      <c r="CM90" s="9">
        <v>66.319178171450091</v>
      </c>
      <c r="CN90" s="9">
        <v>65.085581433551752</v>
      </c>
    </row>
    <row r="91" spans="82:92" x14ac:dyDescent="0.25">
      <c r="CE91" t="s">
        <v>3</v>
      </c>
      <c r="CF91" s="9">
        <v>75.835418191961708</v>
      </c>
      <c r="CG91" s="9">
        <v>73.636837552245694</v>
      </c>
      <c r="CH91" s="12">
        <v>75.440385655980108</v>
      </c>
      <c r="CI91" s="12">
        <v>75.307890163364618</v>
      </c>
      <c r="CJ91" s="12">
        <v>73.61327889575368</v>
      </c>
      <c r="CK91" s="9">
        <v>77.802677316766506</v>
      </c>
      <c r="CL91" s="9">
        <v>76.552857801275508</v>
      </c>
      <c r="CM91" s="9">
        <v>78.00107240626032</v>
      </c>
      <c r="CN91" s="9">
        <v>75.421520084385492</v>
      </c>
    </row>
    <row r="92" spans="82:92" x14ac:dyDescent="0.25">
      <c r="CE92" t="s">
        <v>4</v>
      </c>
      <c r="CF92" s="9">
        <v>82.357225864068283</v>
      </c>
      <c r="CG92" s="9">
        <v>87.270135955471446</v>
      </c>
      <c r="CH92" s="12">
        <v>84.672242262340731</v>
      </c>
      <c r="CI92" s="12">
        <v>80.782313672902603</v>
      </c>
      <c r="CJ92" s="12">
        <v>89.981240775704535</v>
      </c>
      <c r="CK92" s="9">
        <v>83.025933248052098</v>
      </c>
      <c r="CL92" s="9">
        <v>82.797126473969868</v>
      </c>
      <c r="CM92" s="9">
        <v>83.579985647544703</v>
      </c>
      <c r="CN92" s="9">
        <v>82.193657493828923</v>
      </c>
    </row>
    <row r="93" spans="82:92" x14ac:dyDescent="0.25">
      <c r="CE93" t="s">
        <v>5</v>
      </c>
      <c r="CF93" s="9">
        <v>75.425259826723163</v>
      </c>
      <c r="CG93" s="9">
        <v>74.318080385017581</v>
      </c>
      <c r="CH93" s="12">
        <v>72.285292816049562</v>
      </c>
      <c r="CI93" s="12">
        <v>73.787037301914879</v>
      </c>
      <c r="CJ93" s="12">
        <v>70.365798662911814</v>
      </c>
      <c r="CK93" s="9">
        <v>72.827097764247057</v>
      </c>
      <c r="CL93" s="9">
        <v>75.696783911443802</v>
      </c>
      <c r="CM93" s="9">
        <v>75.905727559883303</v>
      </c>
      <c r="CN93" s="9">
        <v>75.533412219622363</v>
      </c>
    </row>
    <row r="94" spans="82:92" x14ac:dyDescent="0.25">
      <c r="CE94" t="s">
        <v>6</v>
      </c>
      <c r="CF94" s="9">
        <v>83.287846980997202</v>
      </c>
      <c r="CG94" s="9">
        <v>81.859038971910309</v>
      </c>
      <c r="CH94" s="12">
        <v>82.607682994623261</v>
      </c>
      <c r="CI94" s="12">
        <v>81.432156890405366</v>
      </c>
      <c r="CJ94" s="12">
        <v>81.864464107366786</v>
      </c>
      <c r="CK94" s="9">
        <v>85.074562873691349</v>
      </c>
      <c r="CL94" s="9">
        <v>83.988156060864583</v>
      </c>
      <c r="CM94" s="9">
        <v>84.552373969634388</v>
      </c>
      <c r="CN94" s="9">
        <v>83.54456820935566</v>
      </c>
    </row>
    <row r="95" spans="82:92" x14ac:dyDescent="0.25">
      <c r="CE95" t="s">
        <v>7</v>
      </c>
      <c r="CF95" s="9">
        <v>79.083395102034459</v>
      </c>
      <c r="CG95" s="9">
        <v>77.133752402766447</v>
      </c>
      <c r="CH95" s="12">
        <v>78.260692261059887</v>
      </c>
      <c r="CI95" s="12">
        <v>79.052768355533061</v>
      </c>
      <c r="CJ95" s="12">
        <v>78.050007022971187</v>
      </c>
      <c r="CK95" s="9">
        <v>77.445335633430844</v>
      </c>
      <c r="CL95" s="9">
        <v>79.19903687661099</v>
      </c>
      <c r="CM95" s="9">
        <v>81.850848803224267</v>
      </c>
      <c r="CN95" s="9">
        <v>77.091383722328132</v>
      </c>
    </row>
    <row r="96" spans="82:92" x14ac:dyDescent="0.25">
      <c r="CD96">
        <v>2022</v>
      </c>
      <c r="CE96" t="s">
        <v>8</v>
      </c>
      <c r="CF96" s="9">
        <v>59.579137953948532</v>
      </c>
      <c r="CG96" s="9">
        <v>53.864332972199726</v>
      </c>
      <c r="CH96" s="12">
        <v>60.545382485897591</v>
      </c>
      <c r="CI96" s="12">
        <v>63.225723661295355</v>
      </c>
      <c r="CJ96" s="12">
        <v>58.201487292155093</v>
      </c>
      <c r="CK96" s="9">
        <v>60.165349362025268</v>
      </c>
      <c r="CL96" s="9">
        <v>49.764381381337593</v>
      </c>
      <c r="CM96" s="9">
        <v>58.469010771650723</v>
      </c>
      <c r="CN96" s="9">
        <v>42.640034600219089</v>
      </c>
    </row>
    <row r="97" spans="82:92" x14ac:dyDescent="0.25">
      <c r="CE97" t="s">
        <v>9</v>
      </c>
      <c r="CF97" s="9">
        <v>64.092324554292034</v>
      </c>
      <c r="CG97" s="9">
        <v>57.674537177167743</v>
      </c>
      <c r="CH97" s="12">
        <v>59.230748374572293</v>
      </c>
      <c r="CI97" s="12">
        <v>63.346177682350103</v>
      </c>
      <c r="CJ97" s="12">
        <v>57.220641661052831</v>
      </c>
      <c r="CK97" s="9">
        <v>56.574073539014513</v>
      </c>
      <c r="CL97" s="9">
        <v>60.165454192238975</v>
      </c>
      <c r="CM97" s="9">
        <v>62.340962671834376</v>
      </c>
      <c r="CN97" s="9">
        <v>58.455664376686599</v>
      </c>
    </row>
    <row r="98" spans="82:92" x14ac:dyDescent="0.25">
      <c r="CE98" t="s">
        <v>10</v>
      </c>
      <c r="CF98" s="9">
        <v>64.443806135462296</v>
      </c>
      <c r="CG98" s="9">
        <v>58.53177705295127</v>
      </c>
      <c r="CH98" s="12">
        <v>59.089809745083684</v>
      </c>
      <c r="CI98" s="12">
        <v>59.97161535578369</v>
      </c>
      <c r="CJ98" s="12">
        <v>57.830176469975704</v>
      </c>
      <c r="CK98" s="9">
        <v>59.496129433958757</v>
      </c>
      <c r="CL98" s="9">
        <v>58.346787437089922</v>
      </c>
      <c r="CM98" s="9">
        <v>58.593390190076548</v>
      </c>
      <c r="CN98" s="9">
        <v>58.153588000792681</v>
      </c>
    </row>
    <row r="99" spans="82:92" x14ac:dyDescent="0.25">
      <c r="CE99" t="s">
        <v>11</v>
      </c>
      <c r="CF99" s="9">
        <v>62.97882890648183</v>
      </c>
      <c r="CG99" s="9">
        <v>61.933607248461641</v>
      </c>
      <c r="CH99" s="12">
        <v>59.708423459540413</v>
      </c>
      <c r="CI99" s="12">
        <v>60.597566775110934</v>
      </c>
      <c r="CJ99" s="12">
        <v>59.923368290513032</v>
      </c>
      <c r="CK99" s="9">
        <v>58.240012218896439</v>
      </c>
      <c r="CL99" s="9">
        <v>59.559099576533512</v>
      </c>
      <c r="CM99" s="9">
        <v>60.022802449790035</v>
      </c>
      <c r="CN99" s="9">
        <v>59.199147465181021</v>
      </c>
    </row>
    <row r="100" spans="82:92" x14ac:dyDescent="0.25">
      <c r="CE100" t="s">
        <v>12</v>
      </c>
      <c r="CF100" s="9">
        <v>64.652133028650212</v>
      </c>
      <c r="CG100" s="9">
        <v>61.636857279297644</v>
      </c>
      <c r="CH100" s="12">
        <v>62.042154667784303</v>
      </c>
      <c r="CI100" s="12">
        <v>61.025898884886651</v>
      </c>
      <c r="CJ100" s="12">
        <v>62.837968260439204</v>
      </c>
      <c r="CK100" s="9">
        <v>62.469914738998035</v>
      </c>
      <c r="CL100" s="9">
        <v>61.739773115633525</v>
      </c>
      <c r="CM100" s="9">
        <v>62.233106778420847</v>
      </c>
      <c r="CN100" s="9">
        <v>61.358423683744377</v>
      </c>
    </row>
    <row r="101" spans="82:92" x14ac:dyDescent="0.25">
      <c r="CE101" t="s">
        <v>13</v>
      </c>
      <c r="CF101" s="9">
        <v>78.699775039288582</v>
      </c>
      <c r="CG101" s="9">
        <v>75.805051345062324</v>
      </c>
      <c r="CH101" s="12">
        <v>74.697974976896901</v>
      </c>
      <c r="CI101" s="12">
        <v>74.441436504755913</v>
      </c>
      <c r="CJ101" s="12">
        <v>76.787479845456488</v>
      </c>
      <c r="CK101" s="9">
        <v>72.673311584765685</v>
      </c>
      <c r="CL101" s="9">
        <v>74.868312855706648</v>
      </c>
      <c r="CM101" s="9">
        <v>76.940112954499185</v>
      </c>
      <c r="CN101" s="9">
        <v>73.245997783136517</v>
      </c>
    </row>
    <row r="102" spans="82:92" x14ac:dyDescent="0.25">
      <c r="CE102" t="s">
        <v>2</v>
      </c>
      <c r="CF102" s="9">
        <v>72.671908405483592</v>
      </c>
      <c r="CG102" s="9">
        <v>73.107328821998777</v>
      </c>
      <c r="CH102" s="9">
        <v>67.917874390755856</v>
      </c>
      <c r="CI102" s="9">
        <v>68.148461755574374</v>
      </c>
      <c r="CJ102" s="9">
        <v>67.598441679851632</v>
      </c>
      <c r="CK102" s="9">
        <v>67.979135902629025</v>
      </c>
      <c r="CL102" s="9">
        <v>71.64177019515985</v>
      </c>
      <c r="CM102" s="9">
        <v>71.237289604057878</v>
      </c>
      <c r="CN102" s="9">
        <v>71.963980962637123</v>
      </c>
    </row>
    <row r="103" spans="82:92" x14ac:dyDescent="0.25">
      <c r="CE103" t="s">
        <v>3</v>
      </c>
      <c r="CF103" s="9">
        <v>74.708698726935367</v>
      </c>
      <c r="CG103" s="9">
        <v>71.487629027135583</v>
      </c>
      <c r="CH103" s="12">
        <v>72.416253843346652</v>
      </c>
      <c r="CI103" s="12">
        <v>72.444629822732011</v>
      </c>
      <c r="CJ103" s="12">
        <v>71.741240175428288</v>
      </c>
      <c r="CK103" s="9">
        <v>73.186154870201904</v>
      </c>
      <c r="CL103" s="9">
        <v>75.156193107615834</v>
      </c>
      <c r="CM103" s="9">
        <v>74.840165045610902</v>
      </c>
      <c r="CN103" s="9">
        <v>75.403072585913577</v>
      </c>
    </row>
    <row r="104" spans="82:92" x14ac:dyDescent="0.25">
      <c r="CE104" t="s">
        <v>4</v>
      </c>
      <c r="CF104" s="9">
        <v>78.568416122880862</v>
      </c>
      <c r="CG104" s="9">
        <v>86.127140810910703</v>
      </c>
      <c r="CH104" s="12">
        <v>82.129428371390418</v>
      </c>
      <c r="CI104" s="12">
        <v>78.030879260187447</v>
      </c>
      <c r="CJ104" s="12">
        <v>87.135081567774137</v>
      </c>
      <c r="CK104" s="9">
        <v>81.147032600690011</v>
      </c>
      <c r="CL104" s="9">
        <v>79.455857166490659</v>
      </c>
      <c r="CM104" s="9">
        <v>79.412867415532872</v>
      </c>
      <c r="CN104" s="9">
        <v>79.488995925085703</v>
      </c>
    </row>
    <row r="105" spans="82:92" x14ac:dyDescent="0.25">
      <c r="CE105" t="s">
        <v>5</v>
      </c>
      <c r="CF105" s="9">
        <v>81.404197714453261</v>
      </c>
      <c r="CG105" s="9">
        <v>80.831486394184765</v>
      </c>
      <c r="CH105" s="12">
        <v>65.824261198800215</v>
      </c>
      <c r="CI105" s="12">
        <v>74.694145548712626</v>
      </c>
      <c r="CJ105" s="12">
        <v>58.718662421336731</v>
      </c>
      <c r="CK105" s="9">
        <v>63.533147344711885</v>
      </c>
      <c r="CL105" s="9">
        <v>76.775368837182498</v>
      </c>
      <c r="CM105" s="9">
        <v>77.045277166467358</v>
      </c>
      <c r="CN105" s="9">
        <v>76.564329254398857</v>
      </c>
    </row>
    <row r="106" spans="82:92" x14ac:dyDescent="0.25">
      <c r="CE106" t="s">
        <v>6</v>
      </c>
      <c r="CF106" s="9">
        <v>87.625217238565668</v>
      </c>
      <c r="CG106" s="9">
        <v>86.959592175206652</v>
      </c>
      <c r="CH106" s="12">
        <v>70.632804449044073</v>
      </c>
      <c r="CI106" s="12">
        <v>83.957556360815019</v>
      </c>
      <c r="CJ106" s="12">
        <v>62.271492981655619</v>
      </c>
      <c r="CK106" s="9">
        <v>63.174398391032184</v>
      </c>
      <c r="CL106" s="9">
        <v>84.734840569485527</v>
      </c>
      <c r="CM106" s="9">
        <v>85.501744044659162</v>
      </c>
      <c r="CN106" s="9">
        <v>84.131901422075757</v>
      </c>
    </row>
    <row r="107" spans="82:92" x14ac:dyDescent="0.25">
      <c r="CE107" t="s">
        <v>7</v>
      </c>
      <c r="CF107" s="9">
        <v>87.44628911367387</v>
      </c>
      <c r="CG107" s="9">
        <v>88.513360765138756</v>
      </c>
      <c r="CH107" s="12">
        <v>72.0961019231097</v>
      </c>
      <c r="CI107" s="12">
        <v>81.582742449091498</v>
      </c>
      <c r="CJ107" s="12">
        <v>68.135999403480966</v>
      </c>
      <c r="CK107" s="9">
        <v>64.172498421646992</v>
      </c>
      <c r="CL107" s="9">
        <v>83.333280173004979</v>
      </c>
      <c r="CM107" s="9">
        <v>86.483092761723668</v>
      </c>
      <c r="CN107" s="9">
        <v>80.829817400480493</v>
      </c>
    </row>
    <row r="108" spans="82:92" x14ac:dyDescent="0.25">
      <c r="CD108">
        <v>2023</v>
      </c>
      <c r="CE108" t="s">
        <v>8</v>
      </c>
      <c r="CF108" s="9">
        <v>85.124058769567384</v>
      </c>
      <c r="CG108" s="9">
        <v>85.433665365884451</v>
      </c>
      <c r="CH108" s="12">
        <v>70.075540629535055</v>
      </c>
      <c r="CI108" s="12">
        <v>81.45420547664402</v>
      </c>
      <c r="CJ108" s="12">
        <v>63.319194391607724</v>
      </c>
      <c r="CK108" s="9">
        <v>64.292024513631162</v>
      </c>
      <c r="CL108" s="9">
        <v>80.180606219692663</v>
      </c>
      <c r="CM108" s="9">
        <v>81.709562723284364</v>
      </c>
      <c r="CN108" s="9">
        <v>78.929224241620659</v>
      </c>
    </row>
    <row r="109" spans="82:92" x14ac:dyDescent="0.25">
      <c r="CE109" t="s">
        <v>9</v>
      </c>
      <c r="CF109" s="9">
        <v>90.665701603536633</v>
      </c>
      <c r="CG109" s="9">
        <v>90.172009048121865</v>
      </c>
      <c r="CH109" s="12">
        <v>73.834979095833802</v>
      </c>
      <c r="CI109" s="12">
        <v>86.803454185373809</v>
      </c>
      <c r="CJ109" s="12">
        <v>63.257115532672501</v>
      </c>
      <c r="CK109" s="9">
        <v>70.899330255242674</v>
      </c>
      <c r="CL109" s="9">
        <v>87.775362911574575</v>
      </c>
      <c r="CM109" s="9">
        <v>89.002963106026328</v>
      </c>
      <c r="CN109" s="9">
        <v>86.810559358874059</v>
      </c>
    </row>
    <row r="110" spans="82:92" x14ac:dyDescent="0.25">
      <c r="CE110" t="s">
        <v>10</v>
      </c>
      <c r="CF110" s="9">
        <v>99.177929739754774</v>
      </c>
      <c r="CG110" s="9">
        <v>98.831208273804705</v>
      </c>
      <c r="CH110" s="12">
        <v>80.702745352592359</v>
      </c>
      <c r="CI110" s="12">
        <v>88.726017993786826</v>
      </c>
      <c r="CJ110" s="12">
        <v>78.067919296559708</v>
      </c>
      <c r="CK110" s="9">
        <v>73.371992528367116</v>
      </c>
      <c r="CL110" s="9">
        <v>95.232744931550016</v>
      </c>
      <c r="CM110" s="9">
        <v>94.881579111618322</v>
      </c>
      <c r="CN110" s="9">
        <v>95.507863670639466</v>
      </c>
    </row>
    <row r="111" spans="82:92" x14ac:dyDescent="0.25">
      <c r="CF111" s="9">
        <v>0</v>
      </c>
      <c r="CG111" s="9">
        <v>0</v>
      </c>
      <c r="CH111" s="12">
        <v>55.766851713393073</v>
      </c>
      <c r="CI111" s="12">
        <v>86.862758683677612</v>
      </c>
      <c r="CJ111" s="12">
        <v>65.227772086377485</v>
      </c>
      <c r="CK111" s="9">
        <v>1.9652058438569284</v>
      </c>
      <c r="CL111" s="9">
        <v>85.604781126437345</v>
      </c>
      <c r="CM111" s="9">
        <v>85.949218082992445</v>
      </c>
      <c r="CN111" s="9">
        <v>85.337409891773348</v>
      </c>
    </row>
    <row r="112" spans="82:92" x14ac:dyDescent="0.25">
      <c r="CF112" s="9">
        <v>0</v>
      </c>
      <c r="CG112" s="9">
        <v>0</v>
      </c>
      <c r="CH112" s="12">
        <v>0</v>
      </c>
      <c r="CI112" s="12">
        <v>0</v>
      </c>
      <c r="CJ112" s="12">
        <v>0</v>
      </c>
      <c r="CK112" s="9">
        <v>0</v>
      </c>
      <c r="CL112" s="9">
        <v>0</v>
      </c>
      <c r="CM112" s="9">
        <v>0</v>
      </c>
      <c r="CN112" s="9">
        <v>0</v>
      </c>
    </row>
    <row r="113" spans="84:92" x14ac:dyDescent="0.25">
      <c r="CF113" s="9">
        <v>0</v>
      </c>
      <c r="CG113" s="9">
        <v>0</v>
      </c>
      <c r="CH113" s="12">
        <v>0</v>
      </c>
      <c r="CI113" s="12">
        <v>0</v>
      </c>
      <c r="CJ113" s="12">
        <v>0</v>
      </c>
      <c r="CK113" s="9">
        <v>0</v>
      </c>
      <c r="CL113" s="9">
        <v>0</v>
      </c>
      <c r="CM113" s="9">
        <v>0</v>
      </c>
      <c r="CN113" s="9">
        <v>0</v>
      </c>
    </row>
    <row r="114" spans="84:92" x14ac:dyDescent="0.25">
      <c r="CF114" s="9">
        <v>0</v>
      </c>
      <c r="CG114" s="9">
        <v>0</v>
      </c>
      <c r="CH114" s="12">
        <v>0</v>
      </c>
      <c r="CI114" s="12">
        <v>0</v>
      </c>
      <c r="CJ114" s="12">
        <v>0</v>
      </c>
      <c r="CK114" s="9">
        <v>0</v>
      </c>
      <c r="CL114" s="9">
        <v>0</v>
      </c>
      <c r="CM114" s="9">
        <v>0</v>
      </c>
      <c r="CN114" s="9">
        <v>0</v>
      </c>
    </row>
    <row r="115" spans="84:92" x14ac:dyDescent="0.25">
      <c r="CF115" s="9">
        <v>0</v>
      </c>
      <c r="CG115" s="9">
        <v>0</v>
      </c>
      <c r="CH115" s="12">
        <v>0</v>
      </c>
      <c r="CI115" s="12">
        <v>0</v>
      </c>
      <c r="CJ115" s="12">
        <v>0</v>
      </c>
      <c r="CK115" s="9">
        <v>0</v>
      </c>
      <c r="CL115" s="9">
        <v>0</v>
      </c>
      <c r="CM115" s="9">
        <v>0</v>
      </c>
      <c r="CN115" s="9">
        <v>0</v>
      </c>
    </row>
    <row r="116" spans="84:92" x14ac:dyDescent="0.25">
      <c r="CF116" s="9">
        <v>0</v>
      </c>
      <c r="CG116" s="9">
        <v>0</v>
      </c>
      <c r="CH116" s="12">
        <v>0</v>
      </c>
      <c r="CI116" s="12">
        <v>0</v>
      </c>
      <c r="CJ116" s="12">
        <v>0</v>
      </c>
      <c r="CK116" s="9">
        <v>0</v>
      </c>
      <c r="CL116" s="9">
        <v>0</v>
      </c>
      <c r="CM116" s="9">
        <v>0</v>
      </c>
      <c r="CN116" s="9">
        <v>0</v>
      </c>
    </row>
    <row r="117" spans="84:92" x14ac:dyDescent="0.25">
      <c r="CF117" s="9">
        <v>0</v>
      </c>
      <c r="CG117" s="9">
        <v>0</v>
      </c>
      <c r="CH117" s="12">
        <v>0</v>
      </c>
      <c r="CI117" s="12">
        <v>0</v>
      </c>
      <c r="CJ117" s="12">
        <v>0</v>
      </c>
      <c r="CK117" s="9">
        <v>0</v>
      </c>
      <c r="CL117" s="9">
        <v>0</v>
      </c>
      <c r="CM117" s="9">
        <v>0</v>
      </c>
      <c r="CN117" s="9">
        <v>0</v>
      </c>
    </row>
    <row r="118" spans="84:92" x14ac:dyDescent="0.25">
      <c r="CF118" s="9">
        <v>0</v>
      </c>
      <c r="CG118" s="9">
        <v>0</v>
      </c>
      <c r="CH118" s="12">
        <v>0</v>
      </c>
      <c r="CI118" s="12">
        <v>0</v>
      </c>
      <c r="CJ118" s="12">
        <v>0</v>
      </c>
      <c r="CK118" s="9">
        <v>0</v>
      </c>
      <c r="CL118" s="9">
        <v>0</v>
      </c>
      <c r="CM118" s="9">
        <v>0</v>
      </c>
      <c r="CN118" s="9">
        <v>0</v>
      </c>
    </row>
    <row r="119" spans="84:92" x14ac:dyDescent="0.25">
      <c r="CF119" s="9">
        <v>0</v>
      </c>
      <c r="CG119" s="9">
        <v>0</v>
      </c>
      <c r="CH119" s="12">
        <v>0</v>
      </c>
      <c r="CI119" s="12">
        <v>0</v>
      </c>
      <c r="CJ119" s="12">
        <v>0</v>
      </c>
      <c r="CK119" s="9">
        <v>0</v>
      </c>
      <c r="CL119" s="9">
        <v>0</v>
      </c>
      <c r="CM119" s="9">
        <v>0</v>
      </c>
      <c r="CN119" s="9">
        <v>0</v>
      </c>
    </row>
    <row r="120" spans="84:92" x14ac:dyDescent="0.25">
      <c r="CF120" s="9">
        <v>0</v>
      </c>
      <c r="CG120" s="9">
        <v>0</v>
      </c>
      <c r="CH120" s="12">
        <v>0</v>
      </c>
      <c r="CI120" s="12">
        <v>0</v>
      </c>
      <c r="CJ120" s="12">
        <v>0</v>
      </c>
      <c r="CK120" s="9">
        <v>0</v>
      </c>
      <c r="CL120" s="9">
        <v>0</v>
      </c>
      <c r="CM120" s="9">
        <v>0</v>
      </c>
      <c r="CN120" s="9">
        <v>0</v>
      </c>
    </row>
    <row r="121" spans="84:92" x14ac:dyDescent="0.25">
      <c r="CF121" s="9">
        <v>0</v>
      </c>
      <c r="CG121" s="9">
        <v>0</v>
      </c>
      <c r="CH121" s="12">
        <v>0</v>
      </c>
      <c r="CI121" s="12">
        <v>0</v>
      </c>
      <c r="CJ121" s="12">
        <v>0</v>
      </c>
      <c r="CK121" s="9">
        <v>0</v>
      </c>
      <c r="CL121" s="9">
        <v>0</v>
      </c>
      <c r="CM121" s="9">
        <v>0</v>
      </c>
      <c r="CN121" s="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5AC0-3C36-4486-8295-3090B6CDEED3}">
  <dimension ref="A1:CP51"/>
  <sheetViews>
    <sheetView workbookViewId="0">
      <selection activeCell="CF29" sqref="CF29:CP29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8">
        <v>3829734</v>
      </c>
      <c r="D8" s="8">
        <v>4042634</v>
      </c>
      <c r="E8" s="8">
        <v>4343750</v>
      </c>
      <c r="F8" s="8">
        <v>4466229</v>
      </c>
      <c r="G8" s="8">
        <v>4437868</v>
      </c>
      <c r="H8" s="8">
        <v>4158101</v>
      </c>
      <c r="I8" s="8">
        <v>4061132</v>
      </c>
      <c r="J8" s="8">
        <v>4683141</v>
      </c>
      <c r="K8" s="7">
        <v>5499512</v>
      </c>
      <c r="L8" s="7"/>
      <c r="M8" s="7"/>
      <c r="N8" s="7"/>
      <c r="O8" s="7"/>
    </row>
    <row r="9" spans="1:15" ht="15.75" thickBot="1" x14ac:dyDescent="0.3">
      <c r="B9" s="2" t="s">
        <v>15</v>
      </c>
      <c r="C9">
        <v>3350446</v>
      </c>
      <c r="D9">
        <v>4164172</v>
      </c>
      <c r="E9">
        <v>4401396</v>
      </c>
      <c r="F9">
        <v>4106340</v>
      </c>
      <c r="G9">
        <v>4177568</v>
      </c>
      <c r="H9">
        <v>3623520</v>
      </c>
      <c r="I9">
        <v>2560468</v>
      </c>
      <c r="J9">
        <v>2995364</v>
      </c>
      <c r="K9" s="6">
        <v>3257030</v>
      </c>
      <c r="L9">
        <v>3047746</v>
      </c>
      <c r="M9">
        <v>3528805</v>
      </c>
      <c r="N9">
        <v>3566871</v>
      </c>
      <c r="O9">
        <v>42779726</v>
      </c>
    </row>
    <row r="10" spans="1:15" ht="15.75" thickBot="1" x14ac:dyDescent="0.3">
      <c r="B10" s="2" t="s">
        <v>16</v>
      </c>
      <c r="C10">
        <v>3346198</v>
      </c>
      <c r="D10">
        <v>3755477</v>
      </c>
      <c r="E10">
        <v>3545742</v>
      </c>
      <c r="F10">
        <v>3867624</v>
      </c>
      <c r="G10">
        <v>3627488</v>
      </c>
      <c r="H10">
        <v>3602429</v>
      </c>
      <c r="I10">
        <v>3415122</v>
      </c>
      <c r="J10">
        <v>2617658</v>
      </c>
      <c r="K10">
        <v>4326051</v>
      </c>
      <c r="L10">
        <v>3433054</v>
      </c>
      <c r="M10">
        <v>3790110</v>
      </c>
      <c r="N10">
        <v>3671496</v>
      </c>
      <c r="O10">
        <v>42998449</v>
      </c>
    </row>
    <row r="11" spans="1:15" ht="15.75" thickBot="1" x14ac:dyDescent="0.3">
      <c r="B11" s="2" t="s">
        <v>17</v>
      </c>
      <c r="C11">
        <v>5238509</v>
      </c>
      <c r="D11">
        <v>5655012</v>
      </c>
      <c r="E11">
        <v>5043416</v>
      </c>
      <c r="F11" s="6">
        <v>5525358</v>
      </c>
      <c r="G11" s="6">
        <v>5103368</v>
      </c>
      <c r="H11">
        <v>4697710</v>
      </c>
      <c r="I11">
        <v>4753550</v>
      </c>
      <c r="J11">
        <v>5193564</v>
      </c>
      <c r="K11">
        <v>3744226</v>
      </c>
      <c r="L11">
        <v>718519</v>
      </c>
      <c r="M11">
        <v>1576985</v>
      </c>
      <c r="N11">
        <v>2483980</v>
      </c>
      <c r="O11">
        <v>49734197</v>
      </c>
    </row>
    <row r="12" spans="1:15" ht="15.75" thickBot="1" x14ac:dyDescent="0.3">
      <c r="B12" s="2" t="s">
        <v>18</v>
      </c>
      <c r="C12">
        <v>5014981</v>
      </c>
      <c r="D12">
        <v>5455493</v>
      </c>
      <c r="E12">
        <v>5046722</v>
      </c>
      <c r="F12">
        <v>5327800</v>
      </c>
      <c r="G12">
        <v>5261909</v>
      </c>
      <c r="H12">
        <v>4633511</v>
      </c>
      <c r="I12">
        <v>4778054</v>
      </c>
      <c r="J12">
        <v>5105026</v>
      </c>
      <c r="K12" s="6">
        <v>5564550</v>
      </c>
      <c r="L12">
        <v>4920989</v>
      </c>
      <c r="M12">
        <v>5725154</v>
      </c>
      <c r="N12">
        <v>4705321</v>
      </c>
      <c r="O12" t="s">
        <v>25</v>
      </c>
    </row>
    <row r="13" spans="1:15" ht="15.75" thickBot="1" x14ac:dyDescent="0.3">
      <c r="B13" s="2" t="s">
        <v>51</v>
      </c>
      <c r="C13" s="10">
        <v>4690821</v>
      </c>
      <c r="D13" s="10">
        <v>5385360</v>
      </c>
      <c r="E13" s="10">
        <v>4880635</v>
      </c>
      <c r="F13" s="10">
        <v>5132791</v>
      </c>
      <c r="G13" s="10">
        <v>5133042</v>
      </c>
      <c r="H13" s="10">
        <v>4561306</v>
      </c>
      <c r="I13" s="10">
        <v>4726486</v>
      </c>
      <c r="J13" s="10">
        <v>5068756</v>
      </c>
      <c r="K13" s="10">
        <v>5774342</v>
      </c>
      <c r="L13" s="10">
        <v>4918791</v>
      </c>
      <c r="M13" s="10">
        <v>5573686</v>
      </c>
      <c r="N13" s="10">
        <v>4754036</v>
      </c>
    </row>
    <row r="14" spans="1:15" ht="15.75" thickBot="1" x14ac:dyDescent="0.3">
      <c r="B14" s="2" t="s">
        <v>52</v>
      </c>
      <c r="C14" s="10">
        <v>4634385</v>
      </c>
      <c r="D14" s="10">
        <v>5384136</v>
      </c>
      <c r="E14" s="10">
        <v>5114393</v>
      </c>
      <c r="F14" s="10">
        <v>5024070</v>
      </c>
      <c r="G14" s="10">
        <v>5171075</v>
      </c>
      <c r="H14" s="10">
        <v>4588810</v>
      </c>
      <c r="I14" s="10">
        <v>4228896</v>
      </c>
      <c r="J14" s="10">
        <v>4917200</v>
      </c>
      <c r="K14" s="10">
        <v>5787091</v>
      </c>
      <c r="L14" s="10">
        <v>4651277</v>
      </c>
      <c r="M14" s="10">
        <v>5622194</v>
      </c>
      <c r="N14" s="10">
        <v>4968570</v>
      </c>
      <c r="O14" s="10">
        <v>60092097</v>
      </c>
    </row>
    <row r="15" spans="1:15" ht="15.75" thickBot="1" x14ac:dyDescent="0.3">
      <c r="B15" s="2" t="s">
        <v>53</v>
      </c>
      <c r="C15" s="10">
        <v>5222595</v>
      </c>
      <c r="D15" s="10">
        <v>5448407</v>
      </c>
      <c r="E15" s="10">
        <v>5472542</v>
      </c>
      <c r="F15" s="10">
        <v>5583291</v>
      </c>
      <c r="G15" s="10">
        <v>5250318</v>
      </c>
      <c r="H15" s="10">
        <v>4687901</v>
      </c>
      <c r="I15" s="10">
        <v>4470723</v>
      </c>
      <c r="J15" s="10">
        <v>5332368</v>
      </c>
      <c r="K15" s="10">
        <v>5537061</v>
      </c>
      <c r="L15" s="10">
        <v>5224008</v>
      </c>
      <c r="M15" s="10">
        <v>5450887</v>
      </c>
      <c r="N15" s="10">
        <v>4964705</v>
      </c>
      <c r="O15" s="10">
        <v>62644806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0" si="0">(C8/C$11)*100</f>
        <v>73.107328821998777</v>
      </c>
      <c r="D17" s="4">
        <f t="shared" si="0"/>
        <v>71.487629027135583</v>
      </c>
      <c r="E17" s="4">
        <f t="shared" si="0"/>
        <v>86.127140810910703</v>
      </c>
      <c r="F17" s="4">
        <f t="shared" si="0"/>
        <v>80.831486394184765</v>
      </c>
      <c r="G17" s="4">
        <f t="shared" si="0"/>
        <v>86.959592175206652</v>
      </c>
      <c r="H17" s="4">
        <f t="shared" si="0"/>
        <v>88.513360765138756</v>
      </c>
      <c r="I17" s="4">
        <f t="shared" si="0"/>
        <v>85.433665365884451</v>
      </c>
      <c r="J17" s="4">
        <f t="shared" si="0"/>
        <v>90.172009048121865</v>
      </c>
      <c r="K17" s="4">
        <f t="shared" ref="K17:N20" si="1">(K8/K$12)*100</f>
        <v>98.831208273804705</v>
      </c>
      <c r="L17" s="4">
        <f t="shared" si="1"/>
        <v>0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63.958007898812433</v>
      </c>
      <c r="D18" s="4">
        <f t="shared" si="0"/>
        <v>73.636837552245694</v>
      </c>
      <c r="E18" s="4">
        <f t="shared" si="0"/>
        <v>87.270135955471446</v>
      </c>
      <c r="F18" s="4">
        <f t="shared" si="0"/>
        <v>74.318080385017581</v>
      </c>
      <c r="G18" s="4">
        <f t="shared" si="0"/>
        <v>81.859038971910309</v>
      </c>
      <c r="H18" s="4">
        <f t="shared" si="0"/>
        <v>77.133752402766447</v>
      </c>
      <c r="I18" s="4">
        <f t="shared" si="0"/>
        <v>53.864332972199726</v>
      </c>
      <c r="J18" s="4">
        <f t="shared" si="0"/>
        <v>57.674537177167743</v>
      </c>
      <c r="K18" s="4">
        <f t="shared" si="1"/>
        <v>58.53177705295127</v>
      </c>
      <c r="L18" s="4">
        <f t="shared" si="1"/>
        <v>61.933607248461641</v>
      </c>
      <c r="M18" s="4">
        <f t="shared" si="1"/>
        <v>61.636857279297644</v>
      </c>
      <c r="N18" s="4">
        <f t="shared" si="1"/>
        <v>75.805051345062324</v>
      </c>
      <c r="O18" s="4"/>
    </row>
    <row r="19" spans="2:94" ht="15.75" thickBot="1" x14ac:dyDescent="0.3">
      <c r="B19" s="2" t="s">
        <v>16</v>
      </c>
      <c r="C19" s="4">
        <f t="shared" si="0"/>
        <v>63.876916122507374</v>
      </c>
      <c r="D19" s="4">
        <f t="shared" si="0"/>
        <v>66.409708768080421</v>
      </c>
      <c r="E19" s="4">
        <f t="shared" si="0"/>
        <v>70.304373067777874</v>
      </c>
      <c r="F19" s="4">
        <f t="shared" si="0"/>
        <v>69.99770874575006</v>
      </c>
      <c r="G19" s="4">
        <f t="shared" si="0"/>
        <v>71.080274830268948</v>
      </c>
      <c r="H19" s="4">
        <f t="shared" si="0"/>
        <v>76.68478897164789</v>
      </c>
      <c r="I19" s="4">
        <f t="shared" si="0"/>
        <v>71.843611616581299</v>
      </c>
      <c r="J19" s="4">
        <f t="shared" si="0"/>
        <v>50.401959040073443</v>
      </c>
      <c r="K19" s="4">
        <f t="shared" si="1"/>
        <v>77.743051998813911</v>
      </c>
      <c r="L19" s="4">
        <f t="shared" si="1"/>
        <v>69.763496727995118</v>
      </c>
      <c r="M19" s="4">
        <f t="shared" si="1"/>
        <v>66.201013981457962</v>
      </c>
      <c r="N19" s="4">
        <f t="shared" si="1"/>
        <v>78.028597836364412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67.287130136309315</v>
      </c>
      <c r="L20" s="4">
        <f t="shared" si="1"/>
        <v>14.601109654990086</v>
      </c>
      <c r="M20" s="4">
        <f t="shared" si="1"/>
        <v>27.544848575252303</v>
      </c>
      <c r="N20" s="4">
        <f t="shared" si="1"/>
        <v>52.790872291178438</v>
      </c>
    </row>
    <row r="21" spans="2:94" ht="15.75" thickBot="1" x14ac:dyDescent="0.3">
      <c r="B21" s="2" t="s">
        <v>18</v>
      </c>
      <c r="C21">
        <f t="shared" ref="C21:J21" si="2">(C12/C$11)*100</f>
        <v>95.732984328174297</v>
      </c>
      <c r="D21">
        <f t="shared" si="2"/>
        <v>96.471820042114857</v>
      </c>
      <c r="E21">
        <f t="shared" si="2"/>
        <v>100.06555080921345</v>
      </c>
      <c r="F21">
        <f t="shared" si="2"/>
        <v>96.424521270838923</v>
      </c>
      <c r="G21">
        <f t="shared" si="2"/>
        <v>103.10659548752903</v>
      </c>
      <c r="H21">
        <f t="shared" si="2"/>
        <v>98.633397974757912</v>
      </c>
      <c r="I21">
        <f t="shared" si="2"/>
        <v>100.51548842444069</v>
      </c>
      <c r="J21">
        <f t="shared" si="2"/>
        <v>98.295236180780677</v>
      </c>
      <c r="K21" s="4">
        <f t="shared" ref="K21:N21" si="3">(K12/K$12)*100</f>
        <v>100</v>
      </c>
      <c r="L21" s="4">
        <f t="shared" si="3"/>
        <v>100</v>
      </c>
      <c r="M21" s="4">
        <f t="shared" si="3"/>
        <v>100</v>
      </c>
      <c r="N21" s="4">
        <f t="shared" si="3"/>
        <v>100</v>
      </c>
    </row>
    <row r="22" spans="2:94" ht="15.75" thickBot="1" x14ac:dyDescent="0.3">
      <c r="B22" s="2" t="s">
        <v>51</v>
      </c>
      <c r="C22">
        <f t="shared" ref="C22:J22" si="4">(C13/C$11)*100</f>
        <v>89.544964034613656</v>
      </c>
      <c r="D22">
        <f t="shared" si="4"/>
        <v>95.231628155696228</v>
      </c>
      <c r="E22">
        <f t="shared" si="4"/>
        <v>96.772405845561821</v>
      </c>
      <c r="F22">
        <f t="shared" si="4"/>
        <v>92.895175299048489</v>
      </c>
      <c r="G22">
        <f t="shared" si="4"/>
        <v>100.58145914619523</v>
      </c>
      <c r="H22">
        <f t="shared" si="4"/>
        <v>97.096372487871747</v>
      </c>
      <c r="I22">
        <f t="shared" si="4"/>
        <v>99.430657087860652</v>
      </c>
      <c r="J22">
        <f t="shared" si="4"/>
        <v>97.596871820584099</v>
      </c>
      <c r="K22" s="4">
        <f t="shared" ref="K22:N22" si="5">(K13/K$12)*100</f>
        <v>103.7701521237117</v>
      </c>
      <c r="L22" s="4">
        <f t="shared" si="5"/>
        <v>99.955334181807771</v>
      </c>
      <c r="M22" s="4">
        <f t="shared" si="5"/>
        <v>97.354341909405406</v>
      </c>
      <c r="N22" s="4">
        <f t="shared" si="5"/>
        <v>101.03531725040651</v>
      </c>
    </row>
    <row r="23" spans="2:94" ht="15.75" thickBot="1" x14ac:dyDescent="0.3">
      <c r="B23" s="2" t="s">
        <v>52</v>
      </c>
      <c r="C23">
        <f t="shared" ref="C23:J23" si="6">(C14/C$11)*100</f>
        <v>88.467634588391462</v>
      </c>
      <c r="D23">
        <f t="shared" si="6"/>
        <v>95.20998363929202</v>
      </c>
      <c r="E23">
        <f t="shared" si="6"/>
        <v>101.40731995932914</v>
      </c>
      <c r="F23">
        <f t="shared" si="6"/>
        <v>90.927501892185077</v>
      </c>
      <c r="G23">
        <f t="shared" si="6"/>
        <v>101.32671208503874</v>
      </c>
      <c r="H23">
        <f t="shared" si="6"/>
        <v>97.681849241438911</v>
      </c>
      <c r="I23">
        <f t="shared" si="6"/>
        <v>88.962901410524765</v>
      </c>
      <c r="J23">
        <f t="shared" si="6"/>
        <v>94.678721586948768</v>
      </c>
      <c r="K23" s="4">
        <f t="shared" ref="K23:N23" si="7">(K14/K$12)*100</f>
        <v>103.99926319289069</v>
      </c>
      <c r="L23" s="4">
        <f t="shared" si="7"/>
        <v>94.51915052035271</v>
      </c>
      <c r="M23" s="4">
        <f t="shared" si="7"/>
        <v>98.201620428026914</v>
      </c>
      <c r="N23" s="4">
        <f t="shared" si="7"/>
        <v>105.59470862880556</v>
      </c>
    </row>
    <row r="24" spans="2:94" x14ac:dyDescent="0.25">
      <c r="B24" s="2" t="s">
        <v>53</v>
      </c>
      <c r="C24">
        <f t="shared" ref="C24:J24" si="8">(C15/C$11)*100</f>
        <v>99.696211269275281</v>
      </c>
      <c r="D24">
        <f t="shared" si="8"/>
        <v>96.346515268225772</v>
      </c>
      <c r="E24">
        <f t="shared" si="8"/>
        <v>108.50863779628727</v>
      </c>
      <c r="F24">
        <f t="shared" si="8"/>
        <v>101.04849314741236</v>
      </c>
      <c r="G24">
        <f t="shared" si="8"/>
        <v>102.87947096897578</v>
      </c>
      <c r="H24">
        <f t="shared" si="8"/>
        <v>99.791196135989665</v>
      </c>
      <c r="I24">
        <f t="shared" si="8"/>
        <v>94.050194065487901</v>
      </c>
      <c r="J24">
        <f t="shared" si="8"/>
        <v>102.67261556803766</v>
      </c>
      <c r="K24" s="4">
        <f t="shared" ref="K24:N24" si="9">(K15/K$12)*100</f>
        <v>99.505997789578672</v>
      </c>
      <c r="L24" s="4">
        <f t="shared" si="9"/>
        <v>106.15768496942384</v>
      </c>
      <c r="M24" s="4">
        <f t="shared" si="9"/>
        <v>95.209438907669551</v>
      </c>
      <c r="N24" s="4">
        <f t="shared" si="9"/>
        <v>105.51256758040523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94.050194065487901</v>
      </c>
      <c r="G29" s="9">
        <f t="shared" ref="G29:K29" si="10">J24</f>
        <v>102.67261556803766</v>
      </c>
      <c r="H29" s="9">
        <f t="shared" si="10"/>
        <v>99.505997789578672</v>
      </c>
      <c r="I29" s="9">
        <f t="shared" si="10"/>
        <v>106.15768496942384</v>
      </c>
      <c r="J29" s="9">
        <f t="shared" si="10"/>
        <v>95.209438907669551</v>
      </c>
      <c r="K29" s="9">
        <f t="shared" si="10"/>
        <v>105.51256758040523</v>
      </c>
      <c r="L29" s="9">
        <f>C23</f>
        <v>88.467634588391462</v>
      </c>
      <c r="M29" s="9">
        <f t="shared" ref="M29:W29" si="11">D23</f>
        <v>95.20998363929202</v>
      </c>
      <c r="N29" s="9">
        <f t="shared" si="11"/>
        <v>101.40731995932914</v>
      </c>
      <c r="O29" s="9">
        <f t="shared" si="11"/>
        <v>90.927501892185077</v>
      </c>
      <c r="P29" s="9">
        <f t="shared" si="11"/>
        <v>101.32671208503874</v>
      </c>
      <c r="Q29" s="9">
        <f t="shared" si="11"/>
        <v>97.681849241438911</v>
      </c>
      <c r="R29" s="9">
        <f t="shared" si="11"/>
        <v>88.962901410524765</v>
      </c>
      <c r="S29" s="9">
        <f t="shared" si="11"/>
        <v>94.678721586948768</v>
      </c>
      <c r="T29" s="9">
        <f t="shared" si="11"/>
        <v>103.99926319289069</v>
      </c>
      <c r="U29" s="9">
        <f t="shared" si="11"/>
        <v>94.51915052035271</v>
      </c>
      <c r="V29" s="9">
        <f t="shared" si="11"/>
        <v>98.201620428026914</v>
      </c>
      <c r="W29" s="9">
        <f t="shared" si="11"/>
        <v>105.59470862880556</v>
      </c>
      <c r="X29" s="9">
        <f>C22</f>
        <v>89.544964034613656</v>
      </c>
      <c r="Y29" s="9">
        <f t="shared" ref="Y29:AI29" si="12">D22</f>
        <v>95.231628155696228</v>
      </c>
      <c r="Z29" s="9">
        <f t="shared" si="12"/>
        <v>96.772405845561821</v>
      </c>
      <c r="AA29" s="9">
        <f t="shared" si="12"/>
        <v>92.895175299048489</v>
      </c>
      <c r="AB29" s="9">
        <f t="shared" si="12"/>
        <v>100.58145914619523</v>
      </c>
      <c r="AC29" s="9">
        <f t="shared" si="12"/>
        <v>97.096372487871747</v>
      </c>
      <c r="AD29" s="9">
        <f t="shared" si="12"/>
        <v>99.430657087860652</v>
      </c>
      <c r="AE29" s="9">
        <f t="shared" si="12"/>
        <v>97.596871820584099</v>
      </c>
      <c r="AF29" s="9">
        <f t="shared" si="12"/>
        <v>103.7701521237117</v>
      </c>
      <c r="AG29" s="9">
        <f t="shared" si="12"/>
        <v>99.955334181807771</v>
      </c>
      <c r="AH29" s="9">
        <f t="shared" si="12"/>
        <v>97.354341909405406</v>
      </c>
      <c r="AI29" s="9">
        <f t="shared" si="12"/>
        <v>101.03531725040651</v>
      </c>
      <c r="AJ29" s="9">
        <f>C21</f>
        <v>95.732984328174297</v>
      </c>
      <c r="AK29" s="9">
        <f t="shared" ref="AK29:AU29" si="13">D21</f>
        <v>96.471820042114857</v>
      </c>
      <c r="AL29" s="9">
        <f t="shared" si="13"/>
        <v>100.06555080921345</v>
      </c>
      <c r="AM29" s="9">
        <f t="shared" si="13"/>
        <v>96.424521270838923</v>
      </c>
      <c r="AN29" s="9">
        <f t="shared" si="13"/>
        <v>103.10659548752903</v>
      </c>
      <c r="AO29" s="9">
        <f t="shared" si="13"/>
        <v>98.633397974757912</v>
      </c>
      <c r="AP29" s="9">
        <f t="shared" si="13"/>
        <v>100.51548842444069</v>
      </c>
      <c r="AQ29" s="9">
        <f t="shared" si="13"/>
        <v>98.295236180780677</v>
      </c>
      <c r="AR29" s="9">
        <f t="shared" si="13"/>
        <v>100</v>
      </c>
      <c r="AS29" s="9">
        <f t="shared" si="13"/>
        <v>100</v>
      </c>
      <c r="AT29" s="9">
        <f t="shared" si="13"/>
        <v>100</v>
      </c>
      <c r="AU29" s="9">
        <f t="shared" si="13"/>
        <v>100</v>
      </c>
      <c r="AV29" s="9">
        <f>C20</f>
        <v>100</v>
      </c>
      <c r="AW29" s="9">
        <f t="shared" ref="AW29:BG29" si="14">D20</f>
        <v>100</v>
      </c>
      <c r="AX29" s="9">
        <f t="shared" si="14"/>
        <v>100</v>
      </c>
      <c r="AY29" s="9">
        <f t="shared" si="14"/>
        <v>100</v>
      </c>
      <c r="AZ29" s="9">
        <f t="shared" si="14"/>
        <v>100</v>
      </c>
      <c r="BA29" s="9">
        <f t="shared" si="14"/>
        <v>100</v>
      </c>
      <c r="BB29" s="9">
        <f t="shared" si="14"/>
        <v>100</v>
      </c>
      <c r="BC29" s="9">
        <f t="shared" si="14"/>
        <v>100</v>
      </c>
      <c r="BD29" s="9">
        <f t="shared" si="14"/>
        <v>67.287130136309315</v>
      </c>
      <c r="BE29" s="9">
        <f t="shared" si="14"/>
        <v>14.601109654990086</v>
      </c>
      <c r="BF29" s="9">
        <f t="shared" si="14"/>
        <v>27.544848575252303</v>
      </c>
      <c r="BG29" s="9">
        <f t="shared" si="14"/>
        <v>52.790872291178438</v>
      </c>
      <c r="BH29" s="5">
        <f>C19</f>
        <v>63.876916122507374</v>
      </c>
      <c r="BI29" s="5">
        <f t="shared" ref="BI29:BS29" si="15">D19</f>
        <v>66.409708768080421</v>
      </c>
      <c r="BJ29" s="5">
        <f t="shared" si="15"/>
        <v>70.304373067777874</v>
      </c>
      <c r="BK29" s="5">
        <f t="shared" si="15"/>
        <v>69.99770874575006</v>
      </c>
      <c r="BL29" s="5">
        <f t="shared" si="15"/>
        <v>71.080274830268948</v>
      </c>
      <c r="BM29" s="5">
        <f t="shared" si="15"/>
        <v>76.68478897164789</v>
      </c>
      <c r="BN29" s="5">
        <f t="shared" si="15"/>
        <v>71.843611616581299</v>
      </c>
      <c r="BO29" s="5">
        <f t="shared" si="15"/>
        <v>50.401959040073443</v>
      </c>
      <c r="BP29" s="5">
        <f t="shared" si="15"/>
        <v>77.743051998813911</v>
      </c>
      <c r="BQ29" s="5">
        <f t="shared" si="15"/>
        <v>69.763496727995118</v>
      </c>
      <c r="BR29" s="5">
        <f t="shared" si="15"/>
        <v>66.201013981457962</v>
      </c>
      <c r="BS29" s="5">
        <f t="shared" si="15"/>
        <v>78.028597836364412</v>
      </c>
      <c r="BT29" s="5">
        <f>C18</f>
        <v>63.958007898812433</v>
      </c>
      <c r="BU29" s="5">
        <f t="shared" ref="BU29:CE29" si="16">D18</f>
        <v>73.636837552245694</v>
      </c>
      <c r="BV29" s="5">
        <f t="shared" si="16"/>
        <v>87.270135955471446</v>
      </c>
      <c r="BW29" s="5">
        <f t="shared" si="16"/>
        <v>74.318080385017581</v>
      </c>
      <c r="BX29" s="5">
        <f t="shared" si="16"/>
        <v>81.859038971910309</v>
      </c>
      <c r="BY29" s="5">
        <f t="shared" si="16"/>
        <v>77.133752402766447</v>
      </c>
      <c r="BZ29" s="5">
        <f t="shared" si="16"/>
        <v>53.864332972199726</v>
      </c>
      <c r="CA29" s="5">
        <f t="shared" si="16"/>
        <v>57.674537177167743</v>
      </c>
      <c r="CB29" s="5">
        <f t="shared" si="16"/>
        <v>58.53177705295127</v>
      </c>
      <c r="CC29" s="5">
        <f t="shared" si="16"/>
        <v>61.933607248461641</v>
      </c>
      <c r="CD29" s="5">
        <f t="shared" si="16"/>
        <v>61.636857279297644</v>
      </c>
      <c r="CE29" s="5">
        <f t="shared" si="16"/>
        <v>75.805051345062324</v>
      </c>
      <c r="CF29" s="5">
        <f>C17</f>
        <v>73.107328821998777</v>
      </c>
      <c r="CG29" s="5">
        <f t="shared" ref="CG29:CP29" si="17">D17</f>
        <v>71.487629027135583</v>
      </c>
      <c r="CH29" s="5">
        <f t="shared" si="17"/>
        <v>86.127140810910703</v>
      </c>
      <c r="CI29" s="5">
        <f t="shared" si="17"/>
        <v>80.831486394184765</v>
      </c>
      <c r="CJ29" s="5">
        <f t="shared" si="17"/>
        <v>86.959592175206652</v>
      </c>
      <c r="CK29" s="5">
        <f t="shared" si="17"/>
        <v>88.513360765138756</v>
      </c>
      <c r="CL29" s="5">
        <f t="shared" si="17"/>
        <v>85.433665365884451</v>
      </c>
      <c r="CM29" s="5">
        <f t="shared" si="17"/>
        <v>90.172009048121865</v>
      </c>
      <c r="CN29" s="5">
        <f t="shared" si="17"/>
        <v>98.831208273804705</v>
      </c>
      <c r="CO29" s="5">
        <f t="shared" si="17"/>
        <v>0</v>
      </c>
      <c r="CP29" s="5">
        <f t="shared" si="17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EEAC-1F3E-4B9B-B6B7-2AC91797CA28}">
  <dimension ref="A1:CP50"/>
  <sheetViews>
    <sheetView topLeftCell="A7" workbookViewId="0">
      <selection activeCell="A26" sqref="A26:XFD28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27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29.25" thickBot="1" x14ac:dyDescent="0.3">
      <c r="B8" s="2" t="s">
        <v>49</v>
      </c>
      <c r="C8" s="8">
        <v>4668073</v>
      </c>
      <c r="D8" s="8">
        <v>5803094</v>
      </c>
      <c r="E8" s="8">
        <v>5242978</v>
      </c>
      <c r="F8" s="8">
        <v>5675727</v>
      </c>
      <c r="G8" s="8">
        <v>5978188</v>
      </c>
      <c r="H8" s="8">
        <v>4863298</v>
      </c>
      <c r="I8" s="8">
        <v>4537947</v>
      </c>
      <c r="J8" s="8">
        <v>6359089</v>
      </c>
      <c r="K8" s="8">
        <v>7525993</v>
      </c>
      <c r="L8" s="7"/>
      <c r="M8" s="7"/>
      <c r="N8" s="7"/>
      <c r="O8" s="7"/>
    </row>
    <row r="9" spans="1:15" ht="15.75" thickBot="1" x14ac:dyDescent="0.3">
      <c r="B9" s="2" t="s">
        <v>15</v>
      </c>
      <c r="C9" s="6">
        <v>4243140</v>
      </c>
      <c r="D9" s="6">
        <v>5837577</v>
      </c>
      <c r="E9" s="6">
        <v>5473487</v>
      </c>
      <c r="F9" s="6">
        <v>5297845</v>
      </c>
      <c r="G9" s="6">
        <v>5725110</v>
      </c>
      <c r="H9" s="6">
        <v>4543573</v>
      </c>
      <c r="I9" s="6">
        <v>3459684</v>
      </c>
      <c r="J9" s="6">
        <v>4820795</v>
      </c>
      <c r="K9" s="6">
        <v>5210050</v>
      </c>
      <c r="L9" s="6">
        <v>4094159</v>
      </c>
      <c r="M9" s="6">
        <v>5159378</v>
      </c>
      <c r="N9" s="6">
        <v>5026085</v>
      </c>
      <c r="O9" s="6">
        <v>58890882</v>
      </c>
    </row>
    <row r="10" spans="1:15" ht="15.75" thickBot="1" x14ac:dyDescent="0.3">
      <c r="B10" s="2" t="s">
        <v>16</v>
      </c>
      <c r="C10">
        <v>4447351</v>
      </c>
      <c r="D10">
        <v>5233166</v>
      </c>
      <c r="E10">
        <v>5054704</v>
      </c>
      <c r="F10">
        <v>5159814</v>
      </c>
      <c r="G10">
        <v>5121572</v>
      </c>
      <c r="H10">
        <v>4439950</v>
      </c>
      <c r="I10">
        <v>3806178</v>
      </c>
      <c r="J10">
        <v>4119785</v>
      </c>
      <c r="K10">
        <v>6399355</v>
      </c>
      <c r="L10">
        <v>4470628</v>
      </c>
      <c r="M10">
        <v>5444825</v>
      </c>
      <c r="N10">
        <v>5003373</v>
      </c>
      <c r="O10">
        <v>58700701</v>
      </c>
    </row>
    <row r="11" spans="1:15" ht="15.75" thickBot="1" x14ac:dyDescent="0.3">
      <c r="B11" s="2" t="s">
        <v>17</v>
      </c>
      <c r="C11">
        <v>6477602</v>
      </c>
      <c r="D11">
        <v>7536309</v>
      </c>
      <c r="E11" s="6">
        <v>6953190</v>
      </c>
      <c r="F11" s="6">
        <v>6950803</v>
      </c>
      <c r="G11" s="6">
        <v>6777898</v>
      </c>
      <c r="H11">
        <v>5623601</v>
      </c>
      <c r="I11">
        <v>5349787</v>
      </c>
      <c r="J11">
        <v>6993622</v>
      </c>
      <c r="K11">
        <v>5555134</v>
      </c>
      <c r="L11">
        <v>1171417</v>
      </c>
      <c r="M11">
        <v>2848345</v>
      </c>
      <c r="N11">
        <v>4019186</v>
      </c>
      <c r="O11">
        <v>66256895</v>
      </c>
    </row>
    <row r="12" spans="1:15" ht="15.75" thickBot="1" x14ac:dyDescent="0.3">
      <c r="B12" s="2" t="s">
        <v>18</v>
      </c>
      <c r="C12">
        <v>6152972</v>
      </c>
      <c r="D12">
        <v>7486956</v>
      </c>
      <c r="E12">
        <v>6414848</v>
      </c>
      <c r="F12">
        <v>7025643</v>
      </c>
      <c r="G12">
        <v>6859600</v>
      </c>
      <c r="H12">
        <v>5273436</v>
      </c>
      <c r="I12">
        <v>5229277</v>
      </c>
      <c r="J12">
        <v>6809860</v>
      </c>
      <c r="K12" s="6">
        <v>7579021</v>
      </c>
      <c r="L12" s="6">
        <v>6464220</v>
      </c>
      <c r="M12">
        <v>7739367</v>
      </c>
      <c r="N12" s="6">
        <v>6231698</v>
      </c>
      <c r="O12">
        <v>79266899</v>
      </c>
    </row>
    <row r="13" spans="1:15" ht="15.75" thickBot="1" x14ac:dyDescent="0.3">
      <c r="B13" s="2" t="s">
        <v>51</v>
      </c>
      <c r="C13" s="10">
        <v>5842288</v>
      </c>
      <c r="D13" s="10">
        <v>7476496</v>
      </c>
      <c r="E13" s="10">
        <v>6503452</v>
      </c>
      <c r="F13" s="10">
        <v>6870757</v>
      </c>
      <c r="G13" s="10">
        <v>6883505</v>
      </c>
      <c r="H13" s="10">
        <v>5378935</v>
      </c>
      <c r="I13" s="10">
        <v>5167703</v>
      </c>
      <c r="J13" s="10">
        <v>6715783</v>
      </c>
      <c r="K13" s="10">
        <v>7519858</v>
      </c>
      <c r="L13" s="10">
        <v>6156303</v>
      </c>
      <c r="M13">
        <v>7614571</v>
      </c>
      <c r="N13">
        <v>6411789</v>
      </c>
      <c r="O13" s="10">
        <v>78541440</v>
      </c>
    </row>
    <row r="14" spans="1:15" ht="15.75" thickBot="1" x14ac:dyDescent="0.3">
      <c r="B14" s="2" t="s">
        <v>52</v>
      </c>
      <c r="C14" s="10">
        <v>6012057</v>
      </c>
      <c r="D14" s="10">
        <v>7459419</v>
      </c>
      <c r="E14" s="10">
        <v>6704504</v>
      </c>
      <c r="F14" s="10">
        <v>6806105</v>
      </c>
      <c r="G14" s="10">
        <v>7034550</v>
      </c>
      <c r="H14" s="10">
        <v>5637909</v>
      </c>
      <c r="I14" s="10">
        <v>5087950</v>
      </c>
      <c r="J14" s="10">
        <v>6765281</v>
      </c>
      <c r="K14" s="10">
        <v>8015116</v>
      </c>
      <c r="L14" s="10">
        <v>5944258</v>
      </c>
      <c r="M14" s="10">
        <v>7767601</v>
      </c>
      <c r="N14" s="10">
        <v>6781978</v>
      </c>
      <c r="O14" s="10">
        <v>80016728</v>
      </c>
    </row>
    <row r="15" spans="1:15" ht="15.75" thickBot="1" x14ac:dyDescent="0.3">
      <c r="B15" s="2" t="s">
        <v>53</v>
      </c>
      <c r="C15" s="10">
        <v>6614949</v>
      </c>
      <c r="D15" s="10">
        <v>7440340</v>
      </c>
      <c r="E15" s="10">
        <v>7196457</v>
      </c>
      <c r="F15" s="10">
        <v>7176795</v>
      </c>
      <c r="G15" s="10">
        <v>7115969</v>
      </c>
      <c r="H15" s="10">
        <v>5945996</v>
      </c>
      <c r="I15" s="10">
        <v>5220988</v>
      </c>
      <c r="J15" s="10">
        <v>7176787</v>
      </c>
      <c r="K15" s="10">
        <v>7651655</v>
      </c>
      <c r="L15" s="10">
        <v>6518652</v>
      </c>
      <c r="M15" s="10">
        <v>7552273</v>
      </c>
      <c r="N15" s="10">
        <v>6779784</v>
      </c>
      <c r="O15" s="10">
        <v>82390945</v>
      </c>
    </row>
    <row r="16" spans="1:15" ht="15.75" thickBot="1" x14ac:dyDescent="0.3">
      <c r="B16" s="2"/>
    </row>
    <row r="17" spans="2:94" ht="29.25" thickBot="1" x14ac:dyDescent="0.3">
      <c r="B17" s="2" t="s">
        <v>49</v>
      </c>
      <c r="C17" s="4">
        <f>(C8/C$11)*100</f>
        <v>72.064832016539455</v>
      </c>
      <c r="D17" s="4">
        <f t="shared" ref="D17:N17" si="0">(D8/D$11)*100</f>
        <v>77.001805525755387</v>
      </c>
      <c r="E17" s="4">
        <f t="shared" si="0"/>
        <v>75.403922516140071</v>
      </c>
      <c r="F17" s="4">
        <f t="shared" si="0"/>
        <v>81.655702226059347</v>
      </c>
      <c r="G17" s="4">
        <f t="shared" si="0"/>
        <v>88.201209283468117</v>
      </c>
      <c r="H17" s="4">
        <f t="shared" si="0"/>
        <v>86.480139682740656</v>
      </c>
      <c r="I17" s="4">
        <f t="shared" si="0"/>
        <v>84.82481638988618</v>
      </c>
      <c r="J17" s="4">
        <f t="shared" si="0"/>
        <v>90.926976036165513</v>
      </c>
      <c r="K17" s="4">
        <f>(K8/K$11)*100</f>
        <v>135.47815408233177</v>
      </c>
      <c r="L17" s="4">
        <f t="shared" si="0"/>
        <v>0</v>
      </c>
      <c r="M17" s="4">
        <f t="shared" si="0"/>
        <v>0</v>
      </c>
      <c r="N17" s="4">
        <f t="shared" si="0"/>
        <v>0</v>
      </c>
    </row>
    <row r="18" spans="2:94" ht="15.75" thickBot="1" x14ac:dyDescent="0.3">
      <c r="B18" s="2" t="s">
        <v>15</v>
      </c>
      <c r="C18" s="4">
        <f>(C9/C$11)*100</f>
        <v>65.50479637371977</v>
      </c>
      <c r="D18" s="4">
        <f t="shared" ref="D18:J20" si="1">(D9/D$11)*100</f>
        <v>77.459363728318465</v>
      </c>
      <c r="E18" s="4">
        <f t="shared" si="1"/>
        <v>78.719077143009173</v>
      </c>
      <c r="F18" s="4">
        <f t="shared" si="1"/>
        <v>76.219179280437103</v>
      </c>
      <c r="G18" s="4">
        <f t="shared" si="1"/>
        <v>84.467337808860506</v>
      </c>
      <c r="H18" s="4">
        <f t="shared" si="1"/>
        <v>80.79472565710121</v>
      </c>
      <c r="I18" s="4">
        <f t="shared" si="1"/>
        <v>64.669565349050345</v>
      </c>
      <c r="J18" s="4">
        <f t="shared" si="1"/>
        <v>68.931306267339011</v>
      </c>
      <c r="K18" s="4">
        <f t="shared" ref="K18:N20" si="2">(K9/K$12)*100</f>
        <v>68.743047419976804</v>
      </c>
      <c r="L18" s="4">
        <f t="shared" si="2"/>
        <v>63.335700208223109</v>
      </c>
      <c r="M18" s="4">
        <f t="shared" si="2"/>
        <v>66.664082475995784</v>
      </c>
      <c r="N18" s="4">
        <f t="shared" si="2"/>
        <v>80.653539372415025</v>
      </c>
      <c r="O18" s="4"/>
    </row>
    <row r="19" spans="2:94" ht="15.75" thickBot="1" x14ac:dyDescent="0.3">
      <c r="B19" s="2" t="s">
        <v>16</v>
      </c>
      <c r="C19" s="4">
        <f>(C10/C$11)*100</f>
        <v>68.657367340568314</v>
      </c>
      <c r="D19" s="4">
        <f t="shared" si="1"/>
        <v>69.43937675591593</v>
      </c>
      <c r="E19" s="4">
        <f t="shared" si="1"/>
        <v>72.696186930027793</v>
      </c>
      <c r="F19" s="4">
        <f t="shared" si="1"/>
        <v>74.233351168203157</v>
      </c>
      <c r="G19" s="4">
        <f t="shared" si="1"/>
        <v>75.562836737879508</v>
      </c>
      <c r="H19" s="4">
        <f t="shared" si="1"/>
        <v>78.952080704160906</v>
      </c>
      <c r="I19" s="4">
        <f t="shared" si="1"/>
        <v>71.146346574172014</v>
      </c>
      <c r="J19" s="4">
        <f t="shared" si="1"/>
        <v>58.907744799475871</v>
      </c>
      <c r="K19" s="4">
        <f t="shared" si="2"/>
        <v>84.435113717193815</v>
      </c>
      <c r="L19" s="4">
        <f t="shared" si="2"/>
        <v>69.159589246653113</v>
      </c>
      <c r="M19" s="4">
        <f t="shared" si="2"/>
        <v>70.352329848164587</v>
      </c>
      <c r="N19" s="4">
        <f t="shared" si="2"/>
        <v>80.289080119094351</v>
      </c>
      <c r="O19" s="4"/>
    </row>
    <row r="20" spans="2:94" ht="15.75" thickBot="1" x14ac:dyDescent="0.3">
      <c r="B20" s="2" t="s">
        <v>17</v>
      </c>
      <c r="C20">
        <f>(C11/C$11)*100</f>
        <v>100</v>
      </c>
      <c r="D20">
        <f t="shared" si="1"/>
        <v>100</v>
      </c>
      <c r="E20">
        <f t="shared" si="1"/>
        <v>100</v>
      </c>
      <c r="F20">
        <f t="shared" si="1"/>
        <v>100</v>
      </c>
      <c r="G20">
        <f t="shared" si="1"/>
        <v>100</v>
      </c>
      <c r="H20">
        <f t="shared" si="1"/>
        <v>100</v>
      </c>
      <c r="I20">
        <f t="shared" si="1"/>
        <v>100</v>
      </c>
      <c r="J20">
        <f t="shared" si="1"/>
        <v>100</v>
      </c>
      <c r="K20" s="4">
        <f t="shared" si="2"/>
        <v>73.296194851551405</v>
      </c>
      <c r="L20" s="4">
        <f t="shared" si="2"/>
        <v>18.121552174895037</v>
      </c>
      <c r="M20" s="4">
        <f t="shared" si="2"/>
        <v>36.803332882392056</v>
      </c>
      <c r="N20" s="4">
        <f t="shared" si="2"/>
        <v>64.495840459534463</v>
      </c>
    </row>
    <row r="21" spans="2:94" ht="15.75" thickBot="1" x14ac:dyDescent="0.3">
      <c r="B21" s="2" t="s">
        <v>18</v>
      </c>
      <c r="C21">
        <f t="shared" ref="C21:J21" si="3">(C12/C$11)*100</f>
        <v>94.988423184999633</v>
      </c>
      <c r="D21">
        <f t="shared" si="3"/>
        <v>99.345130354925743</v>
      </c>
      <c r="E21">
        <f t="shared" si="3"/>
        <v>92.257625636578325</v>
      </c>
      <c r="F21">
        <f t="shared" si="3"/>
        <v>101.07671012975048</v>
      </c>
      <c r="G21">
        <f t="shared" si="3"/>
        <v>101.20541796291415</v>
      </c>
      <c r="H21">
        <f t="shared" si="3"/>
        <v>93.773295793922799</v>
      </c>
      <c r="I21">
        <f t="shared" si="3"/>
        <v>97.747386952041268</v>
      </c>
      <c r="J21">
        <f t="shared" si="3"/>
        <v>97.372434483876873</v>
      </c>
      <c r="K21" s="4">
        <f t="shared" ref="K21:N21" si="4">(K12/K$12)*100</f>
        <v>100</v>
      </c>
      <c r="L21" s="4">
        <f t="shared" si="4"/>
        <v>100</v>
      </c>
      <c r="M21" s="4">
        <f t="shared" si="4"/>
        <v>100</v>
      </c>
      <c r="N21" s="4">
        <f t="shared" si="4"/>
        <v>100</v>
      </c>
    </row>
    <row r="22" spans="2:94" ht="15.75" thickBot="1" x14ac:dyDescent="0.3">
      <c r="B22" s="2" t="s">
        <v>51</v>
      </c>
      <c r="C22">
        <f t="shared" ref="C22:J22" si="5">(C13/C$11)*100</f>
        <v>90.192142092089014</v>
      </c>
      <c r="D22">
        <f t="shared" si="5"/>
        <v>99.206335621323376</v>
      </c>
      <c r="E22">
        <f t="shared" si="5"/>
        <v>93.531918443189383</v>
      </c>
      <c r="F22">
        <f t="shared" si="5"/>
        <v>98.848392049091302</v>
      </c>
      <c r="G22">
        <f t="shared" si="5"/>
        <v>101.55810842830624</v>
      </c>
      <c r="H22">
        <f t="shared" si="5"/>
        <v>95.649300154829618</v>
      </c>
      <c r="I22">
        <f t="shared" si="5"/>
        <v>96.596425240855382</v>
      </c>
      <c r="J22">
        <f t="shared" si="5"/>
        <v>96.027251687323115</v>
      </c>
      <c r="K22" s="4">
        <f t="shared" ref="K22:N22" si="6">(K13/K$12)*100</f>
        <v>99.219384667228127</v>
      </c>
      <c r="L22" s="4">
        <f t="shared" si="6"/>
        <v>95.236594670354663</v>
      </c>
      <c r="M22" s="4">
        <f t="shared" si="6"/>
        <v>98.387516705177575</v>
      </c>
      <c r="N22" s="4">
        <f t="shared" si="6"/>
        <v>102.88991860645365</v>
      </c>
    </row>
    <row r="23" spans="2:94" ht="15.75" thickBot="1" x14ac:dyDescent="0.3">
      <c r="B23" s="2" t="s">
        <v>52</v>
      </c>
      <c r="C23">
        <f t="shared" ref="C23:J23" si="7">(C14/C$11)*100</f>
        <v>92.813003948065969</v>
      </c>
      <c r="D23">
        <f t="shared" si="7"/>
        <v>98.979739286167799</v>
      </c>
      <c r="E23">
        <f t="shared" si="7"/>
        <v>96.42342579449145</v>
      </c>
      <c r="F23">
        <f t="shared" si="7"/>
        <v>97.918254912418035</v>
      </c>
      <c r="G23">
        <f t="shared" si="7"/>
        <v>103.78660168683564</v>
      </c>
      <c r="H23">
        <f t="shared" si="7"/>
        <v>100.25442772344624</v>
      </c>
      <c r="I23">
        <f t="shared" si="7"/>
        <v>95.10565560834479</v>
      </c>
      <c r="J23">
        <f t="shared" si="7"/>
        <v>96.735010842736429</v>
      </c>
      <c r="K23" s="4">
        <f t="shared" ref="K23:N23" si="8">(K14/K$12)*100</f>
        <v>105.75397534853117</v>
      </c>
      <c r="L23" s="4">
        <f t="shared" si="8"/>
        <v>91.956307180139291</v>
      </c>
      <c r="M23" s="4">
        <f t="shared" si="8"/>
        <v>100.36481019700965</v>
      </c>
      <c r="N23" s="4">
        <f t="shared" si="8"/>
        <v>108.8303380555348</v>
      </c>
    </row>
    <row r="24" spans="2:94" x14ac:dyDescent="0.25">
      <c r="B24" s="2" t="s">
        <v>53</v>
      </c>
      <c r="C24">
        <f t="shared" ref="C24:J24" si="9">(C15/C$11)*100</f>
        <v>102.12033712475697</v>
      </c>
      <c r="D24">
        <f t="shared" si="9"/>
        <v>98.726578222840914</v>
      </c>
      <c r="E24">
        <f t="shared" si="9"/>
        <v>103.49863875429838</v>
      </c>
      <c r="F24">
        <f t="shared" si="9"/>
        <v>103.25130779853782</v>
      </c>
      <c r="G24">
        <f t="shared" si="9"/>
        <v>104.98784431397463</v>
      </c>
      <c r="H24">
        <f t="shared" si="9"/>
        <v>105.73289250073042</v>
      </c>
      <c r="I24">
        <f t="shared" si="9"/>
        <v>97.59244620393298</v>
      </c>
      <c r="J24">
        <f t="shared" si="9"/>
        <v>102.6190291668609</v>
      </c>
      <c r="K24" s="4">
        <f t="shared" ref="K24:N24" si="10">(K15/K$12)*100</f>
        <v>100.95835596708336</v>
      </c>
      <c r="L24" s="4">
        <f t="shared" si="10"/>
        <v>100.84205054902216</v>
      </c>
      <c r="M24" s="4">
        <f t="shared" si="10"/>
        <v>97.582567153101792</v>
      </c>
      <c r="N24" s="4">
        <f t="shared" si="10"/>
        <v>108.7951309578866</v>
      </c>
    </row>
    <row r="26" spans="2:94" x14ac:dyDescent="0.25">
      <c r="F26">
        <v>2016</v>
      </c>
      <c r="R26">
        <v>2017</v>
      </c>
      <c r="AD26">
        <v>2018</v>
      </c>
      <c r="AP26">
        <v>2019</v>
      </c>
      <c r="BB26">
        <v>2020</v>
      </c>
      <c r="BN26">
        <v>2021</v>
      </c>
      <c r="BZ26">
        <v>2022</v>
      </c>
      <c r="CL26">
        <v>2023</v>
      </c>
    </row>
    <row r="27" spans="2:94" x14ac:dyDescent="0.25">
      <c r="F27" t="s">
        <v>8</v>
      </c>
      <c r="G27" t="s">
        <v>9</v>
      </c>
      <c r="H27" t="s">
        <v>10</v>
      </c>
      <c r="I27" t="s">
        <v>11</v>
      </c>
      <c r="J27" t="s">
        <v>12</v>
      </c>
      <c r="K27" t="s">
        <v>13</v>
      </c>
      <c r="L27" t="s">
        <v>2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  <c r="R27" t="s">
        <v>8</v>
      </c>
      <c r="S27" t="s">
        <v>9</v>
      </c>
      <c r="T27" t="s">
        <v>10</v>
      </c>
      <c r="U27" t="s">
        <v>11</v>
      </c>
      <c r="V27" t="s">
        <v>12</v>
      </c>
      <c r="W27" t="s">
        <v>13</v>
      </c>
      <c r="X27" t="s">
        <v>2</v>
      </c>
      <c r="Y27" t="s">
        <v>3</v>
      </c>
      <c r="Z27" t="s">
        <v>4</v>
      </c>
      <c r="AA27" t="s">
        <v>5</v>
      </c>
      <c r="AB27" t="s">
        <v>6</v>
      </c>
      <c r="AC27" t="s">
        <v>7</v>
      </c>
      <c r="AD27" t="s">
        <v>8</v>
      </c>
      <c r="AE27" t="s">
        <v>9</v>
      </c>
      <c r="AF27" t="s">
        <v>10</v>
      </c>
      <c r="AG27" t="s">
        <v>11</v>
      </c>
      <c r="AH27" t="s">
        <v>12</v>
      </c>
      <c r="AI27" t="s">
        <v>13</v>
      </c>
      <c r="AJ27" t="s">
        <v>2</v>
      </c>
      <c r="AK27" t="s">
        <v>3</v>
      </c>
      <c r="AL27" t="s">
        <v>4</v>
      </c>
      <c r="AM27" t="s">
        <v>5</v>
      </c>
      <c r="AN27" t="s">
        <v>6</v>
      </c>
      <c r="AO27" t="s">
        <v>7</v>
      </c>
      <c r="AP27" t="s">
        <v>8</v>
      </c>
      <c r="AQ27" t="s">
        <v>9</v>
      </c>
      <c r="AR27" t="s">
        <v>10</v>
      </c>
      <c r="AS27" t="s">
        <v>11</v>
      </c>
      <c r="AT27" t="s">
        <v>12</v>
      </c>
      <c r="AU27" t="s">
        <v>13</v>
      </c>
      <c r="AV27" t="s">
        <v>2</v>
      </c>
      <c r="AW27" t="s">
        <v>3</v>
      </c>
      <c r="AX27" t="s">
        <v>4</v>
      </c>
      <c r="AY27" t="s">
        <v>5</v>
      </c>
      <c r="AZ27" t="s">
        <v>6</v>
      </c>
      <c r="BA27" t="s">
        <v>7</v>
      </c>
      <c r="BB27" t="s">
        <v>8</v>
      </c>
      <c r="BC27" t="s">
        <v>9</v>
      </c>
      <c r="BD27" t="s">
        <v>10</v>
      </c>
      <c r="BE27" t="s">
        <v>11</v>
      </c>
      <c r="BF27" t="s">
        <v>12</v>
      </c>
      <c r="BG27" t="s">
        <v>13</v>
      </c>
      <c r="BH27" t="s">
        <v>2</v>
      </c>
      <c r="BI27" t="s">
        <v>3</v>
      </c>
      <c r="BJ27" t="s">
        <v>4</v>
      </c>
      <c r="BK27" t="s">
        <v>5</v>
      </c>
      <c r="BL27" t="s">
        <v>6</v>
      </c>
      <c r="BM27" t="s">
        <v>7</v>
      </c>
      <c r="BN27" t="s">
        <v>8</v>
      </c>
      <c r="BO27" t="s">
        <v>9</v>
      </c>
      <c r="BP27" t="s">
        <v>10</v>
      </c>
      <c r="BQ27" t="s">
        <v>11</v>
      </c>
      <c r="BR27" t="s">
        <v>12</v>
      </c>
      <c r="BS27" t="s">
        <v>13</v>
      </c>
      <c r="BT27" t="s">
        <v>2</v>
      </c>
      <c r="BU27" t="s">
        <v>3</v>
      </c>
      <c r="BV27" t="s">
        <v>4</v>
      </c>
      <c r="BW27" t="s">
        <v>5</v>
      </c>
      <c r="BX27" t="s">
        <v>6</v>
      </c>
      <c r="BY27" t="s">
        <v>7</v>
      </c>
      <c r="BZ27" t="s">
        <v>8</v>
      </c>
      <c r="CA27" t="s">
        <v>9</v>
      </c>
      <c r="CB27" t="s">
        <v>10</v>
      </c>
      <c r="CC27" t="s">
        <v>11</v>
      </c>
      <c r="CD27" t="s">
        <v>12</v>
      </c>
      <c r="CE27" t="s">
        <v>13</v>
      </c>
      <c r="CF27" t="s">
        <v>2</v>
      </c>
      <c r="CG27" t="s">
        <v>3</v>
      </c>
      <c r="CH27" t="s">
        <v>4</v>
      </c>
      <c r="CI27" t="s">
        <v>5</v>
      </c>
      <c r="CJ27" t="s">
        <v>6</v>
      </c>
      <c r="CK27" t="s">
        <v>7</v>
      </c>
      <c r="CL27" t="s">
        <v>8</v>
      </c>
      <c r="CM27" t="s">
        <v>9</v>
      </c>
      <c r="CN27" t="s">
        <v>10</v>
      </c>
      <c r="CO27" t="s">
        <v>11</v>
      </c>
      <c r="CP27" t="s">
        <v>12</v>
      </c>
    </row>
    <row r="28" spans="2:94" x14ac:dyDescent="0.25">
      <c r="F28">
        <f>I24</f>
        <v>97.59244620393298</v>
      </c>
      <c r="G28">
        <f t="shared" ref="G28:K28" si="11">J24</f>
        <v>102.6190291668609</v>
      </c>
      <c r="H28">
        <f t="shared" si="11"/>
        <v>100.95835596708336</v>
      </c>
      <c r="I28">
        <f t="shared" si="11"/>
        <v>100.84205054902216</v>
      </c>
      <c r="J28">
        <f t="shared" si="11"/>
        <v>97.582567153101792</v>
      </c>
      <c r="K28">
        <f t="shared" si="11"/>
        <v>108.7951309578866</v>
      </c>
      <c r="L28" s="9">
        <f>C23</f>
        <v>92.813003948065969</v>
      </c>
      <c r="M28" s="9">
        <f t="shared" ref="M28:W28" si="12">D23</f>
        <v>98.979739286167799</v>
      </c>
      <c r="N28" s="9">
        <f t="shared" si="12"/>
        <v>96.42342579449145</v>
      </c>
      <c r="O28" s="9">
        <f t="shared" si="12"/>
        <v>97.918254912418035</v>
      </c>
      <c r="P28" s="9">
        <f t="shared" si="12"/>
        <v>103.78660168683564</v>
      </c>
      <c r="Q28" s="9">
        <f t="shared" si="12"/>
        <v>100.25442772344624</v>
      </c>
      <c r="R28" s="9">
        <f t="shared" si="12"/>
        <v>95.10565560834479</v>
      </c>
      <c r="S28" s="9">
        <f t="shared" si="12"/>
        <v>96.735010842736429</v>
      </c>
      <c r="T28" s="9">
        <f t="shared" si="12"/>
        <v>105.75397534853117</v>
      </c>
      <c r="U28" s="9">
        <f t="shared" si="12"/>
        <v>91.956307180139291</v>
      </c>
      <c r="V28" s="9">
        <f t="shared" si="12"/>
        <v>100.36481019700965</v>
      </c>
      <c r="W28" s="9">
        <f t="shared" si="12"/>
        <v>108.8303380555348</v>
      </c>
      <c r="X28" s="9">
        <f>C22</f>
        <v>90.192142092089014</v>
      </c>
      <c r="Y28" s="9">
        <f t="shared" ref="Y28:AI28" si="13">D22</f>
        <v>99.206335621323376</v>
      </c>
      <c r="Z28" s="9">
        <f t="shared" si="13"/>
        <v>93.531918443189383</v>
      </c>
      <c r="AA28" s="9">
        <f t="shared" si="13"/>
        <v>98.848392049091302</v>
      </c>
      <c r="AB28" s="9">
        <f t="shared" si="13"/>
        <v>101.55810842830624</v>
      </c>
      <c r="AC28" s="9">
        <f t="shared" si="13"/>
        <v>95.649300154829618</v>
      </c>
      <c r="AD28" s="9">
        <f t="shared" si="13"/>
        <v>96.596425240855382</v>
      </c>
      <c r="AE28" s="9">
        <f t="shared" si="13"/>
        <v>96.027251687323115</v>
      </c>
      <c r="AF28" s="9">
        <f t="shared" si="13"/>
        <v>99.219384667228127</v>
      </c>
      <c r="AG28" s="9">
        <f t="shared" si="13"/>
        <v>95.236594670354663</v>
      </c>
      <c r="AH28" s="9">
        <f t="shared" si="13"/>
        <v>98.387516705177575</v>
      </c>
      <c r="AI28" s="9">
        <f t="shared" si="13"/>
        <v>102.88991860645365</v>
      </c>
      <c r="AJ28" s="9">
        <f>C21</f>
        <v>94.988423184999633</v>
      </c>
      <c r="AK28" s="9">
        <f t="shared" ref="AK28:AU28" si="14">D21</f>
        <v>99.345130354925743</v>
      </c>
      <c r="AL28" s="9">
        <f t="shared" si="14"/>
        <v>92.257625636578325</v>
      </c>
      <c r="AM28" s="9">
        <f t="shared" si="14"/>
        <v>101.07671012975048</v>
      </c>
      <c r="AN28" s="9">
        <f t="shared" si="14"/>
        <v>101.20541796291415</v>
      </c>
      <c r="AO28" s="9">
        <f t="shared" si="14"/>
        <v>93.773295793922799</v>
      </c>
      <c r="AP28" s="9">
        <f t="shared" si="14"/>
        <v>97.747386952041268</v>
      </c>
      <c r="AQ28" s="9">
        <f t="shared" si="14"/>
        <v>97.372434483876873</v>
      </c>
      <c r="AR28" s="9">
        <f t="shared" si="14"/>
        <v>100</v>
      </c>
      <c r="AS28" s="9">
        <f t="shared" si="14"/>
        <v>100</v>
      </c>
      <c r="AT28" s="9">
        <f t="shared" si="14"/>
        <v>100</v>
      </c>
      <c r="AU28" s="9">
        <f t="shared" si="14"/>
        <v>100</v>
      </c>
      <c r="AV28" s="9">
        <f>C20</f>
        <v>100</v>
      </c>
      <c r="AW28" s="9">
        <f t="shared" ref="AW28:BG28" si="15">D20</f>
        <v>100</v>
      </c>
      <c r="AX28" s="9">
        <f t="shared" si="15"/>
        <v>100</v>
      </c>
      <c r="AY28" s="9">
        <f t="shared" si="15"/>
        <v>100</v>
      </c>
      <c r="AZ28" s="9">
        <f t="shared" si="15"/>
        <v>100</v>
      </c>
      <c r="BA28" s="9">
        <f t="shared" si="15"/>
        <v>100</v>
      </c>
      <c r="BB28" s="9">
        <f t="shared" si="15"/>
        <v>100</v>
      </c>
      <c r="BC28" s="9">
        <f t="shared" si="15"/>
        <v>100</v>
      </c>
      <c r="BD28" s="9">
        <f t="shared" si="15"/>
        <v>73.296194851551405</v>
      </c>
      <c r="BE28" s="9">
        <f t="shared" si="15"/>
        <v>18.121552174895037</v>
      </c>
      <c r="BF28" s="9">
        <f t="shared" si="15"/>
        <v>36.803332882392056</v>
      </c>
      <c r="BG28" s="9">
        <f t="shared" si="15"/>
        <v>64.495840459534463</v>
      </c>
      <c r="BH28" s="5">
        <f>C19</f>
        <v>68.657367340568314</v>
      </c>
      <c r="BI28" s="5">
        <f t="shared" ref="BI28:BS28" si="16">D19</f>
        <v>69.43937675591593</v>
      </c>
      <c r="BJ28" s="5">
        <f t="shared" si="16"/>
        <v>72.696186930027793</v>
      </c>
      <c r="BK28" s="5">
        <f t="shared" si="16"/>
        <v>74.233351168203157</v>
      </c>
      <c r="BL28" s="5">
        <f t="shared" si="16"/>
        <v>75.562836737879508</v>
      </c>
      <c r="BM28" s="5">
        <f t="shared" si="16"/>
        <v>78.952080704160906</v>
      </c>
      <c r="BN28" s="5">
        <f t="shared" si="16"/>
        <v>71.146346574172014</v>
      </c>
      <c r="BO28" s="5">
        <f t="shared" si="16"/>
        <v>58.907744799475871</v>
      </c>
      <c r="BP28" s="5">
        <f t="shared" si="16"/>
        <v>84.435113717193815</v>
      </c>
      <c r="BQ28" s="5">
        <f t="shared" si="16"/>
        <v>69.159589246653113</v>
      </c>
      <c r="BR28" s="5">
        <f t="shared" si="16"/>
        <v>70.352329848164587</v>
      </c>
      <c r="BS28" s="5">
        <f t="shared" si="16"/>
        <v>80.289080119094351</v>
      </c>
      <c r="BT28" s="5">
        <f>C18</f>
        <v>65.50479637371977</v>
      </c>
      <c r="BU28" s="5">
        <f t="shared" ref="BU28:CE28" si="17">D18</f>
        <v>77.459363728318465</v>
      </c>
      <c r="BV28" s="5">
        <f t="shared" si="17"/>
        <v>78.719077143009173</v>
      </c>
      <c r="BW28" s="5">
        <f t="shared" si="17"/>
        <v>76.219179280437103</v>
      </c>
      <c r="BX28" s="5">
        <f t="shared" si="17"/>
        <v>84.467337808860506</v>
      </c>
      <c r="BY28" s="5">
        <f t="shared" si="17"/>
        <v>80.79472565710121</v>
      </c>
      <c r="BZ28" s="5">
        <f t="shared" si="17"/>
        <v>64.669565349050345</v>
      </c>
      <c r="CA28" s="5">
        <f t="shared" si="17"/>
        <v>68.931306267339011</v>
      </c>
      <c r="CB28" s="5">
        <f t="shared" si="17"/>
        <v>68.743047419976804</v>
      </c>
      <c r="CC28" s="5">
        <f t="shared" si="17"/>
        <v>63.335700208223109</v>
      </c>
      <c r="CD28" s="5">
        <f t="shared" si="17"/>
        <v>66.664082475995784</v>
      </c>
      <c r="CE28" s="5">
        <f t="shared" si="17"/>
        <v>80.653539372415025</v>
      </c>
      <c r="CF28" s="5">
        <f>C17</f>
        <v>72.064832016539455</v>
      </c>
      <c r="CG28" s="5">
        <f t="shared" ref="CG28:CP28" si="18">D17</f>
        <v>77.001805525755387</v>
      </c>
      <c r="CH28" s="5">
        <f t="shared" si="18"/>
        <v>75.403922516140071</v>
      </c>
      <c r="CI28" s="5">
        <f t="shared" si="18"/>
        <v>81.655702226059347</v>
      </c>
      <c r="CJ28" s="5">
        <f t="shared" si="18"/>
        <v>88.201209283468117</v>
      </c>
      <c r="CK28" s="5">
        <f t="shared" si="18"/>
        <v>86.480139682740656</v>
      </c>
      <c r="CL28" s="5">
        <f t="shared" si="18"/>
        <v>84.82481638988618</v>
      </c>
      <c r="CM28" s="5">
        <f t="shared" si="18"/>
        <v>90.926976036165513</v>
      </c>
      <c r="CN28" s="5">
        <f t="shared" si="18"/>
        <v>135.47815408233177</v>
      </c>
      <c r="CO28" s="5">
        <f t="shared" si="18"/>
        <v>0</v>
      </c>
      <c r="CP28" s="5">
        <f t="shared" si="18"/>
        <v>0</v>
      </c>
    </row>
    <row r="46" spans="2:15" ht="15.75" thickBot="1" x14ac:dyDescent="0.3">
      <c r="B46" t="s">
        <v>28</v>
      </c>
    </row>
    <row r="47" spans="2:15" ht="15.75" thickBot="1" x14ac:dyDescent="0.3">
      <c r="B47" s="2" t="s">
        <v>29</v>
      </c>
      <c r="C47" s="3">
        <v>4279013</v>
      </c>
      <c r="D47" s="3">
        <v>5866225</v>
      </c>
      <c r="E47" s="3">
        <v>5509620</v>
      </c>
      <c r="F47" s="3">
        <v>5336336</v>
      </c>
      <c r="G47" s="3">
        <v>5752138</v>
      </c>
      <c r="H47" s="3">
        <v>4588679</v>
      </c>
      <c r="I47" s="3">
        <v>3507857</v>
      </c>
      <c r="J47" s="3">
        <v>4858312</v>
      </c>
      <c r="K47" s="3">
        <v>5220078</v>
      </c>
      <c r="L47" s="3">
        <v>4113823</v>
      </c>
      <c r="M47" s="3">
        <v>5183638</v>
      </c>
      <c r="N47" s="2"/>
      <c r="O47" s="3">
        <v>54215719</v>
      </c>
    </row>
    <row r="48" spans="2:15" ht="15.75" thickBot="1" x14ac:dyDescent="0.3">
      <c r="B48" s="2" t="s">
        <v>16</v>
      </c>
      <c r="C48" s="3">
        <v>4447351</v>
      </c>
      <c r="D48" s="3">
        <v>5233166</v>
      </c>
      <c r="E48" s="3">
        <v>5054704</v>
      </c>
      <c r="F48" s="3">
        <v>5159814</v>
      </c>
      <c r="G48" s="3">
        <v>5121572</v>
      </c>
      <c r="H48" s="3">
        <v>4439950</v>
      </c>
      <c r="I48" s="3">
        <v>3806178</v>
      </c>
      <c r="J48" s="3">
        <v>4119785</v>
      </c>
      <c r="K48" s="3">
        <v>6399355</v>
      </c>
      <c r="L48" s="3">
        <v>4470628</v>
      </c>
      <c r="M48" s="3">
        <v>5444825</v>
      </c>
      <c r="N48" s="3">
        <v>5003373</v>
      </c>
      <c r="O48" s="3">
        <v>58700701</v>
      </c>
    </row>
    <row r="49" spans="2:15" ht="29.25" thickBot="1" x14ac:dyDescent="0.3">
      <c r="B49" s="2" t="s">
        <v>17</v>
      </c>
      <c r="C49" s="3">
        <v>6477602</v>
      </c>
      <c r="D49" s="3">
        <v>7536309</v>
      </c>
      <c r="E49" s="2" t="s">
        <v>30</v>
      </c>
      <c r="F49" s="2" t="s">
        <v>31</v>
      </c>
      <c r="G49" s="2" t="s">
        <v>32</v>
      </c>
      <c r="H49" s="3">
        <v>5623601</v>
      </c>
      <c r="I49" s="3">
        <v>5349787</v>
      </c>
      <c r="J49" s="3">
        <v>6993622</v>
      </c>
      <c r="K49" s="3">
        <v>5555134</v>
      </c>
      <c r="L49" s="3">
        <v>1171417</v>
      </c>
      <c r="M49" s="3">
        <v>2848345</v>
      </c>
      <c r="N49" s="3">
        <v>4019186</v>
      </c>
      <c r="O49" s="3">
        <v>66256895</v>
      </c>
    </row>
    <row r="50" spans="2:15" ht="28.5" x14ac:dyDescent="0.25">
      <c r="B50" s="2" t="s">
        <v>18</v>
      </c>
      <c r="C50" s="3">
        <v>6152972</v>
      </c>
      <c r="D50" s="3">
        <v>7486956</v>
      </c>
      <c r="E50" s="2" t="s">
        <v>33</v>
      </c>
      <c r="F50" s="3">
        <v>7025643</v>
      </c>
      <c r="G50" s="3">
        <v>6859600</v>
      </c>
      <c r="H50" s="3">
        <v>5273436</v>
      </c>
      <c r="I50" s="2" t="s">
        <v>34</v>
      </c>
      <c r="J50" s="3">
        <v>6809860</v>
      </c>
      <c r="K50" s="2" t="s">
        <v>35</v>
      </c>
      <c r="L50" s="2" t="s">
        <v>36</v>
      </c>
      <c r="M50" s="3">
        <v>7739367</v>
      </c>
      <c r="N50" s="2" t="s">
        <v>37</v>
      </c>
      <c r="O50" s="3">
        <v>79266899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A907-DB8D-46A9-8366-5B9CF589F678}">
  <dimension ref="A1:CP50"/>
  <sheetViews>
    <sheetView topLeftCell="A3" workbookViewId="0">
      <selection activeCell="J21" sqref="C21:J24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0" width="14.7109375" bestFit="1" customWidth="1"/>
    <col min="11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38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53745</v>
      </c>
      <c r="D8" s="3">
        <v>36974</v>
      </c>
      <c r="E8" s="3">
        <v>47135</v>
      </c>
      <c r="F8" s="3">
        <v>64010</v>
      </c>
      <c r="G8" s="3">
        <v>50112</v>
      </c>
      <c r="H8" s="3">
        <v>73329</v>
      </c>
      <c r="I8" s="3">
        <v>73356</v>
      </c>
      <c r="J8" s="3">
        <v>57407</v>
      </c>
      <c r="K8" s="3">
        <v>67517</v>
      </c>
      <c r="L8" s="7"/>
      <c r="M8" s="7"/>
      <c r="N8" s="7"/>
      <c r="O8" s="7"/>
    </row>
    <row r="9" spans="1:15" ht="15.75" thickBot="1" x14ac:dyDescent="0.3">
      <c r="B9" s="2" t="s">
        <v>15</v>
      </c>
      <c r="C9">
        <v>27100</v>
      </c>
      <c r="D9">
        <v>29999</v>
      </c>
      <c r="E9">
        <v>43303</v>
      </c>
      <c r="F9">
        <v>52177</v>
      </c>
      <c r="G9">
        <v>45424</v>
      </c>
      <c r="H9">
        <v>57864</v>
      </c>
      <c r="I9">
        <v>49767</v>
      </c>
      <c r="J9">
        <v>30265</v>
      </c>
      <c r="K9" s="6">
        <v>40500</v>
      </c>
      <c r="L9">
        <v>69676</v>
      </c>
      <c r="M9">
        <v>46315</v>
      </c>
      <c r="N9">
        <v>39993</v>
      </c>
      <c r="O9">
        <v>532382</v>
      </c>
    </row>
    <row r="10" spans="1:15" ht="15.75" thickBot="1" x14ac:dyDescent="0.3">
      <c r="B10" s="2" t="s">
        <v>16</v>
      </c>
      <c r="C10">
        <v>44316</v>
      </c>
      <c r="D10">
        <v>31215</v>
      </c>
      <c r="E10">
        <v>35350</v>
      </c>
      <c r="F10">
        <v>61498</v>
      </c>
      <c r="G10">
        <v>40452</v>
      </c>
      <c r="H10">
        <v>62885</v>
      </c>
      <c r="I10">
        <v>73625</v>
      </c>
      <c r="J10">
        <v>31126</v>
      </c>
      <c r="K10">
        <v>45983</v>
      </c>
      <c r="L10">
        <v>57277</v>
      </c>
      <c r="M10">
        <v>36941</v>
      </c>
      <c r="N10">
        <v>36988</v>
      </c>
      <c r="O10">
        <v>557656</v>
      </c>
    </row>
    <row r="11" spans="1:15" ht="15.75" thickBot="1" x14ac:dyDescent="0.3">
      <c r="B11" s="2" t="s">
        <v>17</v>
      </c>
      <c r="C11">
        <v>51231</v>
      </c>
      <c r="D11">
        <v>36994</v>
      </c>
      <c r="E11" s="6">
        <v>46279</v>
      </c>
      <c r="F11" s="6">
        <v>61233</v>
      </c>
      <c r="G11" s="6">
        <v>62976</v>
      </c>
      <c r="H11">
        <v>79048</v>
      </c>
      <c r="I11">
        <v>84657</v>
      </c>
      <c r="J11">
        <v>55191</v>
      </c>
      <c r="K11">
        <v>38204</v>
      </c>
      <c r="L11">
        <v>7497</v>
      </c>
      <c r="M11">
        <v>14639</v>
      </c>
      <c r="N11">
        <v>23356</v>
      </c>
      <c r="O11">
        <v>561305</v>
      </c>
    </row>
    <row r="12" spans="1:15" ht="15.75" thickBot="1" x14ac:dyDescent="0.3">
      <c r="B12" s="2" t="s">
        <v>18</v>
      </c>
      <c r="C12">
        <v>45201</v>
      </c>
      <c r="D12">
        <v>37148</v>
      </c>
      <c r="E12">
        <v>49989</v>
      </c>
      <c r="F12">
        <v>52577</v>
      </c>
      <c r="G12">
        <v>55445</v>
      </c>
      <c r="H12">
        <v>79490</v>
      </c>
      <c r="I12">
        <v>73807</v>
      </c>
      <c r="J12">
        <v>52864</v>
      </c>
      <c r="K12" s="6">
        <v>57977</v>
      </c>
      <c r="L12" s="6">
        <v>65593</v>
      </c>
      <c r="M12">
        <v>45471</v>
      </c>
      <c r="N12" s="6">
        <v>32452</v>
      </c>
      <c r="O12">
        <v>648014</v>
      </c>
    </row>
    <row r="13" spans="1:15" ht="15.75" thickBot="1" x14ac:dyDescent="0.3">
      <c r="B13" s="2" t="s">
        <v>51</v>
      </c>
      <c r="C13" s="3">
        <v>44059</v>
      </c>
      <c r="D13" s="3">
        <v>36811</v>
      </c>
      <c r="E13" s="3">
        <v>47051</v>
      </c>
      <c r="F13" s="3">
        <v>64484</v>
      </c>
      <c r="G13" s="3">
        <v>59529</v>
      </c>
      <c r="H13" s="3">
        <v>84026</v>
      </c>
      <c r="I13" s="3">
        <v>79770</v>
      </c>
      <c r="J13" s="3">
        <v>59667</v>
      </c>
      <c r="K13" s="3">
        <v>67571</v>
      </c>
      <c r="L13" s="3">
        <v>69862</v>
      </c>
      <c r="M13" s="3">
        <v>45165</v>
      </c>
      <c r="N13" s="3">
        <v>47662</v>
      </c>
      <c r="O13" s="3">
        <v>705657</v>
      </c>
    </row>
    <row r="14" spans="1:15" ht="15.75" thickBot="1" x14ac:dyDescent="0.3">
      <c r="B14" s="2" t="s">
        <v>52</v>
      </c>
      <c r="C14" s="3">
        <v>51072</v>
      </c>
      <c r="D14" s="3">
        <v>35724</v>
      </c>
      <c r="E14" s="3">
        <v>50600</v>
      </c>
      <c r="F14" s="3">
        <v>64175</v>
      </c>
      <c r="G14" s="3">
        <v>64284</v>
      </c>
      <c r="H14" s="3">
        <v>86253</v>
      </c>
      <c r="I14" s="3">
        <v>85271</v>
      </c>
      <c r="J14" s="3">
        <v>56608</v>
      </c>
      <c r="K14" s="3">
        <v>70450</v>
      </c>
      <c r="L14" s="3">
        <v>84544</v>
      </c>
      <c r="M14" s="3">
        <v>48316</v>
      </c>
      <c r="N14" s="3">
        <v>50584</v>
      </c>
      <c r="O14" s="3">
        <v>747881</v>
      </c>
    </row>
    <row r="15" spans="1:15" ht="15.75" thickBot="1" x14ac:dyDescent="0.3">
      <c r="B15" s="2" t="s">
        <v>53</v>
      </c>
      <c r="C15" s="3">
        <v>26454</v>
      </c>
      <c r="D15" s="3">
        <v>23358</v>
      </c>
      <c r="E15" s="3">
        <v>26407</v>
      </c>
      <c r="F15" s="3">
        <v>34508</v>
      </c>
      <c r="G15" s="3">
        <v>34210</v>
      </c>
      <c r="H15" s="3">
        <v>39865</v>
      </c>
      <c r="I15" s="3">
        <v>48368</v>
      </c>
      <c r="J15" s="3">
        <v>98151</v>
      </c>
      <c r="K15" s="3">
        <v>80225</v>
      </c>
      <c r="L15" s="3">
        <v>94036</v>
      </c>
      <c r="M15" s="3">
        <v>49551</v>
      </c>
      <c r="N15" s="3">
        <v>41791</v>
      </c>
      <c r="O15" s="3">
        <v>596924</v>
      </c>
    </row>
    <row r="16" spans="1:15" ht="15.75" thickBot="1" x14ac:dyDescent="0.3">
      <c r="B16" s="2"/>
      <c r="K16" s="6"/>
      <c r="L16" s="6"/>
      <c r="N16" s="6"/>
    </row>
    <row r="17" spans="2:94" ht="15.75" thickBot="1" x14ac:dyDescent="0.3">
      <c r="B17" s="2" t="s">
        <v>48</v>
      </c>
      <c r="C17" s="4">
        <f t="shared" ref="C17:J20" si="0">(C8/C$11)*100</f>
        <v>104.90718510276982</v>
      </c>
      <c r="D17" s="4">
        <f t="shared" si="0"/>
        <v>99.945937179002001</v>
      </c>
      <c r="E17" s="4">
        <f t="shared" si="0"/>
        <v>101.84965102962467</v>
      </c>
      <c r="F17" s="4">
        <f t="shared" si="0"/>
        <v>104.53513628272337</v>
      </c>
      <c r="G17" s="4">
        <f t="shared" si="0"/>
        <v>79.573170731707322</v>
      </c>
      <c r="H17" s="4">
        <f t="shared" si="0"/>
        <v>92.765155348648918</v>
      </c>
      <c r="I17" s="4">
        <f t="shared" si="0"/>
        <v>86.65083808781317</v>
      </c>
      <c r="J17" s="4">
        <f t="shared" si="0"/>
        <v>104.01514739722056</v>
      </c>
      <c r="K17" s="4">
        <f t="shared" ref="K17:N20" si="1">(K8/K$12)*100</f>
        <v>116.45480104179245</v>
      </c>
      <c r="L17" s="4">
        <f t="shared" si="1"/>
        <v>0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52.897659620151863</v>
      </c>
      <c r="D18" s="4">
        <f t="shared" si="0"/>
        <v>81.09152835594962</v>
      </c>
      <c r="E18" s="4">
        <f t="shared" si="0"/>
        <v>93.569437541865639</v>
      </c>
      <c r="F18" s="4">
        <f t="shared" si="0"/>
        <v>85.210589061453788</v>
      </c>
      <c r="G18" s="4">
        <f t="shared" si="0"/>
        <v>72.129065040650403</v>
      </c>
      <c r="H18" s="4">
        <f t="shared" si="0"/>
        <v>73.201093006780695</v>
      </c>
      <c r="I18" s="4">
        <f t="shared" si="0"/>
        <v>58.786633119529398</v>
      </c>
      <c r="J18" s="4">
        <f t="shared" si="0"/>
        <v>54.836839339747421</v>
      </c>
      <c r="K18" s="4">
        <f t="shared" si="1"/>
        <v>69.855287441571662</v>
      </c>
      <c r="L18" s="4">
        <f t="shared" si="1"/>
        <v>106.22474959218209</v>
      </c>
      <c r="M18" s="4">
        <f t="shared" si="1"/>
        <v>101.85612808163444</v>
      </c>
      <c r="N18" s="4">
        <f t="shared" si="1"/>
        <v>123.23739677061508</v>
      </c>
      <c r="O18" s="4"/>
    </row>
    <row r="19" spans="2:94" ht="15.75" thickBot="1" x14ac:dyDescent="0.3">
      <c r="B19" s="2" t="s">
        <v>16</v>
      </c>
      <c r="C19" s="4">
        <f t="shared" si="0"/>
        <v>86.502313052643913</v>
      </c>
      <c r="D19" s="4">
        <f t="shared" si="0"/>
        <v>84.378547872627991</v>
      </c>
      <c r="E19" s="4">
        <f t="shared" si="0"/>
        <v>76.384537263121501</v>
      </c>
      <c r="F19" s="4">
        <f t="shared" si="0"/>
        <v>100.43277317786161</v>
      </c>
      <c r="G19" s="4">
        <f t="shared" si="0"/>
        <v>64.233993902439025</v>
      </c>
      <c r="H19" s="4">
        <f t="shared" si="0"/>
        <v>79.552929865398241</v>
      </c>
      <c r="I19" s="4">
        <f t="shared" si="0"/>
        <v>86.968590902110876</v>
      </c>
      <c r="J19" s="4">
        <f t="shared" si="0"/>
        <v>56.396876302295659</v>
      </c>
      <c r="K19" s="4">
        <f t="shared" si="1"/>
        <v>79.312485985821965</v>
      </c>
      <c r="L19" s="4">
        <f t="shared" si="1"/>
        <v>87.321817876907588</v>
      </c>
      <c r="M19" s="4">
        <f t="shared" si="1"/>
        <v>81.240790833718194</v>
      </c>
      <c r="N19" s="4">
        <f t="shared" si="1"/>
        <v>113.97756686798965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65.89509633130379</v>
      </c>
      <c r="L20" s="4">
        <f t="shared" si="1"/>
        <v>11.429573277636333</v>
      </c>
      <c r="M20" s="4">
        <f t="shared" si="1"/>
        <v>32.194145719249633</v>
      </c>
      <c r="N20" s="4">
        <f t="shared" si="1"/>
        <v>71.970910883766791</v>
      </c>
    </row>
    <row r="21" spans="2:94" ht="15.75" thickBot="1" x14ac:dyDescent="0.3">
      <c r="B21" s="2" t="s">
        <v>18</v>
      </c>
      <c r="C21" s="9">
        <f t="shared" ref="C21:J21" si="2">(C12/C$11)*100</f>
        <v>88.229782748726365</v>
      </c>
      <c r="D21" s="9">
        <f t="shared" si="2"/>
        <v>100.41628372168461</v>
      </c>
      <c r="E21" s="9">
        <f t="shared" si="2"/>
        <v>108.01659499989196</v>
      </c>
      <c r="F21" s="9">
        <f t="shared" si="2"/>
        <v>85.863831594075094</v>
      </c>
      <c r="G21" s="9">
        <f t="shared" si="2"/>
        <v>88.041476117886177</v>
      </c>
      <c r="H21" s="9">
        <f t="shared" si="2"/>
        <v>100.55915393178827</v>
      </c>
      <c r="I21" s="9">
        <f t="shared" si="2"/>
        <v>87.183576077583652</v>
      </c>
      <c r="J21" s="9">
        <f t="shared" si="2"/>
        <v>95.783732854994469</v>
      </c>
      <c r="K21" s="4">
        <f t="shared" ref="K21:N21" si="3">(K12/K$12)*100</f>
        <v>100</v>
      </c>
      <c r="L21" s="4">
        <f t="shared" si="3"/>
        <v>100</v>
      </c>
      <c r="M21" s="4">
        <f t="shared" si="3"/>
        <v>100</v>
      </c>
      <c r="N21" s="4">
        <f t="shared" si="3"/>
        <v>100</v>
      </c>
    </row>
    <row r="22" spans="2:94" ht="15.75" thickBot="1" x14ac:dyDescent="0.3">
      <c r="B22" s="2" t="s">
        <v>51</v>
      </c>
      <c r="C22" s="9">
        <f t="shared" ref="C22:J22" si="4">(C13/C$11)*100</f>
        <v>86.000663660674206</v>
      </c>
      <c r="D22" s="9">
        <f t="shared" si="4"/>
        <v>99.505325187868294</v>
      </c>
      <c r="E22" s="9">
        <f t="shared" si="4"/>
        <v>101.66814321830635</v>
      </c>
      <c r="F22" s="9">
        <f t="shared" si="4"/>
        <v>105.3092286838796</v>
      </c>
      <c r="G22" s="9">
        <f t="shared" si="4"/>
        <v>94.526486280487802</v>
      </c>
      <c r="H22" s="9">
        <f t="shared" si="4"/>
        <v>106.29743953041191</v>
      </c>
      <c r="I22" s="9">
        <f t="shared" si="4"/>
        <v>94.227293667387229</v>
      </c>
      <c r="J22" s="9">
        <f t="shared" si="4"/>
        <v>108.11001793770723</v>
      </c>
      <c r="K22" s="4">
        <f t="shared" ref="K22:N22" si="5">(K13/K$12)*100</f>
        <v>116.54794142504787</v>
      </c>
      <c r="L22" s="4">
        <f t="shared" si="5"/>
        <v>106.50831643620509</v>
      </c>
      <c r="M22" s="4">
        <f t="shared" si="5"/>
        <v>99.32704361021311</v>
      </c>
      <c r="N22" s="4">
        <f t="shared" si="5"/>
        <v>146.86922223591768</v>
      </c>
    </row>
    <row r="23" spans="2:94" ht="15.75" thickBot="1" x14ac:dyDescent="0.3">
      <c r="B23" s="2" t="s">
        <v>52</v>
      </c>
      <c r="C23" s="9">
        <f t="shared" ref="C23:J23" si="6">(C14/C$11)*100</f>
        <v>99.68964103765299</v>
      </c>
      <c r="D23" s="9">
        <f t="shared" si="6"/>
        <v>96.567010866627029</v>
      </c>
      <c r="E23" s="9">
        <f t="shared" si="6"/>
        <v>109.33684824650489</v>
      </c>
      <c r="F23" s="9">
        <f t="shared" si="6"/>
        <v>104.80459882742966</v>
      </c>
      <c r="G23" s="9">
        <f t="shared" si="6"/>
        <v>102.07698170731707</v>
      </c>
      <c r="H23" s="9">
        <f t="shared" si="6"/>
        <v>109.11471510980671</v>
      </c>
      <c r="I23" s="9">
        <f t="shared" si="6"/>
        <v>100.72527965791369</v>
      </c>
      <c r="J23" s="9">
        <f t="shared" si="6"/>
        <v>102.56744759109276</v>
      </c>
      <c r="K23" s="4">
        <f t="shared" ref="K23:N23" si="7">(K14/K$12)*100</f>
        <v>121.51370371009193</v>
      </c>
      <c r="L23" s="4">
        <f t="shared" si="7"/>
        <v>128.89180247892304</v>
      </c>
      <c r="M23" s="4">
        <f t="shared" si="7"/>
        <v>106.25673506190758</v>
      </c>
      <c r="N23" s="4">
        <f t="shared" si="7"/>
        <v>155.87328978183163</v>
      </c>
    </row>
    <row r="24" spans="2:94" x14ac:dyDescent="0.25">
      <c r="B24" s="2" t="s">
        <v>53</v>
      </c>
      <c r="C24" s="9">
        <f t="shared" ref="C24:J24" si="8">(C15/C$11)*100</f>
        <v>51.636704339169647</v>
      </c>
      <c r="D24" s="9">
        <f t="shared" si="8"/>
        <v>63.139968643563826</v>
      </c>
      <c r="E24" s="9">
        <f t="shared" si="8"/>
        <v>57.060437779554441</v>
      </c>
      <c r="F24" s="9">
        <f t="shared" si="8"/>
        <v>56.355233289239457</v>
      </c>
      <c r="G24" s="9">
        <f t="shared" si="8"/>
        <v>54.322281504065039</v>
      </c>
      <c r="H24" s="9">
        <f t="shared" si="8"/>
        <v>50.431383463212221</v>
      </c>
      <c r="I24" s="9">
        <f t="shared" si="8"/>
        <v>57.134082237735804</v>
      </c>
      <c r="J24" s="9">
        <f t="shared" si="8"/>
        <v>177.83877806164048</v>
      </c>
      <c r="K24" s="4">
        <f t="shared" ref="K24:N24" si="9">(K15/K$12)*100</f>
        <v>138.3738379012367</v>
      </c>
      <c r="L24" s="4">
        <f t="shared" si="9"/>
        <v>143.36285884164468</v>
      </c>
      <c r="M24" s="4">
        <f t="shared" si="9"/>
        <v>108.97275186382529</v>
      </c>
      <c r="N24" s="4">
        <f t="shared" si="9"/>
        <v>128.77788734130408</v>
      </c>
    </row>
    <row r="25" spans="2:94" x14ac:dyDescent="0.25">
      <c r="B25" s="7"/>
      <c r="K25" s="4"/>
      <c r="L25" s="4"/>
      <c r="M25" s="4"/>
      <c r="N25" s="4"/>
    </row>
    <row r="26" spans="2:94" x14ac:dyDescent="0.25">
      <c r="F26">
        <v>2016</v>
      </c>
      <c r="R26">
        <v>2017</v>
      </c>
      <c r="AD26">
        <v>2018</v>
      </c>
      <c r="AP26">
        <v>2019</v>
      </c>
      <c r="BB26">
        <v>2020</v>
      </c>
      <c r="BN26">
        <v>2021</v>
      </c>
      <c r="BZ26">
        <v>2022</v>
      </c>
      <c r="CL26">
        <v>2023</v>
      </c>
    </row>
    <row r="27" spans="2:94" x14ac:dyDescent="0.25">
      <c r="F27" t="s">
        <v>8</v>
      </c>
      <c r="G27" t="s">
        <v>9</v>
      </c>
      <c r="H27" t="s">
        <v>10</v>
      </c>
      <c r="I27" t="s">
        <v>11</v>
      </c>
      <c r="J27" t="s">
        <v>12</v>
      </c>
      <c r="K27" t="s">
        <v>13</v>
      </c>
      <c r="L27" t="s">
        <v>2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  <c r="R27" t="s">
        <v>8</v>
      </c>
      <c r="S27" t="s">
        <v>9</v>
      </c>
      <c r="T27" t="s">
        <v>10</v>
      </c>
      <c r="U27" t="s">
        <v>11</v>
      </c>
      <c r="V27" t="s">
        <v>12</v>
      </c>
      <c r="W27" t="s">
        <v>13</v>
      </c>
      <c r="X27" t="s">
        <v>2</v>
      </c>
      <c r="Y27" t="s">
        <v>3</v>
      </c>
      <c r="Z27" t="s">
        <v>4</v>
      </c>
      <c r="AA27" t="s">
        <v>5</v>
      </c>
      <c r="AB27" t="s">
        <v>6</v>
      </c>
      <c r="AC27" t="s">
        <v>7</v>
      </c>
      <c r="AD27" t="s">
        <v>8</v>
      </c>
      <c r="AE27" t="s">
        <v>9</v>
      </c>
      <c r="AF27" t="s">
        <v>10</v>
      </c>
      <c r="AG27" t="s">
        <v>11</v>
      </c>
      <c r="AH27" t="s">
        <v>12</v>
      </c>
      <c r="AI27" t="s">
        <v>13</v>
      </c>
      <c r="AJ27" t="s">
        <v>2</v>
      </c>
      <c r="AK27" t="s">
        <v>3</v>
      </c>
      <c r="AL27" t="s">
        <v>4</v>
      </c>
      <c r="AM27" t="s">
        <v>5</v>
      </c>
      <c r="AN27" t="s">
        <v>6</v>
      </c>
      <c r="AO27" t="s">
        <v>7</v>
      </c>
      <c r="AP27" t="s">
        <v>8</v>
      </c>
      <c r="AQ27" t="s">
        <v>9</v>
      </c>
      <c r="AR27" t="s">
        <v>10</v>
      </c>
      <c r="AS27" t="s">
        <v>11</v>
      </c>
      <c r="AT27" t="s">
        <v>12</v>
      </c>
      <c r="AU27" t="s">
        <v>13</v>
      </c>
      <c r="AV27" t="s">
        <v>2</v>
      </c>
      <c r="AW27" t="s">
        <v>3</v>
      </c>
      <c r="AX27" t="s">
        <v>4</v>
      </c>
      <c r="AY27" t="s">
        <v>5</v>
      </c>
      <c r="AZ27" t="s">
        <v>6</v>
      </c>
      <c r="BA27" t="s">
        <v>7</v>
      </c>
      <c r="BB27" t="s">
        <v>8</v>
      </c>
      <c r="BC27" t="s">
        <v>9</v>
      </c>
      <c r="BD27" t="s">
        <v>10</v>
      </c>
      <c r="BE27" t="s">
        <v>11</v>
      </c>
      <c r="BF27" t="s">
        <v>12</v>
      </c>
      <c r="BG27" t="s">
        <v>13</v>
      </c>
      <c r="BH27" t="s">
        <v>2</v>
      </c>
      <c r="BI27" t="s">
        <v>3</v>
      </c>
      <c r="BJ27" t="s">
        <v>4</v>
      </c>
      <c r="BK27" t="s">
        <v>5</v>
      </c>
      <c r="BL27" t="s">
        <v>6</v>
      </c>
      <c r="BM27" t="s">
        <v>7</v>
      </c>
      <c r="BN27" t="s">
        <v>8</v>
      </c>
      <c r="BO27" t="s">
        <v>9</v>
      </c>
      <c r="BP27" t="s">
        <v>10</v>
      </c>
      <c r="BQ27" t="s">
        <v>11</v>
      </c>
      <c r="BR27" t="s">
        <v>12</v>
      </c>
      <c r="BS27" t="s">
        <v>13</v>
      </c>
      <c r="BT27" t="s">
        <v>2</v>
      </c>
      <c r="BU27" t="s">
        <v>3</v>
      </c>
      <c r="BV27" t="s">
        <v>4</v>
      </c>
      <c r="BW27" t="s">
        <v>5</v>
      </c>
      <c r="BX27" t="s">
        <v>6</v>
      </c>
      <c r="BY27" t="s">
        <v>7</v>
      </c>
      <c r="BZ27" t="s">
        <v>8</v>
      </c>
      <c r="CA27" t="s">
        <v>9</v>
      </c>
      <c r="CB27" t="s">
        <v>10</v>
      </c>
      <c r="CC27" t="s">
        <v>11</v>
      </c>
      <c r="CD27" t="s">
        <v>12</v>
      </c>
      <c r="CE27" t="s">
        <v>13</v>
      </c>
      <c r="CF27" t="s">
        <v>2</v>
      </c>
      <c r="CG27" t="s">
        <v>3</v>
      </c>
      <c r="CH27" t="s">
        <v>4</v>
      </c>
      <c r="CI27" t="s">
        <v>5</v>
      </c>
      <c r="CJ27" t="s">
        <v>6</v>
      </c>
      <c r="CK27" t="s">
        <v>7</v>
      </c>
      <c r="CL27" t="s">
        <v>8</v>
      </c>
      <c r="CM27" t="s">
        <v>9</v>
      </c>
      <c r="CN27" t="s">
        <v>10</v>
      </c>
      <c r="CO27" t="s">
        <v>11</v>
      </c>
      <c r="CP27" t="s">
        <v>12</v>
      </c>
    </row>
    <row r="28" spans="2:94" x14ac:dyDescent="0.25">
      <c r="F28">
        <f>I24</f>
        <v>57.134082237735804</v>
      </c>
      <c r="G28">
        <f t="shared" ref="G28:K28" si="10">J24</f>
        <v>177.83877806164048</v>
      </c>
      <c r="H28">
        <f t="shared" si="10"/>
        <v>138.3738379012367</v>
      </c>
      <c r="I28">
        <f t="shared" si="10"/>
        <v>143.36285884164468</v>
      </c>
      <c r="J28">
        <f t="shared" si="10"/>
        <v>108.97275186382529</v>
      </c>
      <c r="K28">
        <f t="shared" si="10"/>
        <v>128.77788734130408</v>
      </c>
      <c r="L28" s="9">
        <f>C23</f>
        <v>99.68964103765299</v>
      </c>
      <c r="M28" s="9">
        <f t="shared" ref="M28:W28" si="11">D23</f>
        <v>96.567010866627029</v>
      </c>
      <c r="N28" s="9">
        <f t="shared" si="11"/>
        <v>109.33684824650489</v>
      </c>
      <c r="O28" s="9">
        <f t="shared" si="11"/>
        <v>104.80459882742966</v>
      </c>
      <c r="P28" s="9">
        <f t="shared" si="11"/>
        <v>102.07698170731707</v>
      </c>
      <c r="Q28" s="9">
        <f t="shared" si="11"/>
        <v>109.11471510980671</v>
      </c>
      <c r="R28" s="9">
        <f t="shared" si="11"/>
        <v>100.72527965791369</v>
      </c>
      <c r="S28" s="9">
        <f t="shared" si="11"/>
        <v>102.56744759109276</v>
      </c>
      <c r="T28" s="9">
        <f t="shared" si="11"/>
        <v>121.51370371009193</v>
      </c>
      <c r="U28" s="9">
        <f t="shared" si="11"/>
        <v>128.89180247892304</v>
      </c>
      <c r="V28" s="9">
        <f t="shared" si="11"/>
        <v>106.25673506190758</v>
      </c>
      <c r="W28" s="9">
        <f t="shared" si="11"/>
        <v>155.87328978183163</v>
      </c>
      <c r="X28" s="9">
        <f>C22</f>
        <v>86.000663660674206</v>
      </c>
      <c r="Y28" s="9">
        <f t="shared" ref="Y28:AI28" si="12">D22</f>
        <v>99.505325187868294</v>
      </c>
      <c r="Z28" s="9">
        <f t="shared" si="12"/>
        <v>101.66814321830635</v>
      </c>
      <c r="AA28" s="9">
        <f t="shared" si="12"/>
        <v>105.3092286838796</v>
      </c>
      <c r="AB28" s="9">
        <f t="shared" si="12"/>
        <v>94.526486280487802</v>
      </c>
      <c r="AC28" s="9">
        <f t="shared" si="12"/>
        <v>106.29743953041191</v>
      </c>
      <c r="AD28" s="9">
        <f t="shared" si="12"/>
        <v>94.227293667387229</v>
      </c>
      <c r="AE28" s="9">
        <f t="shared" si="12"/>
        <v>108.11001793770723</v>
      </c>
      <c r="AF28" s="9">
        <f t="shared" si="12"/>
        <v>116.54794142504787</v>
      </c>
      <c r="AG28" s="9">
        <f t="shared" si="12"/>
        <v>106.50831643620509</v>
      </c>
      <c r="AH28" s="9">
        <f t="shared" si="12"/>
        <v>99.32704361021311</v>
      </c>
      <c r="AI28" s="9">
        <f t="shared" si="12"/>
        <v>146.86922223591768</v>
      </c>
      <c r="AJ28" s="9">
        <f>C21</f>
        <v>88.229782748726365</v>
      </c>
      <c r="AK28" s="9">
        <f t="shared" ref="AK28:AU28" si="13">D21</f>
        <v>100.41628372168461</v>
      </c>
      <c r="AL28" s="9">
        <f t="shared" si="13"/>
        <v>108.01659499989196</v>
      </c>
      <c r="AM28" s="9">
        <f t="shared" si="13"/>
        <v>85.863831594075094</v>
      </c>
      <c r="AN28" s="9">
        <f t="shared" si="13"/>
        <v>88.041476117886177</v>
      </c>
      <c r="AO28" s="9">
        <f t="shared" si="13"/>
        <v>100.55915393178827</v>
      </c>
      <c r="AP28" s="9">
        <f t="shared" si="13"/>
        <v>87.183576077583652</v>
      </c>
      <c r="AQ28" s="9">
        <f t="shared" si="13"/>
        <v>95.783732854994469</v>
      </c>
      <c r="AR28" s="9">
        <f t="shared" si="13"/>
        <v>100</v>
      </c>
      <c r="AS28" s="9">
        <f t="shared" si="13"/>
        <v>100</v>
      </c>
      <c r="AT28" s="9">
        <f t="shared" si="13"/>
        <v>100</v>
      </c>
      <c r="AU28" s="9">
        <f t="shared" si="13"/>
        <v>100</v>
      </c>
      <c r="AV28" s="9">
        <f>C20</f>
        <v>100</v>
      </c>
      <c r="AW28" s="9">
        <f t="shared" ref="AW28:BG28" si="14">D20</f>
        <v>100</v>
      </c>
      <c r="AX28" s="9">
        <f t="shared" si="14"/>
        <v>100</v>
      </c>
      <c r="AY28" s="9">
        <f t="shared" si="14"/>
        <v>100</v>
      </c>
      <c r="AZ28" s="9">
        <f t="shared" si="14"/>
        <v>100</v>
      </c>
      <c r="BA28" s="9">
        <f t="shared" si="14"/>
        <v>100</v>
      </c>
      <c r="BB28" s="9">
        <f t="shared" si="14"/>
        <v>100</v>
      </c>
      <c r="BC28" s="9">
        <f t="shared" si="14"/>
        <v>100</v>
      </c>
      <c r="BD28" s="9">
        <f t="shared" si="14"/>
        <v>65.89509633130379</v>
      </c>
      <c r="BE28" s="9">
        <f t="shared" si="14"/>
        <v>11.429573277636333</v>
      </c>
      <c r="BF28" s="9">
        <f t="shared" si="14"/>
        <v>32.194145719249633</v>
      </c>
      <c r="BG28" s="9">
        <f t="shared" si="14"/>
        <v>71.970910883766791</v>
      </c>
      <c r="BH28" s="5">
        <f>C19</f>
        <v>86.502313052643913</v>
      </c>
      <c r="BI28" s="5">
        <f t="shared" ref="BI28:BS28" si="15">D19</f>
        <v>84.378547872627991</v>
      </c>
      <c r="BJ28" s="5">
        <f t="shared" si="15"/>
        <v>76.384537263121501</v>
      </c>
      <c r="BK28" s="5">
        <f t="shared" si="15"/>
        <v>100.43277317786161</v>
      </c>
      <c r="BL28" s="5">
        <f t="shared" si="15"/>
        <v>64.233993902439025</v>
      </c>
      <c r="BM28" s="5">
        <f t="shared" si="15"/>
        <v>79.552929865398241</v>
      </c>
      <c r="BN28" s="5">
        <f t="shared" si="15"/>
        <v>86.968590902110876</v>
      </c>
      <c r="BO28" s="5">
        <f t="shared" si="15"/>
        <v>56.396876302295659</v>
      </c>
      <c r="BP28" s="5">
        <f t="shared" si="15"/>
        <v>79.312485985821965</v>
      </c>
      <c r="BQ28" s="5">
        <f t="shared" si="15"/>
        <v>87.321817876907588</v>
      </c>
      <c r="BR28" s="5">
        <f t="shared" si="15"/>
        <v>81.240790833718194</v>
      </c>
      <c r="BS28" s="5">
        <f t="shared" si="15"/>
        <v>113.97756686798965</v>
      </c>
      <c r="BT28" s="5">
        <f>C18</f>
        <v>52.897659620151863</v>
      </c>
      <c r="BU28" s="5">
        <f t="shared" ref="BU28:CE28" si="16">D18</f>
        <v>81.09152835594962</v>
      </c>
      <c r="BV28" s="5">
        <f t="shared" si="16"/>
        <v>93.569437541865639</v>
      </c>
      <c r="BW28" s="5">
        <f t="shared" si="16"/>
        <v>85.210589061453788</v>
      </c>
      <c r="BX28" s="5">
        <f t="shared" si="16"/>
        <v>72.129065040650403</v>
      </c>
      <c r="BY28" s="5">
        <f t="shared" si="16"/>
        <v>73.201093006780695</v>
      </c>
      <c r="BZ28" s="5">
        <f t="shared" si="16"/>
        <v>58.786633119529398</v>
      </c>
      <c r="CA28" s="5">
        <f t="shared" si="16"/>
        <v>54.836839339747421</v>
      </c>
      <c r="CB28" s="5">
        <f t="shared" si="16"/>
        <v>69.855287441571662</v>
      </c>
      <c r="CC28" s="5">
        <f t="shared" si="16"/>
        <v>106.22474959218209</v>
      </c>
      <c r="CD28" s="5">
        <f t="shared" si="16"/>
        <v>101.85612808163444</v>
      </c>
      <c r="CE28" s="5">
        <f t="shared" si="16"/>
        <v>123.23739677061508</v>
      </c>
      <c r="CF28" s="5">
        <f>C17</f>
        <v>104.90718510276982</v>
      </c>
      <c r="CG28" s="5">
        <f t="shared" ref="CG28:CP28" si="17">D17</f>
        <v>99.945937179002001</v>
      </c>
      <c r="CH28" s="5">
        <f t="shared" si="17"/>
        <v>101.84965102962467</v>
      </c>
      <c r="CI28" s="5">
        <f t="shared" si="17"/>
        <v>104.53513628272337</v>
      </c>
      <c r="CJ28" s="5">
        <f t="shared" si="17"/>
        <v>79.573170731707322</v>
      </c>
      <c r="CK28" s="5">
        <f t="shared" si="17"/>
        <v>92.765155348648918</v>
      </c>
      <c r="CL28" s="5">
        <f t="shared" si="17"/>
        <v>86.65083808781317</v>
      </c>
      <c r="CM28" s="5">
        <f t="shared" si="17"/>
        <v>104.01514739722056</v>
      </c>
      <c r="CN28" s="5">
        <f t="shared" si="17"/>
        <v>116.45480104179245</v>
      </c>
      <c r="CO28" s="5">
        <f t="shared" si="17"/>
        <v>0</v>
      </c>
      <c r="CP28" s="5">
        <f t="shared" si="17"/>
        <v>0</v>
      </c>
    </row>
    <row r="46" spans="2:15" ht="15.75" thickBot="1" x14ac:dyDescent="0.3">
      <c r="B46" t="s">
        <v>43</v>
      </c>
    </row>
    <row r="47" spans="2:15" ht="15.75" thickBot="1" x14ac:dyDescent="0.3">
      <c r="B47" s="2" t="s">
        <v>15</v>
      </c>
      <c r="C47" s="3">
        <v>27100</v>
      </c>
      <c r="D47" s="3">
        <v>29999</v>
      </c>
      <c r="E47" s="3">
        <v>43303</v>
      </c>
      <c r="F47" s="3">
        <v>52177</v>
      </c>
      <c r="G47" s="3">
        <v>45424</v>
      </c>
      <c r="H47" s="3">
        <v>57864</v>
      </c>
      <c r="I47" s="3">
        <v>49767</v>
      </c>
      <c r="J47" s="3">
        <v>30265</v>
      </c>
      <c r="K47" s="3">
        <v>40500</v>
      </c>
      <c r="L47" s="3">
        <v>69676</v>
      </c>
      <c r="M47" s="3">
        <v>46315</v>
      </c>
      <c r="N47" s="2"/>
      <c r="O47" s="3">
        <v>492390</v>
      </c>
    </row>
    <row r="48" spans="2:15" ht="15.75" thickBot="1" x14ac:dyDescent="0.3">
      <c r="B48" s="2" t="s">
        <v>16</v>
      </c>
      <c r="C48" s="3">
        <v>44316</v>
      </c>
      <c r="D48" s="3">
        <v>31215</v>
      </c>
      <c r="E48" s="3">
        <v>35350</v>
      </c>
      <c r="F48" s="3">
        <v>61498</v>
      </c>
      <c r="G48" s="3">
        <v>40452</v>
      </c>
      <c r="H48" s="3">
        <v>62885</v>
      </c>
      <c r="I48" s="3">
        <v>73625</v>
      </c>
      <c r="J48" s="3">
        <v>31126</v>
      </c>
      <c r="K48" s="3">
        <v>45983</v>
      </c>
      <c r="L48" s="3">
        <v>57277</v>
      </c>
      <c r="M48" s="3">
        <v>36941</v>
      </c>
      <c r="N48" s="3">
        <v>36988</v>
      </c>
      <c r="O48" s="3">
        <v>557656</v>
      </c>
    </row>
    <row r="49" spans="2:15" ht="15.75" thickBot="1" x14ac:dyDescent="0.3">
      <c r="B49" s="2" t="s">
        <v>17</v>
      </c>
      <c r="C49" s="3">
        <v>51231</v>
      </c>
      <c r="D49" s="3">
        <v>36994</v>
      </c>
      <c r="E49" s="2" t="s">
        <v>39</v>
      </c>
      <c r="F49" s="2" t="s">
        <v>40</v>
      </c>
      <c r="G49" s="2" t="s">
        <v>41</v>
      </c>
      <c r="H49" s="3">
        <v>79048</v>
      </c>
      <c r="I49" s="3">
        <v>84657</v>
      </c>
      <c r="J49" s="3">
        <v>55191</v>
      </c>
      <c r="K49" s="3">
        <v>38204</v>
      </c>
      <c r="L49" s="3">
        <v>7497</v>
      </c>
      <c r="M49" s="3">
        <v>14639</v>
      </c>
      <c r="N49" s="3">
        <v>23356</v>
      </c>
      <c r="O49" s="3">
        <v>561305</v>
      </c>
    </row>
    <row r="50" spans="2:15" x14ac:dyDescent="0.25">
      <c r="B50" s="2" t="s">
        <v>18</v>
      </c>
      <c r="C50" s="3">
        <v>45201</v>
      </c>
      <c r="D50" s="3">
        <v>37148</v>
      </c>
      <c r="E50" s="3">
        <v>49989</v>
      </c>
      <c r="F50" s="3">
        <v>52577</v>
      </c>
      <c r="G50" s="3">
        <v>55445</v>
      </c>
      <c r="H50" s="3">
        <v>79490</v>
      </c>
      <c r="I50" s="3">
        <v>73807</v>
      </c>
      <c r="J50" s="3">
        <v>52864</v>
      </c>
      <c r="K50" s="2" t="s">
        <v>42</v>
      </c>
      <c r="L50" s="3">
        <v>65593</v>
      </c>
      <c r="M50" s="3">
        <v>45471</v>
      </c>
      <c r="N50" s="3">
        <v>32452</v>
      </c>
      <c r="O50" s="3">
        <v>648014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85C4-D62D-4E1C-B823-B240395155D0}">
  <dimension ref="A1:CS98"/>
  <sheetViews>
    <sheetView workbookViewId="0">
      <selection activeCell="CF79" sqref="CF79:CI79"/>
    </sheetView>
  </sheetViews>
  <sheetFormatPr defaultRowHeight="15" x14ac:dyDescent="0.25"/>
  <cols>
    <col min="39" max="40" width="5.42578125" bestFit="1" customWidth="1"/>
    <col min="41" max="42" width="4.42578125" bestFit="1" customWidth="1"/>
    <col min="43" max="43" width="4.7109375" bestFit="1" customWidth="1"/>
    <col min="44" max="47" width="4.42578125" bestFit="1" customWidth="1"/>
    <col min="48" max="48" width="5.42578125" bestFit="1" customWidth="1"/>
    <col min="49" max="49" width="4.5703125" bestFit="1" customWidth="1"/>
    <col min="50" max="50" width="5" bestFit="1" customWidth="1"/>
    <col min="51" max="54" width="4.42578125" bestFit="1" customWidth="1"/>
    <col min="55" max="55" width="4.7109375" bestFit="1" customWidth="1"/>
    <col min="56" max="56" width="5.42578125" bestFit="1" customWidth="1"/>
    <col min="57" max="60" width="4.42578125" bestFit="1" customWidth="1"/>
    <col min="61" max="61" width="4.5703125" bestFit="1" customWidth="1"/>
    <col min="62" max="62" width="5" bestFit="1" customWidth="1"/>
    <col min="63" max="65" width="4.42578125" bestFit="1" customWidth="1"/>
    <col min="66" max="67" width="5.42578125" bestFit="1" customWidth="1"/>
    <col min="68" max="80" width="5.42578125" customWidth="1"/>
  </cols>
  <sheetData>
    <row r="1" spans="1:97" x14ac:dyDescent="0.25">
      <c r="A1" t="s">
        <v>45</v>
      </c>
    </row>
    <row r="4" spans="1:97" x14ac:dyDescent="0.25">
      <c r="B4">
        <v>2016</v>
      </c>
      <c r="N4">
        <v>2017</v>
      </c>
      <c r="Z4">
        <v>2018</v>
      </c>
      <c r="AL4">
        <v>2019</v>
      </c>
      <c r="AX4">
        <v>2020</v>
      </c>
      <c r="BJ4">
        <v>2021</v>
      </c>
      <c r="BV4">
        <v>2022</v>
      </c>
      <c r="CH4">
        <v>2023</v>
      </c>
    </row>
    <row r="5" spans="1:97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  <c r="AC5" t="s">
        <v>11</v>
      </c>
      <c r="AD5" t="s">
        <v>12</v>
      </c>
      <c r="AE5" t="s">
        <v>13</v>
      </c>
      <c r="AF5" t="s">
        <v>2</v>
      </c>
      <c r="AG5" t="s">
        <v>3</v>
      </c>
      <c r="AH5" t="s">
        <v>4</v>
      </c>
      <c r="AI5" t="s">
        <v>5</v>
      </c>
      <c r="AJ5" t="s">
        <v>6</v>
      </c>
      <c r="AK5" t="s">
        <v>7</v>
      </c>
      <c r="AL5" t="s">
        <v>8</v>
      </c>
      <c r="AM5" t="s">
        <v>9</v>
      </c>
      <c r="AN5" t="s">
        <v>10</v>
      </c>
      <c r="AO5" t="s">
        <v>11</v>
      </c>
      <c r="AP5" t="s">
        <v>12</v>
      </c>
      <c r="AQ5" t="s">
        <v>13</v>
      </c>
      <c r="AR5" t="s">
        <v>2</v>
      </c>
      <c r="AS5" t="s">
        <v>3</v>
      </c>
      <c r="AT5" t="s">
        <v>4</v>
      </c>
      <c r="AU5" t="s">
        <v>5</v>
      </c>
      <c r="AV5" t="s">
        <v>6</v>
      </c>
      <c r="AW5" t="s">
        <v>7</v>
      </c>
      <c r="AX5" t="s">
        <v>8</v>
      </c>
      <c r="AY5" t="s">
        <v>9</v>
      </c>
      <c r="AZ5" t="s">
        <v>10</v>
      </c>
      <c r="BA5" t="s">
        <v>11</v>
      </c>
      <c r="BB5" t="s">
        <v>12</v>
      </c>
      <c r="BC5" t="s">
        <v>13</v>
      </c>
      <c r="BD5" t="s">
        <v>2</v>
      </c>
      <c r="BE5" t="s">
        <v>3</v>
      </c>
      <c r="BF5" t="s">
        <v>4</v>
      </c>
      <c r="BG5" t="s">
        <v>5</v>
      </c>
      <c r="BH5" t="s">
        <v>6</v>
      </c>
      <c r="BI5" t="s">
        <v>7</v>
      </c>
      <c r="BJ5" t="s">
        <v>8</v>
      </c>
      <c r="BK5" t="s">
        <v>9</v>
      </c>
      <c r="BL5" t="s">
        <v>10</v>
      </c>
      <c r="BM5" t="s">
        <v>11</v>
      </c>
      <c r="BN5" t="s">
        <v>12</v>
      </c>
      <c r="BO5" t="s">
        <v>13</v>
      </c>
      <c r="BP5" t="s">
        <v>2</v>
      </c>
      <c r="BQ5" t="s">
        <v>3</v>
      </c>
      <c r="BR5" t="s">
        <v>4</v>
      </c>
      <c r="BS5" t="s">
        <v>5</v>
      </c>
      <c r="BT5" t="s">
        <v>6</v>
      </c>
      <c r="BU5" t="s">
        <v>7</v>
      </c>
      <c r="BV5" t="s">
        <v>8</v>
      </c>
      <c r="BW5" t="s">
        <v>9</v>
      </c>
      <c r="BX5" t="s">
        <v>10</v>
      </c>
      <c r="BY5" t="s">
        <v>11</v>
      </c>
      <c r="BZ5" t="s">
        <v>12</v>
      </c>
      <c r="CA5" t="s">
        <v>13</v>
      </c>
      <c r="CB5" t="s">
        <v>2</v>
      </c>
      <c r="CC5" t="s">
        <v>3</v>
      </c>
      <c r="CD5" t="s">
        <v>4</v>
      </c>
      <c r="CE5" t="s">
        <v>5</v>
      </c>
      <c r="CF5" t="s">
        <v>6</v>
      </c>
      <c r="CG5" t="s">
        <v>7</v>
      </c>
      <c r="CH5" t="s">
        <v>8</v>
      </c>
      <c r="CI5" t="s">
        <v>9</v>
      </c>
      <c r="CJ5" t="s">
        <v>10</v>
      </c>
      <c r="CK5" t="s">
        <v>11</v>
      </c>
      <c r="CL5" t="s">
        <v>12</v>
      </c>
      <c r="CM5" t="s">
        <v>13</v>
      </c>
      <c r="CN5" t="s">
        <v>2</v>
      </c>
      <c r="CO5" t="s">
        <v>3</v>
      </c>
      <c r="CP5" t="s">
        <v>4</v>
      </c>
      <c r="CQ5" t="s">
        <v>5</v>
      </c>
      <c r="CR5" t="s">
        <v>6</v>
      </c>
      <c r="CS5" t="s">
        <v>7</v>
      </c>
    </row>
    <row r="6" spans="1:97" x14ac:dyDescent="0.25">
      <c r="A6" t="s">
        <v>46</v>
      </c>
      <c r="B6" s="4">
        <f>Total!F29</f>
        <v>95.603501533275349</v>
      </c>
      <c r="C6" s="4">
        <f>Total!G29</f>
        <v>102.98086719597019</v>
      </c>
      <c r="D6" s="4">
        <f>Total!H29</f>
        <v>100.5104931633775</v>
      </c>
      <c r="E6" s="4">
        <f>Total!I29</f>
        <v>103.3700346927665</v>
      </c>
      <c r="F6" s="4">
        <f>Total!J29</f>
        <v>96.617459136911407</v>
      </c>
      <c r="G6" s="4">
        <f>Total!K29</f>
        <v>107.44620228268072</v>
      </c>
      <c r="H6" s="4">
        <f>Total!L29</f>
        <v>90.90849913259936</v>
      </c>
      <c r="I6" s="4">
        <f>Total!M29</f>
        <v>97.361447773204674</v>
      </c>
      <c r="J6" s="4">
        <f>Total!N29</f>
        <v>98.560245323275936</v>
      </c>
      <c r="K6" s="4">
        <f>Total!O29</f>
        <v>94.870991531413935</v>
      </c>
      <c r="L6" s="4">
        <f>Total!P29</f>
        <v>102.72656063063692</v>
      </c>
      <c r="M6" s="4">
        <f>Total!Q29</f>
        <v>99.159769388729757</v>
      </c>
      <c r="N6" s="4">
        <f>Total!R29</f>
        <v>92.286243984831557</v>
      </c>
      <c r="O6" s="4">
        <f>Total!S29</f>
        <v>95.888968294310814</v>
      </c>
      <c r="P6" s="4">
        <f>Total!T29</f>
        <v>105.08356292762031</v>
      </c>
      <c r="Q6" s="4">
        <f>Total!U29</f>
        <v>93.269266205109474</v>
      </c>
      <c r="R6" s="4">
        <f>Total!V29</f>
        <v>99.467941949928615</v>
      </c>
      <c r="S6" s="4">
        <f>Total!W29</f>
        <v>107.58159623194229</v>
      </c>
      <c r="T6" s="4">
        <f>Total!X29</f>
        <v>89.885787291641563</v>
      </c>
      <c r="U6" s="4">
        <f>Total!Y29</f>
        <v>97.508012169350366</v>
      </c>
      <c r="V6" s="4">
        <f>Total!Z29</f>
        <v>94.920262046843433</v>
      </c>
      <c r="W6" s="4">
        <f>Total!AA29</f>
        <v>96.25630334342209</v>
      </c>
      <c r="X6" s="4">
        <f>Total!AB29</f>
        <v>101.10374521882595</v>
      </c>
      <c r="Y6" s="4">
        <f>Total!AC29</f>
        <v>96.383855595753957</v>
      </c>
      <c r="Z6" s="4">
        <f>Total!AD29</f>
        <v>97.899144816928626</v>
      </c>
      <c r="AA6" s="4">
        <f>Total!AE29</f>
        <v>96.747600568092295</v>
      </c>
      <c r="AB6" s="4">
        <f>Total!AF29</f>
        <v>101.21366827587188</v>
      </c>
      <c r="AC6" s="4">
        <f>Total!AG29</f>
        <v>97.329042978823665</v>
      </c>
      <c r="AD6" s="4">
        <f>Total!AH29</f>
        <v>97.952848528703797</v>
      </c>
      <c r="AE6" s="4">
        <f>Total!AI29</f>
        <v>102.22450107211188</v>
      </c>
      <c r="AF6" s="4">
        <f>Total!AJ29</f>
        <v>95.290457267240129</v>
      </c>
      <c r="AG6" s="4">
        <f>Total!AK29</f>
        <v>98.119805886086027</v>
      </c>
      <c r="AH6" s="4">
        <f>Total!AL29</f>
        <v>95.588050537724143</v>
      </c>
      <c r="AI6" s="4">
        <f>Total!AM29</f>
        <v>98.952142686111642</v>
      </c>
      <c r="AJ6" s="4">
        <f>Total!AN29</f>
        <v>101.94831953337851</v>
      </c>
      <c r="AK6" s="4">
        <f>Total!AO29</f>
        <v>96.020118151690724</v>
      </c>
      <c r="AL6" s="4">
        <f>Total!AP29</f>
        <v>98.951157607670353</v>
      </c>
      <c r="AM6" s="4">
        <f>Total!AQ29</f>
        <v>97.756750996967341</v>
      </c>
      <c r="AN6" s="4">
        <f>Total!AR29</f>
        <v>100</v>
      </c>
      <c r="AO6" s="4">
        <f>Total!AS29</f>
        <v>100</v>
      </c>
      <c r="AP6" s="4">
        <f>Total!AT29</f>
        <v>100</v>
      </c>
      <c r="AQ6" s="4">
        <f>Total!AU29</f>
        <v>100</v>
      </c>
      <c r="AR6" s="4">
        <f>Total!AV29</f>
        <v>100</v>
      </c>
      <c r="AS6" s="4">
        <f>Total!AW29</f>
        <v>100</v>
      </c>
      <c r="AT6" s="4">
        <f>Total!AX29</f>
        <v>100</v>
      </c>
      <c r="AU6" s="4">
        <f>Total!AY29</f>
        <v>100</v>
      </c>
      <c r="AV6" s="4">
        <f>Total!AZ29</f>
        <v>100</v>
      </c>
      <c r="AW6" s="4">
        <f>Total!BA29</f>
        <v>100</v>
      </c>
      <c r="AX6" s="4">
        <f>Total!BB29</f>
        <v>100</v>
      </c>
      <c r="AY6" s="4">
        <f>Total!BC29</f>
        <v>100</v>
      </c>
      <c r="AZ6" s="4">
        <f>Total!BD29</f>
        <v>70.730826415205257</v>
      </c>
      <c r="BA6" s="4">
        <f>Total!BE29</f>
        <v>16.570306603851854</v>
      </c>
      <c r="BB6" s="4">
        <f>Total!BF29</f>
        <v>32.864334782729699</v>
      </c>
      <c r="BC6" s="4">
        <f>Total!BG29</f>
        <v>59.497144392833526</v>
      </c>
      <c r="BD6" s="4">
        <f>Total!BH29</f>
        <v>66.606927885668654</v>
      </c>
      <c r="BE6" s="4">
        <f>Total!BI29</f>
        <v>68.185993454192769</v>
      </c>
      <c r="BF6" s="4">
        <f>Total!BJ29</f>
        <v>71.708697708231867</v>
      </c>
      <c r="BG6" s="4">
        <f>Total!BK29</f>
        <v>72.494618897675224</v>
      </c>
      <c r="BH6" s="4">
        <f>Total!BL29</f>
        <v>73.587859321671473</v>
      </c>
      <c r="BI6" s="4">
        <f>Total!BM29</f>
        <v>77.932540597877448</v>
      </c>
      <c r="BJ6" s="4">
        <f>Total!BN29</f>
        <v>71.603153672842751</v>
      </c>
      <c r="BK6" s="4">
        <f>Total!BO29</f>
        <v>55.288029440687872</v>
      </c>
      <c r="BL6" s="4">
        <f>Total!BP29</f>
        <v>81.59186331784727</v>
      </c>
      <c r="BM6" s="4">
        <f>Total!BQ29</f>
        <v>69.523156543969591</v>
      </c>
      <c r="BN6" s="4">
        <f>Total!BR29</f>
        <v>68.629766768181653</v>
      </c>
      <c r="BO6" s="4">
        <f>Total!BS29</f>
        <v>79.419116929157298</v>
      </c>
      <c r="BP6" s="4">
        <f>Total!BT29</f>
        <v>64.761319931043047</v>
      </c>
      <c r="BQ6" s="4">
        <f>Total!BU29</f>
        <v>75.835418191961708</v>
      </c>
      <c r="BR6" s="4">
        <f>Total!BV29</f>
        <v>82.357225864068283</v>
      </c>
      <c r="BS6" s="4">
        <f>Total!BW29</f>
        <v>75.425259826723163</v>
      </c>
      <c r="BT6" s="4">
        <f>Total!BX29</f>
        <v>83.287846980997202</v>
      </c>
      <c r="BU6" s="4">
        <f>Total!BY29</f>
        <v>79.083395102034459</v>
      </c>
      <c r="BV6" s="4">
        <f>Total!BZ29</f>
        <v>59.579137953948532</v>
      </c>
      <c r="BW6" s="4">
        <f>Total!CA29</f>
        <v>64.092324554292034</v>
      </c>
      <c r="BX6" s="4">
        <f>Total!CB29</f>
        <v>64.443806135462296</v>
      </c>
      <c r="BY6" s="4">
        <f>Total!CC29</f>
        <v>62.97882890648183</v>
      </c>
      <c r="BZ6" s="4">
        <f>Total!CD29</f>
        <v>64.652133028650212</v>
      </c>
      <c r="CA6" s="4">
        <f>Total!CE29</f>
        <v>78.699775039288582</v>
      </c>
      <c r="CB6" s="4">
        <f>Total!CF29</f>
        <v>72.671908405483592</v>
      </c>
      <c r="CC6" s="4">
        <f>Total!CG29</f>
        <v>74.708698726935367</v>
      </c>
      <c r="CD6" s="4">
        <f>Total!CH29</f>
        <v>78.568416122880862</v>
      </c>
      <c r="CE6" s="4">
        <f>Total!CI29</f>
        <v>81.404197714453261</v>
      </c>
      <c r="CF6" s="4">
        <f>Total!CJ29</f>
        <v>87.625217238565668</v>
      </c>
      <c r="CG6" s="4">
        <f>Total!CK29</f>
        <v>87.44628911367387</v>
      </c>
      <c r="CH6" s="4">
        <f>Total!CL29</f>
        <v>85.124058769567384</v>
      </c>
      <c r="CI6" s="4">
        <f>Total!CM29</f>
        <v>90.665701603536633</v>
      </c>
      <c r="CJ6" s="4">
        <f>Total!CN29</f>
        <v>99.177929739754774</v>
      </c>
      <c r="CK6" s="4">
        <f>Total!CO29</f>
        <v>0</v>
      </c>
      <c r="CL6" s="4">
        <f>Total!CP29</f>
        <v>0</v>
      </c>
      <c r="CM6" s="4">
        <f>Total!CQ29</f>
        <v>0</v>
      </c>
      <c r="CN6" s="4">
        <f>Total!CR29</f>
        <v>0</v>
      </c>
      <c r="CO6" s="4">
        <f>Total!CS29</f>
        <v>0</v>
      </c>
      <c r="CP6" s="4">
        <f>Total!CT29</f>
        <v>0</v>
      </c>
      <c r="CQ6" s="4">
        <f>Total!CU29</f>
        <v>0</v>
      </c>
      <c r="CR6" s="4">
        <f>Total!CV29</f>
        <v>0</v>
      </c>
      <c r="CS6" s="4">
        <f>Total!CW29</f>
        <v>0</v>
      </c>
    </row>
    <row r="7" spans="1:97" x14ac:dyDescent="0.25">
      <c r="A7" t="s">
        <v>26</v>
      </c>
      <c r="B7" s="4">
        <f>Train!F29</f>
        <v>94.050194065487901</v>
      </c>
      <c r="C7" s="4">
        <f>Train!G29</f>
        <v>102.67261556803766</v>
      </c>
      <c r="D7" s="4">
        <f>Train!H29</f>
        <v>99.505997789578672</v>
      </c>
      <c r="E7" s="4">
        <f>Train!I29</f>
        <v>106.15768496942384</v>
      </c>
      <c r="F7" s="4">
        <f>Train!J29</f>
        <v>95.209438907669551</v>
      </c>
      <c r="G7" s="4">
        <f>Train!K29</f>
        <v>105.51256758040523</v>
      </c>
      <c r="H7" s="4">
        <f>Train!L29</f>
        <v>88.467634588391462</v>
      </c>
      <c r="I7" s="4">
        <f>Train!M29</f>
        <v>95.20998363929202</v>
      </c>
      <c r="J7" s="4">
        <f>Train!N29</f>
        <v>101.40731995932914</v>
      </c>
      <c r="K7" s="4">
        <f>Train!O29</f>
        <v>90.927501892185077</v>
      </c>
      <c r="L7" s="4">
        <f>Train!P29</f>
        <v>101.32671208503874</v>
      </c>
      <c r="M7" s="4">
        <f>Train!Q29</f>
        <v>97.681849241438911</v>
      </c>
      <c r="N7" s="4">
        <f>Train!R29</f>
        <v>88.962901410524765</v>
      </c>
      <c r="O7" s="4">
        <f>Train!S29</f>
        <v>94.678721586948768</v>
      </c>
      <c r="P7" s="4">
        <f>Train!T29</f>
        <v>103.99926319289069</v>
      </c>
      <c r="Q7" s="4">
        <f>Train!U29</f>
        <v>94.51915052035271</v>
      </c>
      <c r="R7" s="4">
        <f>Train!V29</f>
        <v>98.201620428026914</v>
      </c>
      <c r="S7" s="4">
        <f>Train!W29</f>
        <v>105.59470862880556</v>
      </c>
      <c r="T7" s="4">
        <f>Train!X29</f>
        <v>89.544964034613656</v>
      </c>
      <c r="U7" s="4">
        <f>Train!Y29</f>
        <v>95.231628155696228</v>
      </c>
      <c r="V7" s="4">
        <f>Train!Z29</f>
        <v>96.772405845561821</v>
      </c>
      <c r="W7" s="4">
        <f>Train!AA29</f>
        <v>92.895175299048489</v>
      </c>
      <c r="X7" s="4">
        <f>Train!AB29</f>
        <v>100.58145914619523</v>
      </c>
      <c r="Y7" s="4">
        <f>Train!AC29</f>
        <v>97.096372487871747</v>
      </c>
      <c r="Z7" s="4">
        <f>Train!AD29</f>
        <v>99.430657087860652</v>
      </c>
      <c r="AA7" s="4">
        <f>Train!AE29</f>
        <v>97.596871820584099</v>
      </c>
      <c r="AB7" s="4">
        <f>Train!AF29</f>
        <v>103.7701521237117</v>
      </c>
      <c r="AC7" s="4">
        <f>Train!AG29</f>
        <v>99.955334181807771</v>
      </c>
      <c r="AD7" s="4">
        <f>Train!AH29</f>
        <v>97.354341909405406</v>
      </c>
      <c r="AE7" s="4">
        <f>Train!AI29</f>
        <v>101.03531725040651</v>
      </c>
      <c r="AF7" s="4">
        <f>Train!AJ29</f>
        <v>95.732984328174297</v>
      </c>
      <c r="AG7" s="4">
        <f>Train!AK29</f>
        <v>96.471820042114857</v>
      </c>
      <c r="AH7" s="4">
        <f>Train!AL29</f>
        <v>100.06555080921345</v>
      </c>
      <c r="AI7" s="4">
        <f>Train!AM29</f>
        <v>96.424521270838923</v>
      </c>
      <c r="AJ7" s="4">
        <f>Train!AN29</f>
        <v>103.10659548752903</v>
      </c>
      <c r="AK7" s="4">
        <f>Train!AO29</f>
        <v>98.633397974757912</v>
      </c>
      <c r="AL7" s="4">
        <f>Train!AP29</f>
        <v>100.51548842444069</v>
      </c>
      <c r="AM7" s="4">
        <f>Train!AQ29</f>
        <v>98.295236180780677</v>
      </c>
      <c r="AN7" s="4">
        <f>Train!AR29</f>
        <v>100</v>
      </c>
      <c r="AO7" s="4">
        <f>Train!AS29</f>
        <v>100</v>
      </c>
      <c r="AP7" s="4">
        <f>Train!AT29</f>
        <v>100</v>
      </c>
      <c r="AQ7" s="4">
        <f>Train!AU29</f>
        <v>100</v>
      </c>
      <c r="AR7" s="4">
        <f>Train!AV29</f>
        <v>100</v>
      </c>
      <c r="AS7" s="4">
        <f>Train!AW29</f>
        <v>100</v>
      </c>
      <c r="AT7" s="4">
        <f>Train!AX29</f>
        <v>100</v>
      </c>
      <c r="AU7" s="4">
        <f>Train!AY29</f>
        <v>100</v>
      </c>
      <c r="AV7" s="4">
        <f>Train!AZ29</f>
        <v>100</v>
      </c>
      <c r="AW7" s="4">
        <f>Train!BA29</f>
        <v>100</v>
      </c>
      <c r="AX7" s="4">
        <f>Train!BB29</f>
        <v>100</v>
      </c>
      <c r="AY7" s="4">
        <f>Train!BC29</f>
        <v>100</v>
      </c>
      <c r="AZ7" s="4">
        <f>Train!BD29</f>
        <v>67.287130136309315</v>
      </c>
      <c r="BA7" s="4">
        <f>Train!BE29</f>
        <v>14.601109654990086</v>
      </c>
      <c r="BB7" s="4">
        <f>Train!BF29</f>
        <v>27.544848575252303</v>
      </c>
      <c r="BC7" s="4">
        <f>Train!BG29</f>
        <v>52.790872291178438</v>
      </c>
      <c r="BD7" s="4">
        <f>Train!BH29</f>
        <v>63.876916122507374</v>
      </c>
      <c r="BE7" s="4">
        <f>Train!BI29</f>
        <v>66.409708768080421</v>
      </c>
      <c r="BF7" s="4">
        <f>Train!BJ29</f>
        <v>70.304373067777874</v>
      </c>
      <c r="BG7" s="4">
        <f>Train!BK29</f>
        <v>69.99770874575006</v>
      </c>
      <c r="BH7" s="4">
        <f>Train!BL29</f>
        <v>71.080274830268948</v>
      </c>
      <c r="BI7" s="4">
        <f>Train!BM29</f>
        <v>76.68478897164789</v>
      </c>
      <c r="BJ7" s="4">
        <f>Train!BN29</f>
        <v>71.843611616581299</v>
      </c>
      <c r="BK7" s="4">
        <f>Train!BO29</f>
        <v>50.401959040073443</v>
      </c>
      <c r="BL7" s="4">
        <f>Train!BP29</f>
        <v>77.743051998813911</v>
      </c>
      <c r="BM7" s="4">
        <f>Train!BQ29</f>
        <v>69.763496727995118</v>
      </c>
      <c r="BN7" s="4">
        <f>Train!BR29</f>
        <v>66.201013981457962</v>
      </c>
      <c r="BO7" s="4">
        <f>Train!BS29</f>
        <v>78.028597836364412</v>
      </c>
      <c r="BP7" s="4">
        <f>Train!BT29</f>
        <v>63.958007898812433</v>
      </c>
      <c r="BQ7" s="4">
        <f>Train!BU29</f>
        <v>73.636837552245694</v>
      </c>
      <c r="BR7" s="4">
        <f>Train!BV29</f>
        <v>87.270135955471446</v>
      </c>
      <c r="BS7" s="4">
        <f>Train!BW29</f>
        <v>74.318080385017581</v>
      </c>
      <c r="BT7" s="4">
        <f>Train!BX29</f>
        <v>81.859038971910309</v>
      </c>
      <c r="BU7" s="4">
        <f>Train!BY29</f>
        <v>77.133752402766447</v>
      </c>
      <c r="BV7" s="4">
        <f>Train!BZ29</f>
        <v>53.864332972199726</v>
      </c>
      <c r="BW7" s="4">
        <f>Train!CA29</f>
        <v>57.674537177167743</v>
      </c>
      <c r="BX7" s="4">
        <f>Train!CB29</f>
        <v>58.53177705295127</v>
      </c>
      <c r="BY7" s="4">
        <f>Train!CC29</f>
        <v>61.933607248461641</v>
      </c>
      <c r="BZ7" s="4">
        <f>Train!CD29</f>
        <v>61.636857279297644</v>
      </c>
      <c r="CA7" s="4">
        <f>Train!CE29</f>
        <v>75.805051345062324</v>
      </c>
      <c r="CB7" s="4">
        <f>Train!CF29</f>
        <v>73.107328821998777</v>
      </c>
      <c r="CC7" s="4">
        <f>Train!CG29</f>
        <v>71.487629027135583</v>
      </c>
      <c r="CD7" s="4">
        <f>Train!CH29</f>
        <v>86.127140810910703</v>
      </c>
      <c r="CE7" s="4">
        <f>Train!CI29</f>
        <v>80.831486394184765</v>
      </c>
      <c r="CF7" s="4">
        <f>Train!CJ29</f>
        <v>86.959592175206652</v>
      </c>
      <c r="CG7" s="4">
        <f>Train!CK29</f>
        <v>88.513360765138756</v>
      </c>
      <c r="CH7" s="4">
        <f>Train!CL29</f>
        <v>85.433665365884451</v>
      </c>
      <c r="CI7" s="4">
        <f>Train!CM29</f>
        <v>90.172009048121865</v>
      </c>
      <c r="CJ7" s="4">
        <f>Train!CN29</f>
        <v>98.831208273804705</v>
      </c>
      <c r="CK7" s="4">
        <f>Train!CO29</f>
        <v>0</v>
      </c>
      <c r="CL7" s="4">
        <f>Train!CP29</f>
        <v>0</v>
      </c>
      <c r="CM7" s="4">
        <f>Train!CQ29</f>
        <v>0</v>
      </c>
      <c r="CN7" s="4">
        <f>Train!CR29</f>
        <v>0</v>
      </c>
      <c r="CO7" s="4">
        <f>Train!CS29</f>
        <v>0</v>
      </c>
      <c r="CP7" s="4">
        <f>Train!CT29</f>
        <v>0</v>
      </c>
      <c r="CQ7" s="4">
        <f>Train!CU29</f>
        <v>0</v>
      </c>
      <c r="CR7" s="4">
        <f>Train!CV29</f>
        <v>0</v>
      </c>
      <c r="CS7" s="4">
        <f>Train!CW29</f>
        <v>0</v>
      </c>
    </row>
    <row r="8" spans="1:97" x14ac:dyDescent="0.25">
      <c r="A8" t="s">
        <v>47</v>
      </c>
      <c r="B8" s="4">
        <f>Bus!F28</f>
        <v>97.59244620393298</v>
      </c>
      <c r="C8" s="4">
        <f>Bus!G28</f>
        <v>102.6190291668609</v>
      </c>
      <c r="D8" s="4">
        <f>Bus!H28</f>
        <v>100.95835596708336</v>
      </c>
      <c r="E8" s="4">
        <f>Bus!I28</f>
        <v>100.84205054902216</v>
      </c>
      <c r="F8" s="4">
        <f>Bus!J28</f>
        <v>97.582567153101792</v>
      </c>
      <c r="G8" s="4">
        <f>Bus!K28</f>
        <v>108.7951309578866</v>
      </c>
      <c r="H8" s="4">
        <f>Bus!L28</f>
        <v>92.813003948065969</v>
      </c>
      <c r="I8" s="4">
        <f>Bus!M28</f>
        <v>98.979739286167799</v>
      </c>
      <c r="J8" s="4">
        <f>Bus!N28</f>
        <v>96.42342579449145</v>
      </c>
      <c r="K8" s="4">
        <f>Bus!O28</f>
        <v>97.918254912418035</v>
      </c>
      <c r="L8" s="4">
        <f>Bus!P28</f>
        <v>103.78660168683564</v>
      </c>
      <c r="M8" s="4">
        <f>Bus!Q28</f>
        <v>100.25442772344624</v>
      </c>
      <c r="N8" s="4">
        <f>Bus!R28</f>
        <v>95.10565560834479</v>
      </c>
      <c r="O8" s="4">
        <f>Bus!S28</f>
        <v>96.735010842736429</v>
      </c>
      <c r="P8" s="4">
        <f>Bus!T28</f>
        <v>105.75397534853117</v>
      </c>
      <c r="Q8" s="4">
        <f>Bus!U28</f>
        <v>91.956307180139291</v>
      </c>
      <c r="R8" s="4">
        <f>Bus!V28</f>
        <v>100.36481019700965</v>
      </c>
      <c r="S8" s="4">
        <f>Bus!W28</f>
        <v>108.8303380555348</v>
      </c>
      <c r="T8" s="4">
        <f>Bus!X28</f>
        <v>90.192142092089014</v>
      </c>
      <c r="U8" s="4">
        <f>Bus!Y28</f>
        <v>99.206335621323376</v>
      </c>
      <c r="V8" s="4">
        <f>Bus!Z28</f>
        <v>93.531918443189383</v>
      </c>
      <c r="W8" s="4">
        <f>Bus!AA28</f>
        <v>98.848392049091302</v>
      </c>
      <c r="X8" s="4">
        <f>Bus!AB28</f>
        <v>101.55810842830624</v>
      </c>
      <c r="Y8" s="4">
        <f>Bus!AC28</f>
        <v>95.649300154829618</v>
      </c>
      <c r="Z8" s="4">
        <f>Bus!AD28</f>
        <v>96.596425240855382</v>
      </c>
      <c r="AA8" s="4">
        <f>Bus!AE28</f>
        <v>96.027251687323115</v>
      </c>
      <c r="AB8" s="4">
        <f>Bus!AF28</f>
        <v>99.219384667228127</v>
      </c>
      <c r="AC8" s="4">
        <f>Bus!AG28</f>
        <v>95.236594670354663</v>
      </c>
      <c r="AD8" s="4">
        <f>Bus!AH28</f>
        <v>98.387516705177575</v>
      </c>
      <c r="AE8" s="4">
        <f>Bus!AI28</f>
        <v>102.88991860645365</v>
      </c>
      <c r="AF8" s="4">
        <f>Bus!AJ28</f>
        <v>94.988423184999633</v>
      </c>
      <c r="AG8" s="4">
        <f>Bus!AK28</f>
        <v>99.345130354925743</v>
      </c>
      <c r="AH8" s="4">
        <f>Bus!AL28</f>
        <v>92.257625636578325</v>
      </c>
      <c r="AI8" s="4">
        <f>Bus!AM28</f>
        <v>101.07671012975048</v>
      </c>
      <c r="AJ8" s="4">
        <f>Bus!AN28</f>
        <v>101.20541796291415</v>
      </c>
      <c r="AK8" s="4">
        <f>Bus!AO28</f>
        <v>93.773295793922799</v>
      </c>
      <c r="AL8" s="4">
        <f>Bus!AP28</f>
        <v>97.747386952041268</v>
      </c>
      <c r="AM8" s="4">
        <f>Bus!AQ28</f>
        <v>97.372434483876873</v>
      </c>
      <c r="AN8" s="4">
        <f>Bus!AR28</f>
        <v>100</v>
      </c>
      <c r="AO8" s="4">
        <f>Bus!AS28</f>
        <v>100</v>
      </c>
      <c r="AP8" s="4">
        <f>Bus!AT28</f>
        <v>100</v>
      </c>
      <c r="AQ8" s="4">
        <f>Bus!AU28</f>
        <v>100</v>
      </c>
      <c r="AR8" s="4">
        <f>Bus!AV28</f>
        <v>100</v>
      </c>
      <c r="AS8" s="4">
        <f>Bus!AW28</f>
        <v>100</v>
      </c>
      <c r="AT8" s="4">
        <f>Bus!AX28</f>
        <v>100</v>
      </c>
      <c r="AU8" s="4">
        <f>Bus!AY28</f>
        <v>100</v>
      </c>
      <c r="AV8" s="4">
        <f>Bus!AZ28</f>
        <v>100</v>
      </c>
      <c r="AW8" s="4">
        <f>Bus!BA28</f>
        <v>100</v>
      </c>
      <c r="AX8" s="4">
        <f>Bus!BB28</f>
        <v>100</v>
      </c>
      <c r="AY8" s="4">
        <f>Bus!BC28</f>
        <v>100</v>
      </c>
      <c r="AZ8" s="4">
        <f>Bus!BD28</f>
        <v>73.296194851551405</v>
      </c>
      <c r="BA8" s="4">
        <f>Bus!BE28</f>
        <v>18.121552174895037</v>
      </c>
      <c r="BB8" s="4">
        <f>Bus!BF28</f>
        <v>36.803332882392056</v>
      </c>
      <c r="BC8" s="4">
        <f>Bus!BG28</f>
        <v>64.495840459534463</v>
      </c>
      <c r="BD8" s="4">
        <f>Bus!BH28</f>
        <v>68.657367340568314</v>
      </c>
      <c r="BE8" s="4">
        <f>Bus!BI28</f>
        <v>69.43937675591593</v>
      </c>
      <c r="BF8" s="4">
        <f>Bus!BJ28</f>
        <v>72.696186930027793</v>
      </c>
      <c r="BG8" s="4">
        <f>Bus!BK28</f>
        <v>74.233351168203157</v>
      </c>
      <c r="BH8" s="4">
        <f>Bus!BL28</f>
        <v>75.562836737879508</v>
      </c>
      <c r="BI8" s="4">
        <f>Bus!BM28</f>
        <v>78.952080704160906</v>
      </c>
      <c r="BJ8" s="4">
        <f>Bus!BN28</f>
        <v>71.146346574172014</v>
      </c>
      <c r="BK8" s="4">
        <f>Bus!BO28</f>
        <v>58.907744799475871</v>
      </c>
      <c r="BL8" s="4">
        <f>Bus!BP28</f>
        <v>84.435113717193815</v>
      </c>
      <c r="BM8" s="4">
        <f>Bus!BQ28</f>
        <v>69.159589246653113</v>
      </c>
      <c r="BN8" s="4">
        <f>Bus!BR28</f>
        <v>70.352329848164587</v>
      </c>
      <c r="BO8" s="4">
        <f>Bus!BS28</f>
        <v>80.289080119094351</v>
      </c>
      <c r="BP8" s="4">
        <f>Bus!BT28</f>
        <v>65.50479637371977</v>
      </c>
      <c r="BQ8" s="4">
        <f>Bus!BU28</f>
        <v>77.459363728318465</v>
      </c>
      <c r="BR8" s="4">
        <f>Bus!BV28</f>
        <v>78.719077143009173</v>
      </c>
      <c r="BS8" s="4">
        <f>Bus!BW28</f>
        <v>76.219179280437103</v>
      </c>
      <c r="BT8" s="4">
        <f>Bus!BX28</f>
        <v>84.467337808860506</v>
      </c>
      <c r="BU8" s="4">
        <f>Bus!BY28</f>
        <v>80.79472565710121</v>
      </c>
      <c r="BV8" s="4">
        <f>Bus!BZ28</f>
        <v>64.669565349050345</v>
      </c>
      <c r="BW8" s="4">
        <f>Bus!CA28</f>
        <v>68.931306267339011</v>
      </c>
      <c r="BX8" s="4">
        <f>Bus!CB28</f>
        <v>68.743047419976804</v>
      </c>
      <c r="BY8" s="4">
        <f>Bus!CC28</f>
        <v>63.335700208223109</v>
      </c>
      <c r="BZ8" s="4">
        <f>Bus!CD28</f>
        <v>66.664082475995784</v>
      </c>
      <c r="CA8" s="4">
        <f>Bus!CE28</f>
        <v>80.653539372415025</v>
      </c>
      <c r="CB8" s="4">
        <f>Bus!CF28</f>
        <v>72.064832016539455</v>
      </c>
      <c r="CC8" s="4">
        <f>Bus!CG28</f>
        <v>77.001805525755387</v>
      </c>
      <c r="CD8" s="4">
        <f>Bus!CH28</f>
        <v>75.403922516140071</v>
      </c>
      <c r="CE8" s="4">
        <f>Bus!CI28</f>
        <v>81.655702226059347</v>
      </c>
      <c r="CF8" s="4">
        <f>Bus!CJ28</f>
        <v>88.201209283468117</v>
      </c>
      <c r="CG8" s="4">
        <f>Bus!CK28</f>
        <v>86.480139682740656</v>
      </c>
      <c r="CH8" s="4">
        <f>Bus!CL28</f>
        <v>84.82481638988618</v>
      </c>
      <c r="CI8" s="4">
        <f>Bus!CM28</f>
        <v>90.926976036165513</v>
      </c>
      <c r="CJ8" s="4">
        <f>Bus!CN28</f>
        <v>135.47815408233177</v>
      </c>
      <c r="CK8" s="4">
        <f>Bus!CO28</f>
        <v>0</v>
      </c>
      <c r="CL8" s="4">
        <f>Bus!CP28</f>
        <v>0</v>
      </c>
      <c r="CM8" s="4">
        <f>Bus!CQ28</f>
        <v>0</v>
      </c>
      <c r="CN8" s="4">
        <f>Bus!CR28</f>
        <v>0</v>
      </c>
      <c r="CO8" s="4">
        <f>Bus!CS28</f>
        <v>0</v>
      </c>
      <c r="CP8" s="4">
        <f>Bus!CT28</f>
        <v>0</v>
      </c>
      <c r="CQ8" s="4">
        <f>Bus!CU28</f>
        <v>0</v>
      </c>
      <c r="CR8" s="4">
        <f>Bus!CV28</f>
        <v>0</v>
      </c>
      <c r="CS8" s="4">
        <f>Bus!CW28</f>
        <v>0</v>
      </c>
    </row>
    <row r="9" spans="1:97" x14ac:dyDescent="0.25">
      <c r="A9" t="s">
        <v>44</v>
      </c>
      <c r="B9" s="4">
        <f>Ferry!F28</f>
        <v>57.134082237735804</v>
      </c>
      <c r="C9" s="4">
        <f>Ferry!G28</f>
        <v>177.83877806164048</v>
      </c>
      <c r="D9" s="4">
        <f>Ferry!H28</f>
        <v>138.3738379012367</v>
      </c>
      <c r="E9" s="4">
        <f>Ferry!I28</f>
        <v>143.36285884164468</v>
      </c>
      <c r="F9" s="4">
        <f>Ferry!J28</f>
        <v>108.97275186382529</v>
      </c>
      <c r="G9" s="4">
        <f>Ferry!K28</f>
        <v>128.77788734130408</v>
      </c>
      <c r="H9" s="4">
        <f>Ferry!L28</f>
        <v>99.68964103765299</v>
      </c>
      <c r="I9" s="4">
        <f>Ferry!M28</f>
        <v>96.567010866627029</v>
      </c>
      <c r="J9" s="4">
        <f>Ferry!N28</f>
        <v>109.33684824650489</v>
      </c>
      <c r="K9" s="4">
        <f>Ferry!O28</f>
        <v>104.80459882742966</v>
      </c>
      <c r="L9" s="4">
        <f>Ferry!P28</f>
        <v>102.07698170731707</v>
      </c>
      <c r="M9" s="4">
        <f>Ferry!Q28</f>
        <v>109.11471510980671</v>
      </c>
      <c r="N9" s="4">
        <f>Ferry!R28</f>
        <v>100.72527965791369</v>
      </c>
      <c r="O9" s="4">
        <f>Ferry!S28</f>
        <v>102.56744759109276</v>
      </c>
      <c r="P9" s="4">
        <f>Ferry!T28</f>
        <v>121.51370371009193</v>
      </c>
      <c r="Q9" s="4">
        <f>Ferry!U28</f>
        <v>128.89180247892304</v>
      </c>
      <c r="R9" s="4">
        <f>Ferry!V28</f>
        <v>106.25673506190758</v>
      </c>
      <c r="S9" s="4">
        <f>Ferry!W28</f>
        <v>155.87328978183163</v>
      </c>
      <c r="T9" s="4">
        <f>Ferry!X28</f>
        <v>86.000663660674206</v>
      </c>
      <c r="U9" s="4">
        <f>Ferry!Y28</f>
        <v>99.505325187868294</v>
      </c>
      <c r="V9" s="4">
        <f>Ferry!Z28</f>
        <v>101.66814321830635</v>
      </c>
      <c r="W9" s="4">
        <f>Ferry!AA28</f>
        <v>105.3092286838796</v>
      </c>
      <c r="X9" s="4">
        <f>Ferry!AB28</f>
        <v>94.526486280487802</v>
      </c>
      <c r="Y9" s="4">
        <f>Ferry!AC28</f>
        <v>106.29743953041191</v>
      </c>
      <c r="Z9" s="4">
        <f>Ferry!AD28</f>
        <v>94.227293667387229</v>
      </c>
      <c r="AA9" s="4">
        <f>Ferry!AE28</f>
        <v>108.11001793770723</v>
      </c>
      <c r="AB9" s="4">
        <f>Ferry!AF28</f>
        <v>116.54794142504787</v>
      </c>
      <c r="AC9" s="4">
        <f>Ferry!AG28</f>
        <v>106.50831643620509</v>
      </c>
      <c r="AD9" s="4">
        <f>Ferry!AH28</f>
        <v>99.32704361021311</v>
      </c>
      <c r="AE9" s="4">
        <f>Ferry!AI28</f>
        <v>146.86922223591768</v>
      </c>
      <c r="AF9" s="4">
        <f>Ferry!AJ28</f>
        <v>88.229782748726365</v>
      </c>
      <c r="AG9" s="4">
        <f>Ferry!AK28</f>
        <v>100.41628372168461</v>
      </c>
      <c r="AH9" s="4">
        <f>Ferry!AL28</f>
        <v>108.01659499989196</v>
      </c>
      <c r="AI9" s="4">
        <f>Ferry!AM28</f>
        <v>85.863831594075094</v>
      </c>
      <c r="AJ9" s="4">
        <f>Ferry!AN28</f>
        <v>88.041476117886177</v>
      </c>
      <c r="AK9" s="4">
        <f>Ferry!AO28</f>
        <v>100.55915393178827</v>
      </c>
      <c r="AL9" s="4">
        <f>Ferry!AP28</f>
        <v>87.183576077583652</v>
      </c>
      <c r="AM9" s="4">
        <f>Ferry!AQ28</f>
        <v>95.783732854994469</v>
      </c>
      <c r="AN9" s="4">
        <f>Ferry!AR28</f>
        <v>100</v>
      </c>
      <c r="AO9" s="4">
        <f>Ferry!AS28</f>
        <v>100</v>
      </c>
      <c r="AP9" s="4">
        <f>Ferry!AT28</f>
        <v>100</v>
      </c>
      <c r="AQ9" s="4">
        <f>Ferry!AU28</f>
        <v>100</v>
      </c>
      <c r="AR9" s="4">
        <f>Ferry!AV28</f>
        <v>100</v>
      </c>
      <c r="AS9" s="4">
        <f>Ferry!AW28</f>
        <v>100</v>
      </c>
      <c r="AT9" s="4">
        <f>Ferry!AX28</f>
        <v>100</v>
      </c>
      <c r="AU9" s="4">
        <f>Ferry!AY28</f>
        <v>100</v>
      </c>
      <c r="AV9" s="4">
        <f>Ferry!AZ28</f>
        <v>100</v>
      </c>
      <c r="AW9" s="4">
        <f>Ferry!BA28</f>
        <v>100</v>
      </c>
      <c r="AX9" s="4">
        <f>Ferry!BB28</f>
        <v>100</v>
      </c>
      <c r="AY9" s="4">
        <f>Ferry!BC28</f>
        <v>100</v>
      </c>
      <c r="AZ9" s="4">
        <f>Ferry!BD28</f>
        <v>65.89509633130379</v>
      </c>
      <c r="BA9" s="4">
        <f>Ferry!BE28</f>
        <v>11.429573277636333</v>
      </c>
      <c r="BB9" s="4">
        <f>Ferry!BF28</f>
        <v>32.194145719249633</v>
      </c>
      <c r="BC9" s="4">
        <f>Ferry!BG28</f>
        <v>71.970910883766791</v>
      </c>
      <c r="BD9" s="4">
        <f>Ferry!BH28</f>
        <v>86.502313052643913</v>
      </c>
      <c r="BE9" s="4">
        <f>Ferry!BI28</f>
        <v>84.378547872627991</v>
      </c>
      <c r="BF9" s="4">
        <f>Ferry!BJ28</f>
        <v>76.384537263121501</v>
      </c>
      <c r="BG9" s="4">
        <f>Ferry!BK28</f>
        <v>100.43277317786161</v>
      </c>
      <c r="BH9" s="4">
        <f>Ferry!BL28</f>
        <v>64.233993902439025</v>
      </c>
      <c r="BI9" s="4">
        <f>Ferry!BM28</f>
        <v>79.552929865398241</v>
      </c>
      <c r="BJ9" s="4">
        <f>Ferry!BN28</f>
        <v>86.968590902110876</v>
      </c>
      <c r="BK9" s="4">
        <f>Ferry!BO28</f>
        <v>56.396876302295659</v>
      </c>
      <c r="BL9" s="4">
        <f>Ferry!BP28</f>
        <v>79.312485985821965</v>
      </c>
      <c r="BM9" s="4">
        <f>Ferry!BQ28</f>
        <v>87.321817876907588</v>
      </c>
      <c r="BN9" s="4">
        <f>Ferry!BR28</f>
        <v>81.240790833718194</v>
      </c>
      <c r="BO9" s="4">
        <f>Ferry!BS28</f>
        <v>113.97756686798965</v>
      </c>
      <c r="BP9" s="4">
        <f>Ferry!BT28</f>
        <v>52.897659620151863</v>
      </c>
      <c r="BQ9" s="4">
        <f>Ferry!BU28</f>
        <v>81.09152835594962</v>
      </c>
      <c r="BR9" s="4">
        <f>Ferry!BV28</f>
        <v>93.569437541865639</v>
      </c>
      <c r="BS9" s="4">
        <f>Ferry!BW28</f>
        <v>85.210589061453788</v>
      </c>
      <c r="BT9" s="4">
        <f>Ferry!BX28</f>
        <v>72.129065040650403</v>
      </c>
      <c r="BU9" s="4">
        <f>Ferry!BY28</f>
        <v>73.201093006780695</v>
      </c>
      <c r="BV9" s="4">
        <f>Ferry!BZ28</f>
        <v>58.786633119529398</v>
      </c>
      <c r="BW9" s="4">
        <f>Ferry!CA28</f>
        <v>54.836839339747421</v>
      </c>
      <c r="BX9" s="4">
        <f>Ferry!CB28</f>
        <v>69.855287441571662</v>
      </c>
      <c r="BY9" s="4">
        <f>Ferry!CC28</f>
        <v>106.22474959218209</v>
      </c>
      <c r="BZ9" s="4">
        <f>Ferry!CD28</f>
        <v>101.85612808163444</v>
      </c>
      <c r="CA9" s="4">
        <f>Ferry!CE28</f>
        <v>123.23739677061508</v>
      </c>
      <c r="CB9" s="4">
        <f>Ferry!CF28</f>
        <v>104.90718510276982</v>
      </c>
      <c r="CC9" s="4">
        <f>Ferry!CG28</f>
        <v>99.945937179002001</v>
      </c>
      <c r="CD9" s="4">
        <f>Ferry!CH28</f>
        <v>101.84965102962467</v>
      </c>
      <c r="CE9" s="4">
        <f>Ferry!CI28</f>
        <v>104.53513628272337</v>
      </c>
      <c r="CF9" s="4">
        <f>Ferry!CJ28</f>
        <v>79.573170731707322</v>
      </c>
      <c r="CG9" s="4">
        <f>Ferry!CK28</f>
        <v>92.765155348648918</v>
      </c>
      <c r="CH9" s="4">
        <f>Ferry!CL28</f>
        <v>86.65083808781317</v>
      </c>
      <c r="CI9" s="4">
        <f>Ferry!CM28</f>
        <v>104.01514739722056</v>
      </c>
      <c r="CJ9" s="4">
        <f>Ferry!CN28</f>
        <v>116.45480104179245</v>
      </c>
      <c r="CK9" s="4">
        <f>Ferry!CO28</f>
        <v>0</v>
      </c>
      <c r="CL9" s="4">
        <f>Ferry!CP28</f>
        <v>0</v>
      </c>
      <c r="CM9" s="4">
        <f>Ferry!CQ28</f>
        <v>0</v>
      </c>
      <c r="CN9" s="4">
        <f>Ferry!CR28</f>
        <v>0</v>
      </c>
      <c r="CO9" s="4">
        <f>Ferry!CS28</f>
        <v>0</v>
      </c>
      <c r="CP9" s="4">
        <f>Ferry!CT28</f>
        <v>0</v>
      </c>
      <c r="CQ9" s="4">
        <f>Ferry!CU28</f>
        <v>0</v>
      </c>
      <c r="CR9" s="4">
        <f>Ferry!CV28</f>
        <v>0</v>
      </c>
      <c r="CS9" s="4">
        <f>Ferry!CW28</f>
        <v>0</v>
      </c>
    </row>
    <row r="10" spans="1:97" x14ac:dyDescent="0.25">
      <c r="BZ10" t="s">
        <v>50</v>
      </c>
      <c r="CE10" s="4"/>
      <c r="CF10" s="4"/>
      <c r="CG10" s="4"/>
      <c r="CH10" s="4"/>
    </row>
    <row r="11" spans="1:97" x14ac:dyDescent="0.25">
      <c r="CF11" t="s">
        <v>46</v>
      </c>
      <c r="CG11" t="s">
        <v>26</v>
      </c>
      <c r="CH11" t="s">
        <v>47</v>
      </c>
      <c r="CI11" t="s">
        <v>44</v>
      </c>
    </row>
    <row r="12" spans="1:97" x14ac:dyDescent="0.25">
      <c r="CD12">
        <v>2016</v>
      </c>
      <c r="CE12" t="s">
        <v>8</v>
      </c>
      <c r="CF12" s="4">
        <v>95.603501533275349</v>
      </c>
      <c r="CG12" s="4">
        <v>94.050194065487901</v>
      </c>
      <c r="CH12" s="4">
        <v>97.59244620393298</v>
      </c>
      <c r="CI12" s="4">
        <v>57.134082237735804</v>
      </c>
    </row>
    <row r="13" spans="1:97" x14ac:dyDescent="0.25">
      <c r="CE13" t="s">
        <v>9</v>
      </c>
      <c r="CF13" s="4">
        <v>102.98086719597019</v>
      </c>
      <c r="CG13" s="4">
        <v>102.67261556803766</v>
      </c>
      <c r="CH13" s="4">
        <v>102.6190291668609</v>
      </c>
      <c r="CI13" s="4">
        <v>177.83877806164048</v>
      </c>
    </row>
    <row r="14" spans="1:97" x14ac:dyDescent="0.25">
      <c r="CE14" t="s">
        <v>10</v>
      </c>
      <c r="CF14" s="4">
        <v>100.5104931633775</v>
      </c>
      <c r="CG14" s="4">
        <v>99.505997789578672</v>
      </c>
      <c r="CH14" s="4">
        <v>100.95835596708336</v>
      </c>
      <c r="CI14" s="4">
        <v>138.3738379012367</v>
      </c>
    </row>
    <row r="15" spans="1:97" x14ac:dyDescent="0.25">
      <c r="CE15" t="s">
        <v>11</v>
      </c>
      <c r="CF15" s="4">
        <v>103.3700346927665</v>
      </c>
      <c r="CG15" s="4">
        <v>106.15768496942384</v>
      </c>
      <c r="CH15" s="4">
        <v>100.84205054902216</v>
      </c>
      <c r="CI15" s="4">
        <v>143.36285884164468</v>
      </c>
    </row>
    <row r="16" spans="1:97" x14ac:dyDescent="0.25">
      <c r="CE16" t="s">
        <v>12</v>
      </c>
      <c r="CF16" s="4">
        <v>96.617459136911407</v>
      </c>
      <c r="CG16" s="4">
        <v>95.209438907669551</v>
      </c>
      <c r="CH16" s="4">
        <v>97.582567153101792</v>
      </c>
      <c r="CI16" s="4">
        <v>108.97275186382529</v>
      </c>
    </row>
    <row r="17" spans="82:87" x14ac:dyDescent="0.25">
      <c r="CE17" t="s">
        <v>13</v>
      </c>
      <c r="CF17" s="4">
        <v>107.44620228268072</v>
      </c>
      <c r="CG17" s="4">
        <v>105.51256758040523</v>
      </c>
      <c r="CH17" s="4">
        <v>108.7951309578866</v>
      </c>
      <c r="CI17" s="4">
        <v>128.77788734130408</v>
      </c>
    </row>
    <row r="18" spans="82:87" x14ac:dyDescent="0.25">
      <c r="CE18" t="s">
        <v>2</v>
      </c>
      <c r="CF18" s="4">
        <v>90.90849913259936</v>
      </c>
      <c r="CG18" s="4">
        <v>88.467634588391462</v>
      </c>
      <c r="CH18" s="4">
        <v>92.813003948065969</v>
      </c>
      <c r="CI18" s="4">
        <v>99.68964103765299</v>
      </c>
    </row>
    <row r="19" spans="82:87" x14ac:dyDescent="0.25">
      <c r="CE19" t="s">
        <v>3</v>
      </c>
      <c r="CF19" s="4">
        <v>97.361447773204674</v>
      </c>
      <c r="CG19" s="4">
        <v>95.20998363929202</v>
      </c>
      <c r="CH19" s="4">
        <v>98.979739286167799</v>
      </c>
      <c r="CI19" s="4">
        <v>96.567010866627029</v>
      </c>
    </row>
    <row r="20" spans="82:87" x14ac:dyDescent="0.25">
      <c r="CE20" t="s">
        <v>4</v>
      </c>
      <c r="CF20" s="4">
        <v>98.560245323275936</v>
      </c>
      <c r="CG20" s="4">
        <v>101.40731995932914</v>
      </c>
      <c r="CH20" s="4">
        <v>96.42342579449145</v>
      </c>
      <c r="CI20" s="4">
        <v>109.33684824650489</v>
      </c>
    </row>
    <row r="21" spans="82:87" x14ac:dyDescent="0.25">
      <c r="CE21" t="s">
        <v>5</v>
      </c>
      <c r="CF21" s="4">
        <v>94.870991531413935</v>
      </c>
      <c r="CG21" s="4">
        <v>90.927501892185077</v>
      </c>
      <c r="CH21" s="4">
        <v>97.918254912418035</v>
      </c>
      <c r="CI21" s="4">
        <v>104.80459882742966</v>
      </c>
    </row>
    <row r="22" spans="82:87" x14ac:dyDescent="0.25">
      <c r="CE22" t="s">
        <v>6</v>
      </c>
      <c r="CF22" s="4">
        <v>102.72656063063692</v>
      </c>
      <c r="CG22" s="4">
        <v>101.32671208503874</v>
      </c>
      <c r="CH22" s="4">
        <v>103.78660168683564</v>
      </c>
      <c r="CI22" s="4">
        <v>102.07698170731707</v>
      </c>
    </row>
    <row r="23" spans="82:87" x14ac:dyDescent="0.25">
      <c r="CE23" t="s">
        <v>7</v>
      </c>
      <c r="CF23" s="4">
        <v>99.159769388729757</v>
      </c>
      <c r="CG23" s="4">
        <v>97.681849241438911</v>
      </c>
      <c r="CH23" s="4">
        <v>100.25442772344624</v>
      </c>
      <c r="CI23" s="4">
        <v>109.11471510980671</v>
      </c>
    </row>
    <row r="24" spans="82:87" x14ac:dyDescent="0.25">
      <c r="CD24">
        <v>2017</v>
      </c>
      <c r="CE24" t="s">
        <v>8</v>
      </c>
      <c r="CF24" s="4">
        <v>92.286243984831557</v>
      </c>
      <c r="CG24" s="4">
        <v>88.962901410524765</v>
      </c>
      <c r="CH24" s="4">
        <v>95.10565560834479</v>
      </c>
      <c r="CI24" s="4">
        <v>100.72527965791369</v>
      </c>
    </row>
    <row r="25" spans="82:87" x14ac:dyDescent="0.25">
      <c r="CE25" t="s">
        <v>9</v>
      </c>
      <c r="CF25" s="4">
        <v>95.888968294310814</v>
      </c>
      <c r="CG25" s="4">
        <v>94.678721586948768</v>
      </c>
      <c r="CH25" s="4">
        <v>96.735010842736429</v>
      </c>
      <c r="CI25" s="4">
        <v>102.56744759109276</v>
      </c>
    </row>
    <row r="26" spans="82:87" x14ac:dyDescent="0.25">
      <c r="CE26" t="s">
        <v>10</v>
      </c>
      <c r="CF26" s="4">
        <v>105.08356292762031</v>
      </c>
      <c r="CG26" s="4">
        <v>103.99926319289069</v>
      </c>
      <c r="CH26" s="4">
        <v>105.75397534853117</v>
      </c>
      <c r="CI26" s="4">
        <v>121.51370371009193</v>
      </c>
    </row>
    <row r="27" spans="82:87" x14ac:dyDescent="0.25">
      <c r="CE27" t="s">
        <v>11</v>
      </c>
      <c r="CF27" s="4">
        <v>93.269266205109474</v>
      </c>
      <c r="CG27" s="4">
        <v>94.51915052035271</v>
      </c>
      <c r="CH27" s="4">
        <v>91.956307180139291</v>
      </c>
      <c r="CI27" s="4">
        <v>128.89180247892304</v>
      </c>
    </row>
    <row r="28" spans="82:87" x14ac:dyDescent="0.25">
      <c r="CE28" t="s">
        <v>12</v>
      </c>
      <c r="CF28" s="4">
        <v>99.467941949928615</v>
      </c>
      <c r="CG28" s="4">
        <v>98.201620428026914</v>
      </c>
      <c r="CH28" s="4">
        <v>100.36481019700965</v>
      </c>
      <c r="CI28" s="4">
        <v>106.25673506190758</v>
      </c>
    </row>
    <row r="29" spans="82:87" x14ac:dyDescent="0.25">
      <c r="CE29" t="s">
        <v>13</v>
      </c>
      <c r="CF29" s="4">
        <v>107.58159623194229</v>
      </c>
      <c r="CG29" s="4">
        <v>105.59470862880556</v>
      </c>
      <c r="CH29" s="4">
        <v>108.8303380555348</v>
      </c>
      <c r="CI29" s="4">
        <v>155.87328978183163</v>
      </c>
    </row>
    <row r="30" spans="82:87" x14ac:dyDescent="0.25">
      <c r="CE30" t="s">
        <v>2</v>
      </c>
      <c r="CF30" s="4">
        <v>89.885787291641563</v>
      </c>
      <c r="CG30" s="4">
        <v>89.544964034613656</v>
      </c>
      <c r="CH30" s="4">
        <v>90.192142092089014</v>
      </c>
      <c r="CI30" s="4">
        <v>86.000663660674206</v>
      </c>
    </row>
    <row r="31" spans="82:87" x14ac:dyDescent="0.25">
      <c r="CE31" t="s">
        <v>3</v>
      </c>
      <c r="CF31" s="4">
        <v>97.508012169350366</v>
      </c>
      <c r="CG31" s="4">
        <v>95.231628155696228</v>
      </c>
      <c r="CH31" s="4">
        <v>99.206335621323376</v>
      </c>
      <c r="CI31" s="4">
        <v>99.505325187868294</v>
      </c>
    </row>
    <row r="32" spans="82:87" x14ac:dyDescent="0.25">
      <c r="CE32" t="s">
        <v>4</v>
      </c>
      <c r="CF32" s="4">
        <v>94.920262046843433</v>
      </c>
      <c r="CG32" s="4">
        <v>96.772405845561821</v>
      </c>
      <c r="CH32" s="4">
        <v>93.531918443189383</v>
      </c>
      <c r="CI32" s="4">
        <v>101.66814321830635</v>
      </c>
    </row>
    <row r="33" spans="82:87" x14ac:dyDescent="0.25">
      <c r="CE33" t="s">
        <v>5</v>
      </c>
      <c r="CF33" s="4">
        <v>96.25630334342209</v>
      </c>
      <c r="CG33" s="4">
        <v>92.895175299048489</v>
      </c>
      <c r="CH33" s="4">
        <v>98.848392049091302</v>
      </c>
      <c r="CI33" s="4">
        <v>105.3092286838796</v>
      </c>
    </row>
    <row r="34" spans="82:87" x14ac:dyDescent="0.25">
      <c r="CE34" t="s">
        <v>6</v>
      </c>
      <c r="CF34" s="4">
        <v>101.10374521882595</v>
      </c>
      <c r="CG34" s="4">
        <v>100.58145914619523</v>
      </c>
      <c r="CH34" s="4">
        <v>101.55810842830624</v>
      </c>
      <c r="CI34" s="4">
        <v>94.526486280487802</v>
      </c>
    </row>
    <row r="35" spans="82:87" x14ac:dyDescent="0.25">
      <c r="CE35" t="s">
        <v>7</v>
      </c>
      <c r="CF35" s="4">
        <v>96.383855595753957</v>
      </c>
      <c r="CG35" s="4">
        <v>97.096372487871747</v>
      </c>
      <c r="CH35" s="4">
        <v>95.649300154829618</v>
      </c>
      <c r="CI35" s="4">
        <v>106.29743953041191</v>
      </c>
    </row>
    <row r="36" spans="82:87" x14ac:dyDescent="0.25">
      <c r="CD36">
        <v>2018</v>
      </c>
      <c r="CE36" t="s">
        <v>8</v>
      </c>
      <c r="CF36" s="4">
        <v>97.899144816928626</v>
      </c>
      <c r="CG36" s="4">
        <v>99.430657087860652</v>
      </c>
      <c r="CH36" s="4">
        <v>96.596425240855382</v>
      </c>
      <c r="CI36" s="4">
        <v>94.227293667387229</v>
      </c>
    </row>
    <row r="37" spans="82:87" x14ac:dyDescent="0.25">
      <c r="CE37" t="s">
        <v>9</v>
      </c>
      <c r="CF37" s="4">
        <v>96.747600568092295</v>
      </c>
      <c r="CG37" s="4">
        <v>97.596871820584099</v>
      </c>
      <c r="CH37" s="4">
        <v>96.027251687323115</v>
      </c>
      <c r="CI37" s="4">
        <v>108.11001793770723</v>
      </c>
    </row>
    <row r="38" spans="82:87" x14ac:dyDescent="0.25">
      <c r="CE38" t="s">
        <v>10</v>
      </c>
      <c r="CF38" s="4">
        <v>101.21366827587188</v>
      </c>
      <c r="CG38" s="4">
        <v>103.7701521237117</v>
      </c>
      <c r="CH38" s="4">
        <v>99.219384667228127</v>
      </c>
      <c r="CI38" s="4">
        <v>116.54794142504787</v>
      </c>
    </row>
    <row r="39" spans="82:87" x14ac:dyDescent="0.25">
      <c r="CE39" t="s">
        <v>11</v>
      </c>
      <c r="CF39" s="4">
        <v>97.329042978823665</v>
      </c>
      <c r="CG39" s="4">
        <v>99.955334181807771</v>
      </c>
      <c r="CH39" s="4">
        <v>95.236594670354663</v>
      </c>
      <c r="CI39" s="4">
        <v>106.50831643620509</v>
      </c>
    </row>
    <row r="40" spans="82:87" x14ac:dyDescent="0.25">
      <c r="CE40" t="s">
        <v>12</v>
      </c>
      <c r="CF40" s="4">
        <v>97.952848528703797</v>
      </c>
      <c r="CG40" s="4">
        <v>97.354341909405406</v>
      </c>
      <c r="CH40" s="4">
        <v>98.387516705177575</v>
      </c>
      <c r="CI40" s="4">
        <v>99.32704361021311</v>
      </c>
    </row>
    <row r="41" spans="82:87" x14ac:dyDescent="0.25">
      <c r="CE41" t="s">
        <v>13</v>
      </c>
      <c r="CF41" s="4">
        <v>102.22450107211188</v>
      </c>
      <c r="CG41" s="4">
        <v>101.03531725040651</v>
      </c>
      <c r="CH41" s="4">
        <v>102.88991860645365</v>
      </c>
      <c r="CI41" s="4">
        <v>146.86922223591768</v>
      </c>
    </row>
    <row r="42" spans="82:87" x14ac:dyDescent="0.25">
      <c r="CE42" t="s">
        <v>2</v>
      </c>
      <c r="CF42" s="4">
        <v>95.290457267240129</v>
      </c>
      <c r="CG42" s="4">
        <v>95.732984328174297</v>
      </c>
      <c r="CH42" s="4">
        <v>94.988423184999633</v>
      </c>
      <c r="CI42" s="4">
        <v>88.229782748726365</v>
      </c>
    </row>
    <row r="43" spans="82:87" x14ac:dyDescent="0.25">
      <c r="CE43" t="s">
        <v>3</v>
      </c>
      <c r="CF43" s="4">
        <v>98.119805886086027</v>
      </c>
      <c r="CG43" s="4">
        <v>96.471820042114857</v>
      </c>
      <c r="CH43" s="4">
        <v>99.345130354925743</v>
      </c>
      <c r="CI43" s="4">
        <v>100.41628372168461</v>
      </c>
    </row>
    <row r="44" spans="82:87" x14ac:dyDescent="0.25">
      <c r="CE44" t="s">
        <v>4</v>
      </c>
      <c r="CF44" s="4">
        <v>95.588050537724143</v>
      </c>
      <c r="CG44" s="4">
        <v>100.06555080921345</v>
      </c>
      <c r="CH44" s="4">
        <v>92.257625636578325</v>
      </c>
      <c r="CI44" s="4">
        <v>108.01659499989196</v>
      </c>
    </row>
    <row r="45" spans="82:87" x14ac:dyDescent="0.25">
      <c r="CE45" t="s">
        <v>5</v>
      </c>
      <c r="CF45" s="4">
        <v>98.952142686111642</v>
      </c>
      <c r="CG45" s="4">
        <v>96.424521270838923</v>
      </c>
      <c r="CH45" s="4">
        <v>101.07671012975048</v>
      </c>
      <c r="CI45" s="4">
        <v>85.863831594075094</v>
      </c>
    </row>
    <row r="46" spans="82:87" x14ac:dyDescent="0.25">
      <c r="CE46" t="s">
        <v>6</v>
      </c>
      <c r="CF46" s="4">
        <v>101.94831953337851</v>
      </c>
      <c r="CG46" s="4">
        <v>103.10659548752903</v>
      </c>
      <c r="CH46" s="4">
        <v>101.20541796291415</v>
      </c>
      <c r="CI46" s="4">
        <v>88.041476117886177</v>
      </c>
    </row>
    <row r="47" spans="82:87" x14ac:dyDescent="0.25">
      <c r="CE47" t="s">
        <v>7</v>
      </c>
      <c r="CF47" s="4">
        <v>96.020118151690724</v>
      </c>
      <c r="CG47" s="4">
        <v>98.633397974757912</v>
      </c>
      <c r="CH47" s="4">
        <v>93.773295793922799</v>
      </c>
      <c r="CI47" s="4">
        <v>100.55915393178827</v>
      </c>
    </row>
    <row r="48" spans="82:87" x14ac:dyDescent="0.25">
      <c r="CD48">
        <v>2019</v>
      </c>
      <c r="CE48" t="s">
        <v>8</v>
      </c>
      <c r="CF48" s="4">
        <v>98.951157607670353</v>
      </c>
      <c r="CG48" s="4">
        <v>100.51548842444069</v>
      </c>
      <c r="CH48" s="4">
        <v>97.747386952041268</v>
      </c>
      <c r="CI48" s="4">
        <v>87.183576077583652</v>
      </c>
    </row>
    <row r="49" spans="82:87" x14ac:dyDescent="0.25">
      <c r="CE49" t="s">
        <v>9</v>
      </c>
      <c r="CF49" s="4">
        <v>97.756750996967341</v>
      </c>
      <c r="CG49" s="4">
        <v>98.295236180780677</v>
      </c>
      <c r="CH49" s="4">
        <v>97.372434483876873</v>
      </c>
      <c r="CI49" s="4">
        <v>95.783732854994469</v>
      </c>
    </row>
    <row r="50" spans="82:87" x14ac:dyDescent="0.25">
      <c r="CE50" t="s">
        <v>10</v>
      </c>
      <c r="CF50" s="4">
        <v>100</v>
      </c>
      <c r="CG50" s="4">
        <v>100</v>
      </c>
      <c r="CH50" s="4">
        <v>100</v>
      </c>
      <c r="CI50" s="4">
        <v>100</v>
      </c>
    </row>
    <row r="51" spans="82:87" x14ac:dyDescent="0.25">
      <c r="CE51" t="s">
        <v>11</v>
      </c>
      <c r="CF51" s="4">
        <v>100</v>
      </c>
      <c r="CG51" s="4">
        <v>100</v>
      </c>
      <c r="CH51" s="4">
        <v>100</v>
      </c>
      <c r="CI51" s="4">
        <v>100</v>
      </c>
    </row>
    <row r="52" spans="82:87" x14ac:dyDescent="0.25">
      <c r="CE52" t="s">
        <v>12</v>
      </c>
      <c r="CF52" s="4">
        <v>100</v>
      </c>
      <c r="CG52" s="4">
        <v>100</v>
      </c>
      <c r="CH52" s="4">
        <v>100</v>
      </c>
      <c r="CI52" s="4">
        <v>100</v>
      </c>
    </row>
    <row r="53" spans="82:87" x14ac:dyDescent="0.25">
      <c r="CE53" t="s">
        <v>13</v>
      </c>
      <c r="CF53" s="4">
        <v>100</v>
      </c>
      <c r="CG53" s="4">
        <v>100</v>
      </c>
      <c r="CH53" s="4">
        <v>100</v>
      </c>
      <c r="CI53" s="4">
        <v>100</v>
      </c>
    </row>
    <row r="54" spans="82:87" x14ac:dyDescent="0.25">
      <c r="CE54" t="s">
        <v>2</v>
      </c>
      <c r="CF54" s="4">
        <v>100</v>
      </c>
      <c r="CG54" s="4">
        <v>100</v>
      </c>
      <c r="CH54" s="4">
        <v>100</v>
      </c>
      <c r="CI54" s="4">
        <v>100</v>
      </c>
    </row>
    <row r="55" spans="82:87" x14ac:dyDescent="0.25">
      <c r="CE55" t="s">
        <v>3</v>
      </c>
      <c r="CF55" s="4">
        <v>100</v>
      </c>
      <c r="CG55" s="4">
        <v>100</v>
      </c>
      <c r="CH55" s="4">
        <v>100</v>
      </c>
      <c r="CI55" s="4">
        <v>100</v>
      </c>
    </row>
    <row r="56" spans="82:87" x14ac:dyDescent="0.25">
      <c r="CE56" t="s">
        <v>4</v>
      </c>
      <c r="CF56" s="4">
        <v>100</v>
      </c>
      <c r="CG56" s="4">
        <v>100</v>
      </c>
      <c r="CH56" s="4">
        <v>100</v>
      </c>
      <c r="CI56" s="4">
        <v>100</v>
      </c>
    </row>
    <row r="57" spans="82:87" x14ac:dyDescent="0.25">
      <c r="CE57" t="s">
        <v>5</v>
      </c>
      <c r="CF57" s="4">
        <v>100</v>
      </c>
      <c r="CG57" s="4">
        <v>100</v>
      </c>
      <c r="CH57" s="4">
        <v>100</v>
      </c>
      <c r="CI57" s="4">
        <v>100</v>
      </c>
    </row>
    <row r="58" spans="82:87" x14ac:dyDescent="0.25">
      <c r="CE58" t="s">
        <v>6</v>
      </c>
      <c r="CF58" s="4">
        <v>100</v>
      </c>
      <c r="CG58" s="4">
        <v>100</v>
      </c>
      <c r="CH58" s="4">
        <v>100</v>
      </c>
      <c r="CI58" s="4">
        <v>100</v>
      </c>
    </row>
    <row r="59" spans="82:87" x14ac:dyDescent="0.25">
      <c r="CE59" t="s">
        <v>7</v>
      </c>
      <c r="CF59" s="4">
        <v>100</v>
      </c>
      <c r="CG59" s="4">
        <v>100</v>
      </c>
      <c r="CH59" s="4">
        <v>100</v>
      </c>
      <c r="CI59" s="4">
        <v>100</v>
      </c>
    </row>
    <row r="60" spans="82:87" x14ac:dyDescent="0.25">
      <c r="CD60">
        <v>2020</v>
      </c>
      <c r="CE60" t="s">
        <v>8</v>
      </c>
      <c r="CF60" s="4">
        <v>100</v>
      </c>
      <c r="CG60" s="4">
        <v>100</v>
      </c>
      <c r="CH60" s="4">
        <v>100</v>
      </c>
      <c r="CI60" s="4">
        <v>100</v>
      </c>
    </row>
    <row r="61" spans="82:87" x14ac:dyDescent="0.25">
      <c r="CE61" t="s">
        <v>9</v>
      </c>
      <c r="CF61" s="4">
        <v>100</v>
      </c>
      <c r="CG61" s="4">
        <v>100</v>
      </c>
      <c r="CH61" s="4">
        <v>100</v>
      </c>
      <c r="CI61" s="4">
        <v>100</v>
      </c>
    </row>
    <row r="62" spans="82:87" x14ac:dyDescent="0.25">
      <c r="CE62" t="s">
        <v>10</v>
      </c>
      <c r="CF62" s="4">
        <v>70.730826415205257</v>
      </c>
      <c r="CG62" s="4">
        <v>67.287130136309315</v>
      </c>
      <c r="CH62" s="4">
        <v>73.296194851551405</v>
      </c>
      <c r="CI62" s="4">
        <v>65.89509633130379</v>
      </c>
    </row>
    <row r="63" spans="82:87" x14ac:dyDescent="0.25">
      <c r="CE63" t="s">
        <v>11</v>
      </c>
      <c r="CF63" s="4">
        <v>16.570306603851854</v>
      </c>
      <c r="CG63" s="4">
        <v>14.601109654990086</v>
      </c>
      <c r="CH63" s="4">
        <v>18.121552174895037</v>
      </c>
      <c r="CI63" s="4">
        <v>11.429573277636333</v>
      </c>
    </row>
    <row r="64" spans="82:87" x14ac:dyDescent="0.25">
      <c r="CE64" t="s">
        <v>12</v>
      </c>
      <c r="CF64" s="4">
        <v>32.864334782729699</v>
      </c>
      <c r="CG64" s="4">
        <v>27.544848575252303</v>
      </c>
      <c r="CH64" s="4">
        <v>36.803332882392056</v>
      </c>
      <c r="CI64" s="4">
        <v>32.194145719249633</v>
      </c>
    </row>
    <row r="65" spans="82:87" x14ac:dyDescent="0.25">
      <c r="CE65" t="s">
        <v>13</v>
      </c>
      <c r="CF65" s="4">
        <v>59.497144392833526</v>
      </c>
      <c r="CG65" s="4">
        <v>52.790872291178438</v>
      </c>
      <c r="CH65" s="4">
        <v>64.495840459534463</v>
      </c>
      <c r="CI65" s="4">
        <v>71.970910883766791</v>
      </c>
    </row>
    <row r="66" spans="82:87" x14ac:dyDescent="0.25">
      <c r="CE66" t="s">
        <v>2</v>
      </c>
      <c r="CF66" s="4">
        <v>66.606927885668654</v>
      </c>
      <c r="CG66" s="4">
        <v>63.876916122507374</v>
      </c>
      <c r="CH66" s="4">
        <v>68.657367340568314</v>
      </c>
      <c r="CI66" s="4">
        <v>86.502313052643913</v>
      </c>
    </row>
    <row r="67" spans="82:87" x14ac:dyDescent="0.25">
      <c r="CE67" t="s">
        <v>3</v>
      </c>
      <c r="CF67" s="4">
        <v>68.185993454192769</v>
      </c>
      <c r="CG67" s="4">
        <v>66.409708768080421</v>
      </c>
      <c r="CH67" s="4">
        <v>69.43937675591593</v>
      </c>
      <c r="CI67" s="4">
        <v>84.378547872627991</v>
      </c>
    </row>
    <row r="68" spans="82:87" x14ac:dyDescent="0.25">
      <c r="CE68" t="s">
        <v>4</v>
      </c>
      <c r="CF68" s="4">
        <v>71.708697708231867</v>
      </c>
      <c r="CG68" s="4">
        <v>70.304373067777874</v>
      </c>
      <c r="CH68" s="4">
        <v>72.696186930027793</v>
      </c>
      <c r="CI68" s="4">
        <v>76.384537263121501</v>
      </c>
    </row>
    <row r="69" spans="82:87" x14ac:dyDescent="0.25">
      <c r="CE69" t="s">
        <v>5</v>
      </c>
      <c r="CF69" s="4">
        <v>72.494618897675224</v>
      </c>
      <c r="CG69" s="4">
        <v>69.99770874575006</v>
      </c>
      <c r="CH69" s="4">
        <v>74.233351168203157</v>
      </c>
      <c r="CI69" s="4">
        <v>100.43277317786161</v>
      </c>
    </row>
    <row r="70" spans="82:87" x14ac:dyDescent="0.25">
      <c r="CE70" t="s">
        <v>6</v>
      </c>
      <c r="CF70" s="4">
        <v>73.587859321671473</v>
      </c>
      <c r="CG70" s="4">
        <v>71.080274830268948</v>
      </c>
      <c r="CH70" s="4">
        <v>75.562836737879508</v>
      </c>
      <c r="CI70" s="4">
        <v>64.233993902439025</v>
      </c>
    </row>
    <row r="71" spans="82:87" x14ac:dyDescent="0.25">
      <c r="CE71" t="s">
        <v>7</v>
      </c>
      <c r="CF71" s="4">
        <v>77.932540597877448</v>
      </c>
      <c r="CG71" s="4">
        <v>76.68478897164789</v>
      </c>
      <c r="CH71" s="4">
        <v>78.952080704160906</v>
      </c>
      <c r="CI71" s="4">
        <v>79.552929865398241</v>
      </c>
    </row>
    <row r="72" spans="82:87" x14ac:dyDescent="0.25">
      <c r="CD72">
        <v>2021</v>
      </c>
      <c r="CE72" t="s">
        <v>8</v>
      </c>
      <c r="CF72" s="4">
        <v>71.603153672842751</v>
      </c>
      <c r="CG72" s="4">
        <v>71.843611616581299</v>
      </c>
      <c r="CH72" s="4">
        <v>71.146346574172014</v>
      </c>
      <c r="CI72" s="4">
        <v>86.968590902110876</v>
      </c>
    </row>
    <row r="73" spans="82:87" x14ac:dyDescent="0.25">
      <c r="CE73" t="s">
        <v>9</v>
      </c>
      <c r="CF73" s="4">
        <v>55.288029440687872</v>
      </c>
      <c r="CG73" s="4">
        <v>50.401959040073443</v>
      </c>
      <c r="CH73" s="4">
        <v>58.907744799475871</v>
      </c>
      <c r="CI73" s="4">
        <v>56.396876302295659</v>
      </c>
    </row>
    <row r="74" spans="82:87" x14ac:dyDescent="0.25">
      <c r="CE74" t="s">
        <v>10</v>
      </c>
      <c r="CF74" s="4">
        <v>81.59186331784727</v>
      </c>
      <c r="CG74" s="4">
        <v>77.743051998813911</v>
      </c>
      <c r="CH74" s="4">
        <v>84.435113717193815</v>
      </c>
      <c r="CI74" s="4">
        <v>79.312485985821965</v>
      </c>
    </row>
    <row r="75" spans="82:87" x14ac:dyDescent="0.25">
      <c r="CE75" t="s">
        <v>11</v>
      </c>
      <c r="CF75" s="4">
        <v>69.523156543969591</v>
      </c>
      <c r="CG75" s="4">
        <v>69.763496727995118</v>
      </c>
      <c r="CH75" s="4">
        <v>69.159589246653113</v>
      </c>
      <c r="CI75" s="4">
        <v>87.321817876907588</v>
      </c>
    </row>
    <row r="76" spans="82:87" x14ac:dyDescent="0.25">
      <c r="CE76" t="s">
        <v>12</v>
      </c>
      <c r="CF76" s="4">
        <v>68.629766768181653</v>
      </c>
      <c r="CG76" s="4">
        <v>66.201013981457962</v>
      </c>
      <c r="CH76" s="4">
        <v>70.352329848164587</v>
      </c>
      <c r="CI76" s="4">
        <v>81.240790833718194</v>
      </c>
    </row>
    <row r="77" spans="82:87" x14ac:dyDescent="0.25">
      <c r="CE77" t="s">
        <v>13</v>
      </c>
      <c r="CF77" s="4">
        <v>79.419116929157298</v>
      </c>
      <c r="CG77" s="4">
        <v>78.028597836364412</v>
      </c>
      <c r="CH77" s="4">
        <v>80.289080119094351</v>
      </c>
      <c r="CI77" s="4">
        <v>113.97756686798965</v>
      </c>
    </row>
    <row r="78" spans="82:87" x14ac:dyDescent="0.25">
      <c r="CE78" t="s">
        <v>2</v>
      </c>
      <c r="CF78" s="4">
        <v>64.761319931043047</v>
      </c>
      <c r="CG78" s="4">
        <v>63.958007898812433</v>
      </c>
      <c r="CH78" s="4">
        <v>65.50479637371977</v>
      </c>
      <c r="CI78" s="4">
        <v>52.897659620151863</v>
      </c>
    </row>
    <row r="79" spans="82:87" x14ac:dyDescent="0.25">
      <c r="CE79" t="s">
        <v>3</v>
      </c>
      <c r="CF79" s="4">
        <v>75.835418191961708</v>
      </c>
      <c r="CG79" s="4">
        <v>73.636837552245694</v>
      </c>
      <c r="CH79" s="4">
        <v>77.459363728318465</v>
      </c>
      <c r="CI79" s="4">
        <v>81.09152835594962</v>
      </c>
    </row>
    <row r="80" spans="82:87" x14ac:dyDescent="0.25">
      <c r="CE80" t="s">
        <v>4</v>
      </c>
      <c r="CF80" s="4">
        <v>82.357225864068283</v>
      </c>
      <c r="CG80" s="4">
        <v>87.270135955471446</v>
      </c>
      <c r="CH80" s="4">
        <v>78.719077143009173</v>
      </c>
      <c r="CI80" s="4">
        <v>93.569437541865639</v>
      </c>
    </row>
    <row r="81" spans="82:87" x14ac:dyDescent="0.25">
      <c r="CE81" t="s">
        <v>5</v>
      </c>
      <c r="CF81" s="4">
        <v>75.425259826723163</v>
      </c>
      <c r="CG81" s="4">
        <v>74.318080385017581</v>
      </c>
      <c r="CH81" s="4">
        <v>76.219179280437103</v>
      </c>
      <c r="CI81" s="4">
        <v>85.210589061453788</v>
      </c>
    </row>
    <row r="82" spans="82:87" x14ac:dyDescent="0.25">
      <c r="CE82" t="s">
        <v>6</v>
      </c>
      <c r="CF82" s="4">
        <v>83.287846980997202</v>
      </c>
      <c r="CG82" s="4">
        <v>81.859038971910309</v>
      </c>
      <c r="CH82" s="4">
        <v>84.467337808860506</v>
      </c>
      <c r="CI82" s="4">
        <v>72.129065040650403</v>
      </c>
    </row>
    <row r="83" spans="82:87" x14ac:dyDescent="0.25">
      <c r="CE83" t="s">
        <v>7</v>
      </c>
      <c r="CF83" s="4">
        <v>79.083395102034459</v>
      </c>
      <c r="CG83" s="4">
        <v>77.133752402766447</v>
      </c>
      <c r="CH83" s="4">
        <v>80.79472565710121</v>
      </c>
      <c r="CI83" s="4">
        <v>73.201093006780695</v>
      </c>
    </row>
    <row r="84" spans="82:87" x14ac:dyDescent="0.25">
      <c r="CD84">
        <v>2022</v>
      </c>
      <c r="CE84" t="s">
        <v>8</v>
      </c>
      <c r="CF84" s="4">
        <v>59.579137953948532</v>
      </c>
      <c r="CG84" s="4">
        <v>53.864332972199726</v>
      </c>
      <c r="CH84" s="4">
        <v>64.669565349050345</v>
      </c>
      <c r="CI84" s="4">
        <v>58.786633119529398</v>
      </c>
    </row>
    <row r="85" spans="82:87" x14ac:dyDescent="0.25">
      <c r="CE85" t="s">
        <v>9</v>
      </c>
      <c r="CF85" s="4">
        <v>64.092324554292034</v>
      </c>
      <c r="CG85" s="4">
        <v>57.674537177167743</v>
      </c>
      <c r="CH85" s="4">
        <v>68.931306267339011</v>
      </c>
      <c r="CI85" s="4">
        <v>54.836839339747421</v>
      </c>
    </row>
    <row r="86" spans="82:87" x14ac:dyDescent="0.25">
      <c r="CE86" t="s">
        <v>10</v>
      </c>
      <c r="CF86" s="4">
        <v>64.443806135462296</v>
      </c>
      <c r="CG86" s="4">
        <v>58.53177705295127</v>
      </c>
      <c r="CH86" s="4">
        <v>68.743047419976804</v>
      </c>
      <c r="CI86" s="4">
        <v>69.855287441571662</v>
      </c>
    </row>
    <row r="87" spans="82:87" x14ac:dyDescent="0.25">
      <c r="CE87" t="s">
        <v>11</v>
      </c>
      <c r="CF87" s="4">
        <v>62.97882890648183</v>
      </c>
      <c r="CG87" s="4">
        <v>61.933607248461641</v>
      </c>
      <c r="CH87" s="4">
        <v>63.335700208223109</v>
      </c>
      <c r="CI87" s="4">
        <v>106.22474959218209</v>
      </c>
    </row>
    <row r="88" spans="82:87" x14ac:dyDescent="0.25">
      <c r="CE88" t="s">
        <v>12</v>
      </c>
      <c r="CF88" s="4">
        <v>64.652133028650212</v>
      </c>
      <c r="CG88" s="4">
        <v>61.636857279297644</v>
      </c>
      <c r="CH88" s="4">
        <v>66.664082475995784</v>
      </c>
      <c r="CI88" s="4">
        <v>101.85612808163444</v>
      </c>
    </row>
    <row r="89" spans="82:87" x14ac:dyDescent="0.25">
      <c r="CE89" t="s">
        <v>13</v>
      </c>
      <c r="CF89" s="4">
        <v>78.699775039288582</v>
      </c>
      <c r="CG89" s="4">
        <v>75.805051345062324</v>
      </c>
      <c r="CH89" s="4">
        <v>80.653539372415025</v>
      </c>
      <c r="CI89" s="4">
        <v>123.23739677061508</v>
      </c>
    </row>
    <row r="90" spans="82:87" x14ac:dyDescent="0.25">
      <c r="CE90" t="s">
        <v>2</v>
      </c>
      <c r="CF90" s="4">
        <v>72.671908405483592</v>
      </c>
      <c r="CG90" s="4">
        <v>73.107328821998777</v>
      </c>
      <c r="CH90" s="4">
        <v>72.064832016539455</v>
      </c>
      <c r="CI90" s="4">
        <v>104.90718510276982</v>
      </c>
    </row>
    <row r="91" spans="82:87" x14ac:dyDescent="0.25">
      <c r="CE91" t="s">
        <v>3</v>
      </c>
      <c r="CF91" s="4">
        <v>74.708698726935367</v>
      </c>
      <c r="CG91" s="4">
        <v>71.487629027135583</v>
      </c>
      <c r="CH91" s="4">
        <v>77.001805525755387</v>
      </c>
      <c r="CI91" s="4">
        <v>99.945937179002001</v>
      </c>
    </row>
    <row r="92" spans="82:87" x14ac:dyDescent="0.25">
      <c r="CE92" t="s">
        <v>4</v>
      </c>
      <c r="CF92" s="4">
        <v>78.568416122880862</v>
      </c>
      <c r="CG92" s="4">
        <v>86.127140810910703</v>
      </c>
      <c r="CH92" s="4">
        <v>75.403922516140071</v>
      </c>
      <c r="CI92" s="4">
        <v>101.84965102962467</v>
      </c>
    </row>
    <row r="93" spans="82:87" x14ac:dyDescent="0.25">
      <c r="CE93" t="s">
        <v>5</v>
      </c>
      <c r="CF93" s="4">
        <v>81.404197714453261</v>
      </c>
      <c r="CG93" s="4">
        <v>80.831486394184765</v>
      </c>
      <c r="CH93" s="4">
        <v>81.655702226059347</v>
      </c>
      <c r="CI93" s="4">
        <v>104.53513628272337</v>
      </c>
    </row>
    <row r="94" spans="82:87" x14ac:dyDescent="0.25">
      <c r="CE94" t="s">
        <v>6</v>
      </c>
      <c r="CF94" s="4">
        <v>87.625217238565668</v>
      </c>
      <c r="CG94" s="4">
        <v>86.959592175206652</v>
      </c>
      <c r="CH94" s="4">
        <v>88.201209283468117</v>
      </c>
      <c r="CI94" s="4">
        <v>79.573170731707322</v>
      </c>
    </row>
    <row r="95" spans="82:87" x14ac:dyDescent="0.25">
      <c r="CE95" t="s">
        <v>7</v>
      </c>
      <c r="CF95" s="4">
        <v>87.44628911367387</v>
      </c>
      <c r="CG95" s="4">
        <v>88.513360765138756</v>
      </c>
      <c r="CH95" s="4">
        <v>86.480139682740656</v>
      </c>
      <c r="CI95" s="4">
        <v>92.765155348648918</v>
      </c>
    </row>
    <row r="96" spans="82:87" x14ac:dyDescent="0.25">
      <c r="CD96">
        <v>2023</v>
      </c>
      <c r="CE96" t="s">
        <v>8</v>
      </c>
      <c r="CF96" s="4">
        <v>85.124058769567384</v>
      </c>
      <c r="CG96" s="4">
        <v>85.433665365884451</v>
      </c>
      <c r="CH96" s="4">
        <v>84.82481638988618</v>
      </c>
      <c r="CI96" s="4">
        <v>86.65083808781317</v>
      </c>
    </row>
    <row r="97" spans="83:87" x14ac:dyDescent="0.25">
      <c r="CE97" t="s">
        <v>9</v>
      </c>
      <c r="CF97" s="4">
        <v>90.665701603536633</v>
      </c>
      <c r="CG97" s="4">
        <v>90.172009048121865</v>
      </c>
      <c r="CH97" s="4">
        <v>90.926976036165513</v>
      </c>
      <c r="CI97" s="4">
        <v>104.01514739722056</v>
      </c>
    </row>
    <row r="98" spans="83:87" x14ac:dyDescent="0.25">
      <c r="CE98" t="s">
        <v>10</v>
      </c>
      <c r="CF98" s="4">
        <v>99.177929739754774</v>
      </c>
      <c r="CG98" s="4">
        <v>98.831208273804705</v>
      </c>
      <c r="CH98" s="4">
        <v>135.47815408233177</v>
      </c>
      <c r="CI98" s="4">
        <v>116.45480104179245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B5CD-9143-4818-84BE-BDBA8CE5E127}">
  <dimension ref="A1:CP51"/>
  <sheetViews>
    <sheetView topLeftCell="BN6" workbookViewId="0">
      <selection activeCell="CF30" sqref="CF30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11">
        <v>468413</v>
      </c>
      <c r="D8" s="11">
        <v>521058</v>
      </c>
      <c r="E8" s="11">
        <v>532432</v>
      </c>
      <c r="F8" s="11">
        <v>548323</v>
      </c>
      <c r="G8" s="11">
        <v>571353</v>
      </c>
      <c r="H8" s="11">
        <v>502916</v>
      </c>
      <c r="I8" s="11">
        <v>488757</v>
      </c>
      <c r="J8" s="11">
        <v>572862</v>
      </c>
      <c r="K8" s="11">
        <v>632046</v>
      </c>
      <c r="L8" s="11">
        <v>551615</v>
      </c>
      <c r="M8" s="11"/>
      <c r="N8" s="11"/>
      <c r="O8" s="11"/>
    </row>
    <row r="9" spans="1:15" ht="15.75" thickBot="1" x14ac:dyDescent="0.3">
      <c r="B9" s="2" t="s">
        <v>15</v>
      </c>
      <c r="C9" s="11">
        <v>436646</v>
      </c>
      <c r="D9" s="11">
        <v>541652</v>
      </c>
      <c r="E9" s="11">
        <v>551206</v>
      </c>
      <c r="F9" s="11">
        <v>541664</v>
      </c>
      <c r="G9" s="11">
        <v>554167</v>
      </c>
      <c r="H9" s="11">
        <v>487320</v>
      </c>
      <c r="I9" s="11">
        <v>379379</v>
      </c>
      <c r="J9" s="11">
        <v>418055</v>
      </c>
      <c r="K9" s="11">
        <v>427212</v>
      </c>
      <c r="L9" s="11">
        <v>384820</v>
      </c>
      <c r="M9" s="11">
        <v>452695</v>
      </c>
      <c r="N9" s="11">
        <v>455094</v>
      </c>
      <c r="O9" s="11">
        <v>5629910</v>
      </c>
    </row>
    <row r="10" spans="1:15" ht="15.75" thickBot="1" x14ac:dyDescent="0.3">
      <c r="B10" s="2" t="s">
        <v>16</v>
      </c>
      <c r="C10" s="11">
        <v>464875</v>
      </c>
      <c r="D10" s="11">
        <v>501144</v>
      </c>
      <c r="E10" s="11">
        <v>494274</v>
      </c>
      <c r="F10" s="11">
        <v>532400</v>
      </c>
      <c r="G10" s="11">
        <v>510199</v>
      </c>
      <c r="H10" s="11">
        <v>492053</v>
      </c>
      <c r="I10" s="11">
        <v>444365</v>
      </c>
      <c r="J10" s="11">
        <v>371007</v>
      </c>
      <c r="K10" s="11">
        <v>558759</v>
      </c>
      <c r="L10" s="11">
        <v>421356</v>
      </c>
      <c r="M10" s="11">
        <v>497863</v>
      </c>
      <c r="N10" s="11">
        <v>479792</v>
      </c>
      <c r="O10" s="11">
        <v>5768087</v>
      </c>
    </row>
    <row r="11" spans="1:15" ht="15.75" thickBot="1" x14ac:dyDescent="0.3">
      <c r="B11" s="2" t="s">
        <v>17</v>
      </c>
      <c r="C11" s="11">
        <v>687342</v>
      </c>
      <c r="D11" s="11">
        <v>719250</v>
      </c>
      <c r="E11" s="11">
        <v>682335</v>
      </c>
      <c r="F11" s="11">
        <v>734091</v>
      </c>
      <c r="G11" s="11">
        <v>680526</v>
      </c>
      <c r="H11" s="11">
        <v>616449</v>
      </c>
      <c r="I11" s="11">
        <v>600039</v>
      </c>
      <c r="J11" s="11">
        <v>659953</v>
      </c>
      <c r="K11" s="11">
        <v>517973</v>
      </c>
      <c r="L11" s="11">
        <v>137327</v>
      </c>
      <c r="M11" s="11">
        <v>253309</v>
      </c>
      <c r="N11" s="11">
        <v>364619</v>
      </c>
      <c r="O11" s="11">
        <v>6653213</v>
      </c>
    </row>
    <row r="12" spans="1:15" ht="15.75" thickBot="1" x14ac:dyDescent="0.3">
      <c r="B12" s="2" t="s">
        <v>18</v>
      </c>
      <c r="C12" s="11">
        <v>651241</v>
      </c>
      <c r="D12" s="11">
        <v>710155</v>
      </c>
      <c r="E12" s="11">
        <v>668643</v>
      </c>
      <c r="F12" s="11">
        <v>721509</v>
      </c>
      <c r="G12" s="11">
        <v>706227</v>
      </c>
      <c r="H12" s="11">
        <v>604933</v>
      </c>
      <c r="I12" s="11">
        <v>590723</v>
      </c>
      <c r="J12" s="11">
        <v>629396</v>
      </c>
      <c r="K12" s="11">
        <v>712357</v>
      </c>
      <c r="L12" s="11">
        <v>635042</v>
      </c>
      <c r="M12" s="11">
        <v>741808</v>
      </c>
      <c r="N12" s="11">
        <v>611345</v>
      </c>
      <c r="O12" s="11">
        <v>7983379</v>
      </c>
    </row>
    <row r="13" spans="1:15" ht="15.75" thickBot="1" x14ac:dyDescent="0.3">
      <c r="B13" s="2" t="s">
        <v>51</v>
      </c>
      <c r="C13" s="11">
        <v>608244</v>
      </c>
      <c r="D13" s="11">
        <v>694894</v>
      </c>
      <c r="E13" s="11">
        <v>648525</v>
      </c>
      <c r="F13" s="11">
        <v>672237</v>
      </c>
      <c r="G13" s="11">
        <v>676480</v>
      </c>
      <c r="H13" s="11">
        <v>591382</v>
      </c>
      <c r="I13" s="11">
        <v>570917</v>
      </c>
      <c r="J13" s="11">
        <v>635273</v>
      </c>
      <c r="K13" s="11">
        <v>699412</v>
      </c>
      <c r="L13" s="11">
        <v>606015</v>
      </c>
      <c r="M13" s="11">
        <v>711121</v>
      </c>
      <c r="N13" s="11">
        <v>621072</v>
      </c>
      <c r="O13" s="11">
        <v>7735572</v>
      </c>
    </row>
    <row r="14" spans="1:15" ht="15.75" thickBot="1" x14ac:dyDescent="0.3">
      <c r="B14" s="2" t="s">
        <v>52</v>
      </c>
      <c r="C14" s="11">
        <v>489106</v>
      </c>
      <c r="D14" s="11">
        <v>707439</v>
      </c>
      <c r="E14" s="11">
        <v>662583</v>
      </c>
      <c r="F14" s="11">
        <v>657954</v>
      </c>
      <c r="G14" s="11">
        <v>672262</v>
      </c>
      <c r="H14" s="11">
        <v>612544</v>
      </c>
      <c r="I14" s="11">
        <v>382008</v>
      </c>
      <c r="J14" s="11">
        <v>598315</v>
      </c>
      <c r="K14" s="11">
        <v>703614</v>
      </c>
      <c r="L14" s="11">
        <v>560834</v>
      </c>
      <c r="M14" s="11">
        <v>716425</v>
      </c>
      <c r="N14" s="11">
        <v>622804</v>
      </c>
      <c r="O14" s="11">
        <v>7385888</v>
      </c>
    </row>
    <row r="15" spans="1:15" ht="15.75" thickBot="1" x14ac:dyDescent="0.3">
      <c r="B15" s="2" t="s">
        <v>53</v>
      </c>
      <c r="C15" s="11">
        <v>737968</v>
      </c>
      <c r="D15" s="11">
        <v>776965</v>
      </c>
      <c r="E15" s="11">
        <v>752418</v>
      </c>
      <c r="F15" s="11">
        <v>803683</v>
      </c>
      <c r="G15" s="11">
        <v>751502</v>
      </c>
      <c r="H15" s="11">
        <v>671486</v>
      </c>
      <c r="I15" s="11">
        <v>619787</v>
      </c>
      <c r="J15" s="11">
        <v>682408</v>
      </c>
      <c r="K15" s="11">
        <v>675237</v>
      </c>
      <c r="L15" s="11">
        <v>680640</v>
      </c>
      <c r="M15" s="11">
        <v>696320</v>
      </c>
      <c r="N15" s="11">
        <v>659876</v>
      </c>
      <c r="O15" s="11">
        <v>8508290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68.148461755574374</v>
      </c>
      <c r="D17" s="4">
        <f t="shared" si="0"/>
        <v>72.444629822732011</v>
      </c>
      <c r="E17" s="4">
        <f>(E8/E$11)*100</f>
        <v>78.030879260187447</v>
      </c>
      <c r="F17" s="4">
        <f t="shared" si="0"/>
        <v>74.694145548712626</v>
      </c>
      <c r="G17" s="4">
        <f t="shared" si="0"/>
        <v>83.957556360815019</v>
      </c>
      <c r="H17" s="4">
        <f t="shared" si="0"/>
        <v>81.582742449091498</v>
      </c>
      <c r="I17" s="4">
        <f t="shared" si="0"/>
        <v>81.45420547664402</v>
      </c>
      <c r="J17" s="4">
        <f t="shared" si="0"/>
        <v>86.803454185373809</v>
      </c>
      <c r="K17" s="4">
        <f t="shared" ref="K17:N24" si="1">(K8/K$12)*100</f>
        <v>88.726017993786826</v>
      </c>
      <c r="L17" s="4">
        <f t="shared" si="1"/>
        <v>86.862758683677612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63.526745055590958</v>
      </c>
      <c r="D18" s="4">
        <f t="shared" si="0"/>
        <v>75.307890163364618</v>
      </c>
      <c r="E18" s="4">
        <f t="shared" si="0"/>
        <v>80.782313672902603</v>
      </c>
      <c r="F18" s="4">
        <f t="shared" si="0"/>
        <v>73.787037301914879</v>
      </c>
      <c r="G18" s="4">
        <f t="shared" si="0"/>
        <v>81.432156890405366</v>
      </c>
      <c r="H18" s="4">
        <f t="shared" si="0"/>
        <v>79.052768355533061</v>
      </c>
      <c r="I18" s="4">
        <f t="shared" si="0"/>
        <v>63.225723661295355</v>
      </c>
      <c r="J18" s="4">
        <f t="shared" si="0"/>
        <v>63.346177682350103</v>
      </c>
      <c r="K18" s="4">
        <f t="shared" si="1"/>
        <v>59.97161535578369</v>
      </c>
      <c r="L18" s="4">
        <f t="shared" si="1"/>
        <v>60.597566775110934</v>
      </c>
      <c r="M18" s="4">
        <f t="shared" si="1"/>
        <v>61.025898884886651</v>
      </c>
      <c r="N18" s="4">
        <f t="shared" si="1"/>
        <v>74.441436504755913</v>
      </c>
      <c r="O18" s="4"/>
    </row>
    <row r="19" spans="2:94" ht="15.75" thickBot="1" x14ac:dyDescent="0.3">
      <c r="B19" s="2" t="s">
        <v>16</v>
      </c>
      <c r="C19" s="4">
        <f t="shared" si="0"/>
        <v>67.633725277954795</v>
      </c>
      <c r="D19" s="4">
        <f t="shared" si="0"/>
        <v>69.675912408759118</v>
      </c>
      <c r="E19" s="4">
        <f t="shared" si="0"/>
        <v>72.438611532458395</v>
      </c>
      <c r="F19" s="4">
        <f t="shared" si="0"/>
        <v>72.525068417948177</v>
      </c>
      <c r="G19" s="4">
        <f t="shared" si="0"/>
        <v>74.971272221781376</v>
      </c>
      <c r="H19" s="4">
        <f t="shared" si="0"/>
        <v>79.820552876231446</v>
      </c>
      <c r="I19" s="4">
        <f t="shared" si="0"/>
        <v>74.056019692053354</v>
      </c>
      <c r="J19" s="4">
        <f t="shared" si="0"/>
        <v>56.217185163185867</v>
      </c>
      <c r="K19" s="4">
        <f t="shared" si="1"/>
        <v>78.438058445414299</v>
      </c>
      <c r="L19" s="4">
        <f t="shared" si="1"/>
        <v>66.350887027944609</v>
      </c>
      <c r="M19" s="4">
        <f t="shared" si="1"/>
        <v>67.11480598753316</v>
      </c>
      <c r="N19" s="4">
        <f t="shared" si="1"/>
        <v>78.481381216825199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72.712558450327563</v>
      </c>
      <c r="L20" s="4">
        <f t="shared" si="1"/>
        <v>21.62486890630856</v>
      </c>
      <c r="M20" s="4">
        <f t="shared" si="1"/>
        <v>34.147515260013371</v>
      </c>
      <c r="N20" s="4">
        <f t="shared" si="1"/>
        <v>59.642100614219459</v>
      </c>
    </row>
    <row r="21" spans="2:94" ht="15.75" thickBot="1" x14ac:dyDescent="0.3">
      <c r="B21" s="2" t="s">
        <v>18</v>
      </c>
      <c r="C21">
        <f t="shared" si="0"/>
        <v>94.747738389331658</v>
      </c>
      <c r="D21">
        <f t="shared" si="0"/>
        <v>98.735488355926321</v>
      </c>
      <c r="E21">
        <f t="shared" si="0"/>
        <v>97.993361032337489</v>
      </c>
      <c r="F21">
        <f t="shared" si="0"/>
        <v>98.286043555907924</v>
      </c>
      <c r="G21">
        <f t="shared" si="0"/>
        <v>103.77663748335846</v>
      </c>
      <c r="H21">
        <f t="shared" si="0"/>
        <v>98.131881145074445</v>
      </c>
      <c r="I21">
        <f t="shared" si="0"/>
        <v>98.447434250107079</v>
      </c>
      <c r="J21">
        <f t="shared" si="0"/>
        <v>95.369821790339614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88.492191660046956</v>
      </c>
      <c r="D22">
        <f t="shared" si="0"/>
        <v>96.613694820994084</v>
      </c>
      <c r="E22">
        <f t="shared" si="0"/>
        <v>95.044955923410058</v>
      </c>
      <c r="F22">
        <f t="shared" si="0"/>
        <v>91.574069154914042</v>
      </c>
      <c r="G22">
        <f t="shared" si="0"/>
        <v>99.405459894258257</v>
      </c>
      <c r="H22">
        <f t="shared" si="0"/>
        <v>95.933645767938629</v>
      </c>
      <c r="I22">
        <f t="shared" si="0"/>
        <v>95.146648801161263</v>
      </c>
      <c r="J22">
        <f t="shared" si="0"/>
        <v>96.260339751467143</v>
      </c>
      <c r="K22" s="4">
        <f t="shared" si="1"/>
        <v>98.182793178139619</v>
      </c>
      <c r="L22" s="4">
        <f t="shared" si="1"/>
        <v>95.429121223478134</v>
      </c>
      <c r="M22" s="4">
        <f t="shared" si="1"/>
        <v>95.863215279425404</v>
      </c>
      <c r="N22" s="4">
        <f t="shared" si="1"/>
        <v>101.5910819586322</v>
      </c>
    </row>
    <row r="23" spans="2:94" ht="15.75" thickBot="1" x14ac:dyDescent="0.3">
      <c r="B23" s="2" t="s">
        <v>52</v>
      </c>
      <c r="C23">
        <f t="shared" si="0"/>
        <v>71.159044551329615</v>
      </c>
      <c r="D23">
        <f t="shared" si="0"/>
        <v>98.35787278415016</v>
      </c>
      <c r="E23">
        <f t="shared" si="0"/>
        <v>97.105234232451792</v>
      </c>
      <c r="F23">
        <f t="shared" si="0"/>
        <v>89.6283975692387</v>
      </c>
      <c r="G23">
        <f t="shared" si="0"/>
        <v>98.785645221490441</v>
      </c>
      <c r="H23">
        <f t="shared" si="0"/>
        <v>99.366533160082994</v>
      </c>
      <c r="I23">
        <f t="shared" si="0"/>
        <v>63.66386184897982</v>
      </c>
      <c r="J23">
        <f t="shared" si="0"/>
        <v>90.660243987071809</v>
      </c>
      <c r="K23" s="4">
        <f t="shared" si="1"/>
        <v>98.772665952605223</v>
      </c>
      <c r="L23" s="4">
        <f t="shared" si="1"/>
        <v>88.314473688354468</v>
      </c>
      <c r="M23" s="4">
        <f t="shared" si="1"/>
        <v>96.578225093285596</v>
      </c>
      <c r="N23" s="4">
        <f t="shared" si="1"/>
        <v>101.87439171008188</v>
      </c>
    </row>
    <row r="24" spans="2:94" x14ac:dyDescent="0.25">
      <c r="B24" s="2" t="s">
        <v>53</v>
      </c>
      <c r="C24">
        <f t="shared" si="0"/>
        <v>107.36547453814839</v>
      </c>
      <c r="D24">
        <f t="shared" si="0"/>
        <v>108.0243309002433</v>
      </c>
      <c r="E24">
        <f t="shared" si="0"/>
        <v>110.27105454065817</v>
      </c>
      <c r="F24">
        <f t="shared" si="0"/>
        <v>109.48002359380513</v>
      </c>
      <c r="G24">
        <f t="shared" si="0"/>
        <v>110.42957947234933</v>
      </c>
      <c r="H24">
        <f t="shared" si="0"/>
        <v>108.92807028643084</v>
      </c>
      <c r="I24">
        <f t="shared" si="0"/>
        <v>103.29111941057165</v>
      </c>
      <c r="J24">
        <f t="shared" si="0"/>
        <v>103.40251502758531</v>
      </c>
      <c r="K24" s="4">
        <f t="shared" si="1"/>
        <v>94.789129607766895</v>
      </c>
      <c r="L24" s="4">
        <f t="shared" si="1"/>
        <v>107.18031248326882</v>
      </c>
      <c r="M24" s="4">
        <f t="shared" si="1"/>
        <v>93.867955050363435</v>
      </c>
      <c r="N24" s="4">
        <f t="shared" si="1"/>
        <v>107.93839812217325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103.29111941057165</v>
      </c>
      <c r="G29" s="9">
        <f t="shared" ref="G29:K29" si="2">J24</f>
        <v>103.40251502758531</v>
      </c>
      <c r="H29" s="9">
        <f t="shared" si="2"/>
        <v>94.789129607766895</v>
      </c>
      <c r="I29" s="9">
        <f t="shared" si="2"/>
        <v>107.18031248326882</v>
      </c>
      <c r="J29" s="9">
        <f t="shared" si="2"/>
        <v>93.867955050363435</v>
      </c>
      <c r="K29" s="9">
        <f t="shared" si="2"/>
        <v>107.93839812217325</v>
      </c>
      <c r="L29" s="9">
        <f>C23</f>
        <v>71.159044551329615</v>
      </c>
      <c r="M29" s="9">
        <f t="shared" ref="M29:W29" si="3">D23</f>
        <v>98.35787278415016</v>
      </c>
      <c r="N29" s="9">
        <f t="shared" si="3"/>
        <v>97.105234232451792</v>
      </c>
      <c r="O29" s="9">
        <f t="shared" si="3"/>
        <v>89.6283975692387</v>
      </c>
      <c r="P29" s="9">
        <f t="shared" si="3"/>
        <v>98.785645221490441</v>
      </c>
      <c r="Q29" s="9">
        <f t="shared" si="3"/>
        <v>99.366533160082994</v>
      </c>
      <c r="R29" s="9">
        <f t="shared" si="3"/>
        <v>63.66386184897982</v>
      </c>
      <c r="S29" s="9">
        <f t="shared" si="3"/>
        <v>90.660243987071809</v>
      </c>
      <c r="T29" s="9">
        <f t="shared" si="3"/>
        <v>98.772665952605223</v>
      </c>
      <c r="U29" s="9">
        <f t="shared" si="3"/>
        <v>88.314473688354468</v>
      </c>
      <c r="V29" s="9">
        <f t="shared" si="3"/>
        <v>96.578225093285596</v>
      </c>
      <c r="W29" s="9">
        <f t="shared" si="3"/>
        <v>101.87439171008188</v>
      </c>
      <c r="X29" s="9">
        <f>C22</f>
        <v>88.492191660046956</v>
      </c>
      <c r="Y29" s="9">
        <f t="shared" ref="Y29:AI29" si="4">D22</f>
        <v>96.613694820994084</v>
      </c>
      <c r="Z29" s="9">
        <f t="shared" si="4"/>
        <v>95.044955923410058</v>
      </c>
      <c r="AA29" s="9">
        <f t="shared" si="4"/>
        <v>91.574069154914042</v>
      </c>
      <c r="AB29" s="9">
        <f t="shared" si="4"/>
        <v>99.405459894258257</v>
      </c>
      <c r="AC29" s="9">
        <f t="shared" si="4"/>
        <v>95.933645767938629</v>
      </c>
      <c r="AD29" s="9">
        <f t="shared" si="4"/>
        <v>95.146648801161263</v>
      </c>
      <c r="AE29" s="9">
        <f t="shared" si="4"/>
        <v>96.260339751467143</v>
      </c>
      <c r="AF29" s="9">
        <f t="shared" si="4"/>
        <v>98.182793178139619</v>
      </c>
      <c r="AG29" s="9">
        <f t="shared" si="4"/>
        <v>95.429121223478134</v>
      </c>
      <c r="AH29" s="9">
        <f t="shared" si="4"/>
        <v>95.863215279425404</v>
      </c>
      <c r="AI29" s="9">
        <f t="shared" si="4"/>
        <v>101.5910819586322</v>
      </c>
      <c r="AJ29" s="9">
        <f>C21</f>
        <v>94.747738389331658</v>
      </c>
      <c r="AK29" s="9">
        <f t="shared" ref="AK29:AU29" si="5">D21</f>
        <v>98.735488355926321</v>
      </c>
      <c r="AL29" s="9">
        <f t="shared" si="5"/>
        <v>97.993361032337489</v>
      </c>
      <c r="AM29" s="9">
        <f t="shared" si="5"/>
        <v>98.286043555907924</v>
      </c>
      <c r="AN29" s="9">
        <f t="shared" si="5"/>
        <v>103.77663748335846</v>
      </c>
      <c r="AO29" s="9">
        <f t="shared" si="5"/>
        <v>98.131881145074445</v>
      </c>
      <c r="AP29" s="9">
        <f t="shared" si="5"/>
        <v>98.447434250107079</v>
      </c>
      <c r="AQ29" s="9">
        <f t="shared" si="5"/>
        <v>95.369821790339614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72.712558450327563</v>
      </c>
      <c r="BE29" s="9">
        <f t="shared" si="6"/>
        <v>21.62486890630856</v>
      </c>
      <c r="BF29" s="9">
        <f t="shared" si="6"/>
        <v>34.147515260013371</v>
      </c>
      <c r="BG29" s="9">
        <f t="shared" si="6"/>
        <v>59.642100614219459</v>
      </c>
      <c r="BH29" s="5">
        <f>C19</f>
        <v>67.633725277954795</v>
      </c>
      <c r="BI29" s="5">
        <f t="shared" ref="BI29:BS29" si="7">D19</f>
        <v>69.675912408759118</v>
      </c>
      <c r="BJ29" s="5">
        <f t="shared" si="7"/>
        <v>72.438611532458395</v>
      </c>
      <c r="BK29" s="5">
        <f t="shared" si="7"/>
        <v>72.525068417948177</v>
      </c>
      <c r="BL29" s="5">
        <f t="shared" si="7"/>
        <v>74.971272221781376</v>
      </c>
      <c r="BM29" s="5">
        <f t="shared" si="7"/>
        <v>79.820552876231446</v>
      </c>
      <c r="BN29" s="5">
        <f t="shared" si="7"/>
        <v>74.056019692053354</v>
      </c>
      <c r="BO29" s="5">
        <f t="shared" si="7"/>
        <v>56.217185163185867</v>
      </c>
      <c r="BP29" s="5">
        <f t="shared" si="7"/>
        <v>78.438058445414299</v>
      </c>
      <c r="BQ29" s="5">
        <f t="shared" si="7"/>
        <v>66.350887027944609</v>
      </c>
      <c r="BR29" s="5">
        <f t="shared" si="7"/>
        <v>67.11480598753316</v>
      </c>
      <c r="BS29" s="5">
        <f t="shared" si="7"/>
        <v>78.481381216825199</v>
      </c>
      <c r="BT29" s="5">
        <f>C18</f>
        <v>63.526745055590958</v>
      </c>
      <c r="BU29" s="5">
        <f t="shared" ref="BU29:CE29" si="8">D18</f>
        <v>75.307890163364618</v>
      </c>
      <c r="BV29" s="5">
        <f t="shared" si="8"/>
        <v>80.782313672902603</v>
      </c>
      <c r="BW29" s="5">
        <f t="shared" si="8"/>
        <v>73.787037301914879</v>
      </c>
      <c r="BX29" s="5">
        <f t="shared" si="8"/>
        <v>81.432156890405366</v>
      </c>
      <c r="BY29" s="5">
        <f t="shared" si="8"/>
        <v>79.052768355533061</v>
      </c>
      <c r="BZ29" s="5">
        <f t="shared" si="8"/>
        <v>63.225723661295355</v>
      </c>
      <c r="CA29" s="5">
        <f t="shared" si="8"/>
        <v>63.346177682350103</v>
      </c>
      <c r="CB29" s="5">
        <f t="shared" si="8"/>
        <v>59.97161535578369</v>
      </c>
      <c r="CC29" s="5">
        <f t="shared" si="8"/>
        <v>60.597566775110934</v>
      </c>
      <c r="CD29" s="5">
        <f t="shared" si="8"/>
        <v>61.025898884886651</v>
      </c>
      <c r="CE29" s="5">
        <f t="shared" si="8"/>
        <v>74.441436504755913</v>
      </c>
      <c r="CF29" s="5">
        <f>C17</f>
        <v>68.148461755574374</v>
      </c>
      <c r="CG29" s="5">
        <f t="shared" ref="CG29:CP29" si="9">D17</f>
        <v>72.444629822732011</v>
      </c>
      <c r="CH29" s="5">
        <f t="shared" si="9"/>
        <v>78.030879260187447</v>
      </c>
      <c r="CI29" s="5">
        <f t="shared" si="9"/>
        <v>74.694145548712626</v>
      </c>
      <c r="CJ29" s="5">
        <f t="shared" si="9"/>
        <v>83.957556360815019</v>
      </c>
      <c r="CK29" s="5">
        <f t="shared" si="9"/>
        <v>81.582742449091498</v>
      </c>
      <c r="CL29" s="5">
        <f t="shared" si="9"/>
        <v>81.45420547664402</v>
      </c>
      <c r="CM29" s="5">
        <f t="shared" si="9"/>
        <v>86.803454185373809</v>
      </c>
      <c r="CN29" s="5">
        <f t="shared" si="9"/>
        <v>88.726017993786826</v>
      </c>
      <c r="CO29" s="5">
        <f t="shared" si="9"/>
        <v>86.862758683677612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AFFA-F913-4CF3-988C-C87586E91D44}">
  <dimension ref="A1:CP51"/>
  <sheetViews>
    <sheetView topLeftCell="BN3" workbookViewId="0">
      <selection activeCell="CF30" sqref="CF30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C7" s="2" t="s">
        <v>2</v>
      </c>
      <c r="D7" s="2" t="s">
        <v>3</v>
      </c>
      <c r="E7" s="2" t="s">
        <v>54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402037</v>
      </c>
      <c r="D8" s="3">
        <v>464239</v>
      </c>
      <c r="E8" s="3">
        <v>575041</v>
      </c>
      <c r="F8" s="3">
        <v>430985</v>
      </c>
      <c r="G8" s="3">
        <v>390309</v>
      </c>
      <c r="H8" s="3">
        <v>392926</v>
      </c>
      <c r="I8" s="3">
        <v>386482</v>
      </c>
      <c r="J8" s="3">
        <v>420675</v>
      </c>
      <c r="K8" s="3">
        <v>524803</v>
      </c>
      <c r="L8" s="3">
        <v>387119</v>
      </c>
      <c r="M8" s="2"/>
      <c r="N8" s="2"/>
      <c r="O8" s="2"/>
    </row>
    <row r="9" spans="1:15" ht="15.75" thickBot="1" x14ac:dyDescent="0.3">
      <c r="B9" s="2" t="s">
        <v>15</v>
      </c>
      <c r="C9" s="3">
        <v>376347</v>
      </c>
      <c r="D9" s="3">
        <v>476353</v>
      </c>
      <c r="E9" s="3">
        <v>593824</v>
      </c>
      <c r="F9" s="3">
        <v>516473</v>
      </c>
      <c r="G9" s="3">
        <v>513115</v>
      </c>
      <c r="H9" s="3">
        <v>450098</v>
      </c>
      <c r="I9" s="3">
        <v>355245</v>
      </c>
      <c r="J9" s="3">
        <v>380531</v>
      </c>
      <c r="K9" s="3">
        <v>388757</v>
      </c>
      <c r="L9" s="3">
        <v>355638</v>
      </c>
      <c r="M9" s="3">
        <v>406928</v>
      </c>
      <c r="N9" s="3">
        <v>403853</v>
      </c>
      <c r="O9" s="3">
        <v>5217162</v>
      </c>
    </row>
    <row r="10" spans="1:15" ht="15.75" thickBot="1" x14ac:dyDescent="0.3">
      <c r="B10" s="2" t="s">
        <v>16</v>
      </c>
      <c r="C10" s="3">
        <v>405993</v>
      </c>
      <c r="D10" s="3">
        <v>434415</v>
      </c>
      <c r="E10" s="3">
        <v>449032</v>
      </c>
      <c r="F10" s="3">
        <v>454459</v>
      </c>
      <c r="G10" s="3">
        <v>457773</v>
      </c>
      <c r="H10" s="3">
        <v>469494</v>
      </c>
      <c r="I10" s="3">
        <v>424224</v>
      </c>
      <c r="J10" s="3">
        <v>261473</v>
      </c>
      <c r="K10" s="3">
        <v>366168</v>
      </c>
      <c r="L10" s="3">
        <v>318469</v>
      </c>
      <c r="M10" s="3">
        <v>401050</v>
      </c>
      <c r="N10" s="3">
        <v>410683</v>
      </c>
      <c r="O10" s="3">
        <v>4853233</v>
      </c>
    </row>
    <row r="11" spans="1:15" ht="15.75" thickBot="1" x14ac:dyDescent="0.3">
      <c r="B11" s="2" t="s">
        <v>17</v>
      </c>
      <c r="C11" s="3">
        <v>594743</v>
      </c>
      <c r="D11" s="3">
        <v>647102</v>
      </c>
      <c r="E11" s="3">
        <v>659942</v>
      </c>
      <c r="F11" s="3">
        <v>733983</v>
      </c>
      <c r="G11" s="3">
        <v>626786</v>
      </c>
      <c r="H11" s="3">
        <v>576679</v>
      </c>
      <c r="I11" s="3">
        <v>610371</v>
      </c>
      <c r="J11" s="3">
        <v>665024</v>
      </c>
      <c r="K11" s="3">
        <v>460742</v>
      </c>
      <c r="L11" s="3">
        <v>89644</v>
      </c>
      <c r="M11" s="3">
        <v>204964</v>
      </c>
      <c r="N11" s="3">
        <v>303140</v>
      </c>
      <c r="O11" s="3">
        <v>6173120</v>
      </c>
    </row>
    <row r="12" spans="1:15" ht="15.75" thickBot="1" x14ac:dyDescent="0.3">
      <c r="B12" s="2" t="s">
        <v>18</v>
      </c>
      <c r="C12" s="3">
        <v>567992</v>
      </c>
      <c r="D12" s="3">
        <v>644180</v>
      </c>
      <c r="E12" s="3">
        <v>712171</v>
      </c>
      <c r="F12" s="3">
        <v>653517</v>
      </c>
      <c r="G12" s="3">
        <v>650619</v>
      </c>
      <c r="H12" s="3">
        <v>571062</v>
      </c>
      <c r="I12" s="3">
        <v>588369</v>
      </c>
      <c r="J12" s="3">
        <v>649648</v>
      </c>
      <c r="K12" s="3">
        <v>672239</v>
      </c>
      <c r="L12" s="3">
        <v>593488</v>
      </c>
      <c r="M12" s="3">
        <v>647583</v>
      </c>
      <c r="N12" s="3">
        <v>525936</v>
      </c>
      <c r="O12" s="3">
        <v>7476804</v>
      </c>
    </row>
    <row r="13" spans="1:15" ht="15.75" thickBot="1" x14ac:dyDescent="0.3">
      <c r="B13" s="2" t="s">
        <v>51</v>
      </c>
      <c r="C13" s="3">
        <v>587994</v>
      </c>
      <c r="D13" s="3">
        <v>678365</v>
      </c>
      <c r="E13" s="3">
        <v>716302</v>
      </c>
      <c r="F13" s="3">
        <v>667487</v>
      </c>
      <c r="G13" s="3">
        <v>680876</v>
      </c>
      <c r="H13" s="3">
        <v>610498</v>
      </c>
      <c r="I13" s="3">
        <v>598774</v>
      </c>
      <c r="J13" s="3">
        <v>637721</v>
      </c>
      <c r="K13" s="3">
        <v>719118</v>
      </c>
      <c r="L13" s="3">
        <v>606757</v>
      </c>
      <c r="M13" s="3">
        <v>655021</v>
      </c>
      <c r="N13" s="3">
        <v>535524</v>
      </c>
      <c r="O13" s="3">
        <v>7694437</v>
      </c>
    </row>
    <row r="14" spans="1:15" ht="15.75" thickBot="1" x14ac:dyDescent="0.3">
      <c r="B14" s="2" t="s">
        <v>52</v>
      </c>
      <c r="C14" s="3">
        <v>597684</v>
      </c>
      <c r="D14" s="3">
        <v>674836</v>
      </c>
      <c r="E14" s="3">
        <v>760908</v>
      </c>
      <c r="F14" s="3">
        <v>670429</v>
      </c>
      <c r="G14" s="3">
        <v>699893</v>
      </c>
      <c r="H14" s="3">
        <v>628603</v>
      </c>
      <c r="I14" s="3">
        <v>585112</v>
      </c>
      <c r="J14" s="3">
        <v>659604</v>
      </c>
      <c r="K14" s="3">
        <v>748771</v>
      </c>
      <c r="L14" s="3">
        <v>607760</v>
      </c>
      <c r="M14" s="3">
        <v>681851</v>
      </c>
      <c r="N14" s="3">
        <v>625402</v>
      </c>
      <c r="O14" s="3">
        <v>7940853</v>
      </c>
    </row>
    <row r="15" spans="1:15" ht="15.75" thickBot="1" x14ac:dyDescent="0.3">
      <c r="B15" s="2" t="s">
        <v>53</v>
      </c>
      <c r="C15" s="3">
        <v>662436</v>
      </c>
      <c r="D15" s="3">
        <v>681050</v>
      </c>
      <c r="E15" s="3">
        <v>743837</v>
      </c>
      <c r="F15" s="3">
        <v>761779</v>
      </c>
      <c r="G15" s="3">
        <v>709533</v>
      </c>
      <c r="H15" s="3">
        <v>655321</v>
      </c>
      <c r="I15" s="3">
        <v>610079</v>
      </c>
      <c r="J15" s="3">
        <v>723950</v>
      </c>
      <c r="K15" s="3">
        <v>731735</v>
      </c>
      <c r="L15" s="3">
        <v>660395</v>
      </c>
      <c r="M15" s="3">
        <v>677336</v>
      </c>
      <c r="N15" s="3">
        <v>627148</v>
      </c>
      <c r="O15" s="3">
        <v>8244599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67.598441679851632</v>
      </c>
      <c r="D17" s="4">
        <f t="shared" si="0"/>
        <v>71.741240175428288</v>
      </c>
      <c r="E17" s="4">
        <f>(E8/E$11)*100</f>
        <v>87.135081567774137</v>
      </c>
      <c r="F17" s="4">
        <f t="shared" si="0"/>
        <v>58.718662421336731</v>
      </c>
      <c r="G17" s="4">
        <f t="shared" si="0"/>
        <v>62.271492981655619</v>
      </c>
      <c r="H17" s="4">
        <f t="shared" si="0"/>
        <v>68.135999403480966</v>
      </c>
      <c r="I17" s="4">
        <f t="shared" si="0"/>
        <v>63.319194391607724</v>
      </c>
      <c r="J17" s="4">
        <f t="shared" si="0"/>
        <v>63.257115532672501</v>
      </c>
      <c r="K17" s="4">
        <f t="shared" ref="K17:N24" si="1">(K8/K$12)*100</f>
        <v>78.067919296559708</v>
      </c>
      <c r="L17" s="4">
        <f t="shared" si="1"/>
        <v>65.227772086377485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63.278928881886799</v>
      </c>
      <c r="D18" s="4">
        <f t="shared" si="0"/>
        <v>73.61327889575368</v>
      </c>
      <c r="E18" s="4">
        <f t="shared" si="0"/>
        <v>89.981240775704535</v>
      </c>
      <c r="F18" s="4">
        <f t="shared" si="0"/>
        <v>70.365798662911814</v>
      </c>
      <c r="G18" s="4">
        <f t="shared" si="0"/>
        <v>81.864464107366786</v>
      </c>
      <c r="H18" s="4">
        <f t="shared" si="0"/>
        <v>78.050007022971187</v>
      </c>
      <c r="I18" s="4">
        <f t="shared" si="0"/>
        <v>58.201487292155093</v>
      </c>
      <c r="J18" s="4">
        <f t="shared" si="0"/>
        <v>57.220641661052831</v>
      </c>
      <c r="K18" s="4">
        <f t="shared" si="1"/>
        <v>57.830176469975704</v>
      </c>
      <c r="L18" s="4">
        <f t="shared" si="1"/>
        <v>59.923368290513032</v>
      </c>
      <c r="M18" s="4">
        <f t="shared" si="1"/>
        <v>62.837968260439204</v>
      </c>
      <c r="N18" s="4">
        <f t="shared" si="1"/>
        <v>76.787479845456488</v>
      </c>
      <c r="O18" s="4"/>
    </row>
    <row r="19" spans="2:94" ht="15.75" thickBot="1" x14ac:dyDescent="0.3">
      <c r="B19" s="2" t="s">
        <v>16</v>
      </c>
      <c r="C19" s="4">
        <f t="shared" si="0"/>
        <v>68.263602934376706</v>
      </c>
      <c r="D19" s="4">
        <f t="shared" si="0"/>
        <v>67.132384075462596</v>
      </c>
      <c r="E19" s="4">
        <f t="shared" si="0"/>
        <v>68.041130887259797</v>
      </c>
      <c r="F19" s="4">
        <f t="shared" si="0"/>
        <v>61.916829136369643</v>
      </c>
      <c r="G19" s="4">
        <f t="shared" si="0"/>
        <v>73.034975254712137</v>
      </c>
      <c r="H19" s="4">
        <f t="shared" si="0"/>
        <v>81.413403297154915</v>
      </c>
      <c r="I19" s="4">
        <f t="shared" si="0"/>
        <v>69.502646750910515</v>
      </c>
      <c r="J19" s="4">
        <f t="shared" si="0"/>
        <v>39.31782913097873</v>
      </c>
      <c r="K19" s="4">
        <f t="shared" si="1"/>
        <v>54.469913230264829</v>
      </c>
      <c r="L19" s="4">
        <f t="shared" si="1"/>
        <v>53.660562639851186</v>
      </c>
      <c r="M19" s="4">
        <f t="shared" si="1"/>
        <v>61.93028538426735</v>
      </c>
      <c r="N19" s="4">
        <f t="shared" si="1"/>
        <v>78.086116941985338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68.538421603031068</v>
      </c>
      <c r="L20" s="4">
        <f t="shared" si="1"/>
        <v>15.104601946458901</v>
      </c>
      <c r="M20" s="4">
        <f t="shared" si="1"/>
        <v>31.650614670243044</v>
      </c>
      <c r="N20" s="4">
        <f t="shared" si="1"/>
        <v>57.638191719144537</v>
      </c>
    </row>
    <row r="21" spans="2:94" ht="15.75" thickBot="1" x14ac:dyDescent="0.3">
      <c r="B21" s="2" t="s">
        <v>18</v>
      </c>
      <c r="C21">
        <f t="shared" si="0"/>
        <v>95.50209081905966</v>
      </c>
      <c r="D21">
        <f t="shared" si="0"/>
        <v>99.548448312630782</v>
      </c>
      <c r="E21">
        <f t="shared" si="0"/>
        <v>107.91418033705993</v>
      </c>
      <c r="F21">
        <f t="shared" si="0"/>
        <v>89.037075790583714</v>
      </c>
      <c r="G21">
        <f t="shared" si="0"/>
        <v>103.80241422112174</v>
      </c>
      <c r="H21">
        <f t="shared" si="0"/>
        <v>99.025974588982777</v>
      </c>
      <c r="I21">
        <f t="shared" si="0"/>
        <v>96.395307116491452</v>
      </c>
      <c r="J21">
        <f t="shared" si="0"/>
        <v>97.687902992974685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98.865224138829717</v>
      </c>
      <c r="D22">
        <f t="shared" si="0"/>
        <v>104.83123217050789</v>
      </c>
      <c r="E22">
        <f t="shared" si="0"/>
        <v>108.54014443693536</v>
      </c>
      <c r="F22">
        <f t="shared" si="0"/>
        <v>90.94038962755269</v>
      </c>
      <c r="G22">
        <f t="shared" si="0"/>
        <v>108.62973965595913</v>
      </c>
      <c r="H22">
        <f t="shared" si="0"/>
        <v>105.86444104952668</v>
      </c>
      <c r="I22">
        <f t="shared" si="0"/>
        <v>98.100008027904337</v>
      </c>
      <c r="J22">
        <f t="shared" si="0"/>
        <v>95.894433885092866</v>
      </c>
      <c r="K22" s="4">
        <f t="shared" si="1"/>
        <v>106.97356148631663</v>
      </c>
      <c r="L22" s="4">
        <f t="shared" si="1"/>
        <v>102.23576550831692</v>
      </c>
      <c r="M22" s="4">
        <f t="shared" si="1"/>
        <v>101.14857863779622</v>
      </c>
      <c r="N22" s="4">
        <f t="shared" si="1"/>
        <v>101.82303550241853</v>
      </c>
    </row>
    <row r="23" spans="2:94" ht="15.75" thickBot="1" x14ac:dyDescent="0.3">
      <c r="B23" s="2" t="s">
        <v>52</v>
      </c>
      <c r="C23">
        <f t="shared" si="0"/>
        <v>100.49449930474171</v>
      </c>
      <c r="D23">
        <f t="shared" si="0"/>
        <v>104.28587765143671</v>
      </c>
      <c r="E23">
        <f t="shared" si="0"/>
        <v>115.2992232650748</v>
      </c>
      <c r="F23">
        <f t="shared" si="0"/>
        <v>91.341216349697476</v>
      </c>
      <c r="G23">
        <f t="shared" si="0"/>
        <v>111.66378955496772</v>
      </c>
      <c r="H23">
        <f t="shared" si="0"/>
        <v>109.00396927926974</v>
      </c>
      <c r="I23">
        <f t="shared" si="0"/>
        <v>95.861697230045323</v>
      </c>
      <c r="J23">
        <f t="shared" si="0"/>
        <v>99.184991819844086</v>
      </c>
      <c r="K23" s="4">
        <f t="shared" si="1"/>
        <v>111.38464147423758</v>
      </c>
      <c r="L23" s="4">
        <f t="shared" si="1"/>
        <v>102.40476639797267</v>
      </c>
      <c r="M23" s="4">
        <f t="shared" si="1"/>
        <v>105.29167689701551</v>
      </c>
      <c r="N23" s="4">
        <f t="shared" si="1"/>
        <v>118.91218703416386</v>
      </c>
    </row>
    <row r="24" spans="2:94" x14ac:dyDescent="0.25">
      <c r="B24" s="2" t="s">
        <v>53</v>
      </c>
      <c r="C24">
        <f t="shared" si="0"/>
        <v>111.38189100165954</v>
      </c>
      <c r="D24">
        <f t="shared" si="0"/>
        <v>105.2461590290248</v>
      </c>
      <c r="E24">
        <f t="shared" si="0"/>
        <v>112.71248079376673</v>
      </c>
      <c r="F24">
        <f t="shared" si="0"/>
        <v>103.78700869093697</v>
      </c>
      <c r="G24">
        <f t="shared" si="0"/>
        <v>113.20179455188853</v>
      </c>
      <c r="H24">
        <f t="shared" si="0"/>
        <v>113.6370493810248</v>
      </c>
      <c r="I24">
        <f t="shared" si="0"/>
        <v>99.95216024352402</v>
      </c>
      <c r="J24">
        <f t="shared" si="0"/>
        <v>108.86073284573187</v>
      </c>
      <c r="K24" s="4">
        <f t="shared" si="1"/>
        <v>108.85042373322584</v>
      </c>
      <c r="L24" s="4">
        <f t="shared" si="1"/>
        <v>111.27352195832098</v>
      </c>
      <c r="M24" s="4">
        <f t="shared" si="1"/>
        <v>104.59446897154496</v>
      </c>
      <c r="N24" s="4">
        <f t="shared" si="1"/>
        <v>119.24416659061178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99.95216024352402</v>
      </c>
      <c r="G29" s="9">
        <f t="shared" ref="G29:K29" si="2">J24</f>
        <v>108.86073284573187</v>
      </c>
      <c r="H29" s="9">
        <f t="shared" si="2"/>
        <v>108.85042373322584</v>
      </c>
      <c r="I29" s="9">
        <f t="shared" si="2"/>
        <v>111.27352195832098</v>
      </c>
      <c r="J29" s="9">
        <f t="shared" si="2"/>
        <v>104.59446897154496</v>
      </c>
      <c r="K29" s="9">
        <f t="shared" si="2"/>
        <v>119.24416659061178</v>
      </c>
      <c r="L29" s="9">
        <f>C23</f>
        <v>100.49449930474171</v>
      </c>
      <c r="M29" s="9">
        <f t="shared" ref="M29:W29" si="3">D23</f>
        <v>104.28587765143671</v>
      </c>
      <c r="N29" s="9">
        <f t="shared" si="3"/>
        <v>115.2992232650748</v>
      </c>
      <c r="O29" s="9">
        <f t="shared" si="3"/>
        <v>91.341216349697476</v>
      </c>
      <c r="P29" s="9">
        <f t="shared" si="3"/>
        <v>111.66378955496772</v>
      </c>
      <c r="Q29" s="9">
        <f t="shared" si="3"/>
        <v>109.00396927926974</v>
      </c>
      <c r="R29" s="9">
        <f t="shared" si="3"/>
        <v>95.861697230045323</v>
      </c>
      <c r="S29" s="9">
        <f t="shared" si="3"/>
        <v>99.184991819844086</v>
      </c>
      <c r="T29" s="9">
        <f t="shared" si="3"/>
        <v>111.38464147423758</v>
      </c>
      <c r="U29" s="9">
        <f t="shared" si="3"/>
        <v>102.40476639797267</v>
      </c>
      <c r="V29" s="9">
        <f t="shared" si="3"/>
        <v>105.29167689701551</v>
      </c>
      <c r="W29" s="9">
        <f t="shared" si="3"/>
        <v>118.91218703416386</v>
      </c>
      <c r="X29" s="9">
        <f>C22</f>
        <v>98.865224138829717</v>
      </c>
      <c r="Y29" s="9">
        <f t="shared" ref="Y29:AI29" si="4">D22</f>
        <v>104.83123217050789</v>
      </c>
      <c r="Z29" s="9">
        <f t="shared" si="4"/>
        <v>108.54014443693536</v>
      </c>
      <c r="AA29" s="9">
        <f t="shared" si="4"/>
        <v>90.94038962755269</v>
      </c>
      <c r="AB29" s="9">
        <f t="shared" si="4"/>
        <v>108.62973965595913</v>
      </c>
      <c r="AC29" s="9">
        <f t="shared" si="4"/>
        <v>105.86444104952668</v>
      </c>
      <c r="AD29" s="9">
        <f t="shared" si="4"/>
        <v>98.100008027904337</v>
      </c>
      <c r="AE29" s="9">
        <f t="shared" si="4"/>
        <v>95.894433885092866</v>
      </c>
      <c r="AF29" s="9">
        <f t="shared" si="4"/>
        <v>106.97356148631663</v>
      </c>
      <c r="AG29" s="9">
        <f t="shared" si="4"/>
        <v>102.23576550831692</v>
      </c>
      <c r="AH29" s="9">
        <f t="shared" si="4"/>
        <v>101.14857863779622</v>
      </c>
      <c r="AI29" s="9">
        <f t="shared" si="4"/>
        <v>101.82303550241853</v>
      </c>
      <c r="AJ29" s="9">
        <f>C21</f>
        <v>95.50209081905966</v>
      </c>
      <c r="AK29" s="9">
        <f t="shared" ref="AK29:AU29" si="5">D21</f>
        <v>99.548448312630782</v>
      </c>
      <c r="AL29" s="9">
        <f t="shared" si="5"/>
        <v>107.91418033705993</v>
      </c>
      <c r="AM29" s="9">
        <f t="shared" si="5"/>
        <v>89.037075790583714</v>
      </c>
      <c r="AN29" s="9">
        <f t="shared" si="5"/>
        <v>103.80241422112174</v>
      </c>
      <c r="AO29" s="9">
        <f t="shared" si="5"/>
        <v>99.025974588982777</v>
      </c>
      <c r="AP29" s="9">
        <f t="shared" si="5"/>
        <v>96.395307116491452</v>
      </c>
      <c r="AQ29" s="9">
        <f t="shared" si="5"/>
        <v>97.687902992974685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68.538421603031068</v>
      </c>
      <c r="BE29" s="9">
        <f t="shared" si="6"/>
        <v>15.104601946458901</v>
      </c>
      <c r="BF29" s="9">
        <f t="shared" si="6"/>
        <v>31.650614670243044</v>
      </c>
      <c r="BG29" s="9">
        <f t="shared" si="6"/>
        <v>57.638191719144537</v>
      </c>
      <c r="BH29" s="5">
        <f>C19</f>
        <v>68.263602934376706</v>
      </c>
      <c r="BI29" s="5">
        <f t="shared" ref="BI29:BS29" si="7">D19</f>
        <v>67.132384075462596</v>
      </c>
      <c r="BJ29" s="5">
        <f t="shared" si="7"/>
        <v>68.041130887259797</v>
      </c>
      <c r="BK29" s="5">
        <f t="shared" si="7"/>
        <v>61.916829136369643</v>
      </c>
      <c r="BL29" s="5">
        <f t="shared" si="7"/>
        <v>73.034975254712137</v>
      </c>
      <c r="BM29" s="5">
        <f t="shared" si="7"/>
        <v>81.413403297154915</v>
      </c>
      <c r="BN29" s="5">
        <f t="shared" si="7"/>
        <v>69.502646750910515</v>
      </c>
      <c r="BO29" s="5">
        <f t="shared" si="7"/>
        <v>39.31782913097873</v>
      </c>
      <c r="BP29" s="5">
        <f t="shared" si="7"/>
        <v>54.469913230264829</v>
      </c>
      <c r="BQ29" s="5">
        <f t="shared" si="7"/>
        <v>53.660562639851186</v>
      </c>
      <c r="BR29" s="5">
        <f t="shared" si="7"/>
        <v>61.93028538426735</v>
      </c>
      <c r="BS29" s="5">
        <f t="shared" si="7"/>
        <v>78.086116941985338</v>
      </c>
      <c r="BT29" s="5">
        <f>C18</f>
        <v>63.278928881886799</v>
      </c>
      <c r="BU29" s="5">
        <f t="shared" ref="BU29:CE29" si="8">D18</f>
        <v>73.61327889575368</v>
      </c>
      <c r="BV29" s="5">
        <f t="shared" si="8"/>
        <v>89.981240775704535</v>
      </c>
      <c r="BW29" s="5">
        <f t="shared" si="8"/>
        <v>70.365798662911814</v>
      </c>
      <c r="BX29" s="5">
        <f t="shared" si="8"/>
        <v>81.864464107366786</v>
      </c>
      <c r="BY29" s="5">
        <f t="shared" si="8"/>
        <v>78.050007022971187</v>
      </c>
      <c r="BZ29" s="5">
        <f t="shared" si="8"/>
        <v>58.201487292155093</v>
      </c>
      <c r="CA29" s="5">
        <f t="shared" si="8"/>
        <v>57.220641661052831</v>
      </c>
      <c r="CB29" s="5">
        <f t="shared" si="8"/>
        <v>57.830176469975704</v>
      </c>
      <c r="CC29" s="5">
        <f t="shared" si="8"/>
        <v>59.923368290513032</v>
      </c>
      <c r="CD29" s="5">
        <f t="shared" si="8"/>
        <v>62.837968260439204</v>
      </c>
      <c r="CE29" s="5">
        <f t="shared" si="8"/>
        <v>76.787479845456488</v>
      </c>
      <c r="CF29" s="5">
        <f>C17</f>
        <v>67.598441679851632</v>
      </c>
      <c r="CG29" s="5">
        <f t="shared" ref="CG29:CP29" si="9">D17</f>
        <v>71.741240175428288</v>
      </c>
      <c r="CH29" s="5">
        <f t="shared" si="9"/>
        <v>87.135081567774137</v>
      </c>
      <c r="CI29" s="5">
        <f t="shared" si="9"/>
        <v>58.718662421336731</v>
      </c>
      <c r="CJ29" s="5">
        <f t="shared" si="9"/>
        <v>62.271492981655619</v>
      </c>
      <c r="CK29" s="5">
        <f t="shared" si="9"/>
        <v>68.135999403480966</v>
      </c>
      <c r="CL29" s="5">
        <f t="shared" si="9"/>
        <v>63.319194391607724</v>
      </c>
      <c r="CM29" s="5">
        <f t="shared" si="9"/>
        <v>63.257115532672501</v>
      </c>
      <c r="CN29" s="5">
        <f t="shared" si="9"/>
        <v>78.067919296559708</v>
      </c>
      <c r="CO29" s="5">
        <f t="shared" si="9"/>
        <v>65.227772086377485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852-2668-4831-A11A-372177B8D40F}">
  <dimension ref="A1:CP51"/>
  <sheetViews>
    <sheetView topLeftCell="BN3" workbookViewId="0">
      <selection activeCell="CF30" sqref="CF30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C7" s="2" t="s">
        <v>2</v>
      </c>
      <c r="D7" s="2" t="s">
        <v>3</v>
      </c>
      <c r="E7" s="2" t="s">
        <v>54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994895</v>
      </c>
      <c r="D8" s="3">
        <v>1112407</v>
      </c>
      <c r="E8" s="3">
        <v>1084478</v>
      </c>
      <c r="F8" s="3">
        <v>1150051</v>
      </c>
      <c r="G8" s="3">
        <v>1177825</v>
      </c>
      <c r="H8" s="3">
        <v>1080627</v>
      </c>
      <c r="I8" s="3">
        <v>1059179</v>
      </c>
      <c r="J8" s="3">
        <v>1225812</v>
      </c>
      <c r="K8" s="3">
        <v>1444165</v>
      </c>
      <c r="L8" s="3">
        <v>1137574</v>
      </c>
      <c r="M8" s="2"/>
      <c r="N8" s="2"/>
      <c r="O8" s="2"/>
    </row>
    <row r="9" spans="1:15" ht="15.75" thickBot="1" x14ac:dyDescent="0.3">
      <c r="B9" s="2" t="s">
        <v>15</v>
      </c>
      <c r="C9" s="3">
        <v>926209</v>
      </c>
      <c r="D9" s="3">
        <v>1159390</v>
      </c>
      <c r="E9" s="3">
        <v>1141385</v>
      </c>
      <c r="F9" s="3">
        <v>1133041</v>
      </c>
      <c r="G9" s="3">
        <v>1164747</v>
      </c>
      <c r="H9" s="3">
        <v>1022746</v>
      </c>
      <c r="I9" s="3">
        <v>757918</v>
      </c>
      <c r="J9" s="3">
        <v>858604</v>
      </c>
      <c r="K9" s="3">
        <v>891833</v>
      </c>
      <c r="L9" s="3">
        <v>794427</v>
      </c>
      <c r="M9" s="3">
        <v>942381</v>
      </c>
      <c r="N9" s="3">
        <v>959891</v>
      </c>
      <c r="O9" s="3">
        <v>11752572</v>
      </c>
    </row>
    <row r="10" spans="1:15" ht="15.75" thickBot="1" x14ac:dyDescent="0.3">
      <c r="B10" s="2" t="s">
        <v>16</v>
      </c>
      <c r="C10" s="3">
        <v>911363</v>
      </c>
      <c r="D10" s="3">
        <v>993043</v>
      </c>
      <c r="E10" s="3">
        <v>987583</v>
      </c>
      <c r="F10" s="3">
        <v>1068950</v>
      </c>
      <c r="G10" s="3">
        <v>1009398</v>
      </c>
      <c r="H10" s="3">
        <v>1008586</v>
      </c>
      <c r="I10" s="3">
        <v>922658</v>
      </c>
      <c r="J10" s="3">
        <v>768688</v>
      </c>
      <c r="K10" s="3">
        <v>1245779</v>
      </c>
      <c r="L10" s="3">
        <v>942546</v>
      </c>
      <c r="M10" s="3">
        <v>1040957</v>
      </c>
      <c r="N10" s="3">
        <v>986228</v>
      </c>
      <c r="O10" s="3">
        <v>11885779</v>
      </c>
    </row>
    <row r="11" spans="1:15" ht="15.75" thickBot="1" x14ac:dyDescent="0.3">
      <c r="B11" s="2" t="s">
        <v>17</v>
      </c>
      <c r="C11" s="3">
        <v>1396593</v>
      </c>
      <c r="D11" s="3">
        <v>1486377</v>
      </c>
      <c r="E11" s="3">
        <v>1365620</v>
      </c>
      <c r="F11" s="3">
        <v>1492695</v>
      </c>
      <c r="G11" s="3">
        <v>1377545</v>
      </c>
      <c r="H11" s="3">
        <v>1249524</v>
      </c>
      <c r="I11" s="3">
        <v>1296273</v>
      </c>
      <c r="J11" s="3">
        <v>1377271</v>
      </c>
      <c r="K11" s="3">
        <v>1038141</v>
      </c>
      <c r="L11" s="3">
        <v>184182</v>
      </c>
      <c r="M11" s="3">
        <v>422755</v>
      </c>
      <c r="N11" s="3">
        <v>687734</v>
      </c>
      <c r="O11" s="3">
        <v>13374710</v>
      </c>
    </row>
    <row r="12" spans="1:15" ht="15.75" thickBot="1" x14ac:dyDescent="0.3">
      <c r="B12" s="2" t="s">
        <v>18</v>
      </c>
      <c r="C12" s="3">
        <v>1324557</v>
      </c>
      <c r="D12" s="3">
        <v>1461035</v>
      </c>
      <c r="E12" s="3">
        <v>1324856</v>
      </c>
      <c r="F12" s="3">
        <v>1463744</v>
      </c>
      <c r="G12" s="3">
        <v>1438107</v>
      </c>
      <c r="H12" s="3">
        <v>1257974</v>
      </c>
      <c r="I12" s="3">
        <v>1279692</v>
      </c>
      <c r="J12" s="3">
        <v>1374352</v>
      </c>
      <c r="K12" s="3">
        <v>1522071</v>
      </c>
      <c r="L12" s="3">
        <v>1323542</v>
      </c>
      <c r="M12" s="3">
        <v>1514276</v>
      </c>
      <c r="N12" s="3">
        <v>1247582</v>
      </c>
      <c r="O12" s="3">
        <v>16531788</v>
      </c>
    </row>
    <row r="13" spans="1:15" ht="15.75" thickBot="1" x14ac:dyDescent="0.3">
      <c r="B13" s="2" t="s">
        <v>51</v>
      </c>
      <c r="C13" s="3">
        <v>1307672</v>
      </c>
      <c r="D13" s="3">
        <v>1486207</v>
      </c>
      <c r="E13" s="3">
        <v>1346815</v>
      </c>
      <c r="F13" s="3">
        <v>1423206</v>
      </c>
      <c r="G13" s="3">
        <v>1410566</v>
      </c>
      <c r="H13" s="3">
        <v>1273838</v>
      </c>
      <c r="I13" s="3">
        <v>1267304</v>
      </c>
      <c r="J13" s="3">
        <v>1371951</v>
      </c>
      <c r="K13" s="3">
        <v>1511463</v>
      </c>
      <c r="L13" s="3">
        <v>1299603</v>
      </c>
      <c r="M13" s="3">
        <v>1479928</v>
      </c>
      <c r="N13" s="3">
        <v>1298834</v>
      </c>
      <c r="O13" s="3">
        <v>16477387</v>
      </c>
    </row>
    <row r="14" spans="1:15" ht="15.75" thickBot="1" x14ac:dyDescent="0.3">
      <c r="B14" s="2" t="s">
        <v>52</v>
      </c>
      <c r="C14" s="3">
        <v>1304902</v>
      </c>
      <c r="D14" s="3">
        <v>1466542</v>
      </c>
      <c r="E14" s="3">
        <v>1379840</v>
      </c>
      <c r="F14" s="3">
        <v>1386247</v>
      </c>
      <c r="G14" s="3">
        <v>1424156</v>
      </c>
      <c r="H14" s="3">
        <v>1309962</v>
      </c>
      <c r="I14" s="3">
        <v>1225480</v>
      </c>
      <c r="J14" s="3">
        <v>1347619</v>
      </c>
      <c r="K14" s="3">
        <v>1625291</v>
      </c>
      <c r="L14" s="3">
        <v>1274763</v>
      </c>
      <c r="M14" s="3">
        <v>1530658</v>
      </c>
      <c r="N14" s="3">
        <v>1383099</v>
      </c>
      <c r="O14" s="3">
        <v>16658559</v>
      </c>
    </row>
    <row r="15" spans="1:15" ht="15.75" thickBot="1" x14ac:dyDescent="0.3">
      <c r="B15" s="2" t="s">
        <v>53</v>
      </c>
      <c r="C15" s="3">
        <v>1443306</v>
      </c>
      <c r="D15" s="3">
        <v>1448014</v>
      </c>
      <c r="E15" s="3">
        <v>1408496</v>
      </c>
      <c r="F15" s="3">
        <v>1503853</v>
      </c>
      <c r="G15" s="3">
        <v>1371613</v>
      </c>
      <c r="H15" s="3">
        <v>1288234</v>
      </c>
      <c r="I15" s="3">
        <v>1233727</v>
      </c>
      <c r="J15" s="3">
        <v>1461775</v>
      </c>
      <c r="K15" s="3">
        <v>1519805</v>
      </c>
      <c r="L15" s="3">
        <v>1433412</v>
      </c>
      <c r="M15" s="3">
        <v>1462799</v>
      </c>
      <c r="N15" s="3">
        <v>1341995</v>
      </c>
      <c r="O15" s="3">
        <v>16917029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71.237289604057878</v>
      </c>
      <c r="D17" s="4">
        <f t="shared" si="0"/>
        <v>74.840165045610902</v>
      </c>
      <c r="E17" s="4">
        <f>(E8/E$11)*100</f>
        <v>79.412867415532872</v>
      </c>
      <c r="F17" s="4">
        <f t="shared" si="0"/>
        <v>77.045277166467358</v>
      </c>
      <c r="G17" s="4">
        <f t="shared" si="0"/>
        <v>85.501744044659162</v>
      </c>
      <c r="H17" s="4">
        <f t="shared" si="0"/>
        <v>86.483092761723668</v>
      </c>
      <c r="I17" s="4">
        <f t="shared" si="0"/>
        <v>81.709562723284364</v>
      </c>
      <c r="J17" s="4">
        <f t="shared" si="0"/>
        <v>89.002963106026328</v>
      </c>
      <c r="K17" s="4">
        <f t="shared" ref="K17:N24" si="1">(K8/K$12)*100</f>
        <v>94.881579111618322</v>
      </c>
      <c r="L17" s="4">
        <f t="shared" si="1"/>
        <v>85.949218082992445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66.319178171450091</v>
      </c>
      <c r="D18" s="4">
        <f t="shared" si="0"/>
        <v>78.00107240626032</v>
      </c>
      <c r="E18" s="4">
        <f t="shared" si="0"/>
        <v>83.579985647544703</v>
      </c>
      <c r="F18" s="4">
        <f t="shared" si="0"/>
        <v>75.905727559883303</v>
      </c>
      <c r="G18" s="4">
        <f t="shared" si="0"/>
        <v>84.552373969634388</v>
      </c>
      <c r="H18" s="4">
        <f t="shared" si="0"/>
        <v>81.850848803224267</v>
      </c>
      <c r="I18" s="4">
        <f t="shared" si="0"/>
        <v>58.469010771650723</v>
      </c>
      <c r="J18" s="4">
        <f t="shared" si="0"/>
        <v>62.340962671834376</v>
      </c>
      <c r="K18" s="4">
        <f t="shared" si="1"/>
        <v>58.593390190076548</v>
      </c>
      <c r="L18" s="4">
        <f t="shared" si="1"/>
        <v>60.022802449790035</v>
      </c>
      <c r="M18" s="4">
        <f t="shared" si="1"/>
        <v>62.233106778420847</v>
      </c>
      <c r="N18" s="4">
        <f t="shared" si="1"/>
        <v>76.940112954499185</v>
      </c>
      <c r="O18" s="4"/>
    </row>
    <row r="19" spans="2:94" ht="15.75" thickBot="1" x14ac:dyDescent="0.3">
      <c r="B19" s="2" t="s">
        <v>16</v>
      </c>
      <c r="C19" s="4">
        <f t="shared" si="0"/>
        <v>65.256162675883374</v>
      </c>
      <c r="D19" s="4">
        <f t="shared" si="0"/>
        <v>66.809631742148866</v>
      </c>
      <c r="E19" s="4">
        <f t="shared" si="0"/>
        <v>72.317555396083833</v>
      </c>
      <c r="F19" s="4">
        <f t="shared" si="0"/>
        <v>71.612084183306038</v>
      </c>
      <c r="G19" s="4">
        <f t="shared" si="0"/>
        <v>73.275138017269853</v>
      </c>
      <c r="H19" s="4">
        <f t="shared" si="0"/>
        <v>80.7176172686559</v>
      </c>
      <c r="I19" s="4">
        <f t="shared" si="0"/>
        <v>71.177753451626316</v>
      </c>
      <c r="J19" s="4">
        <f t="shared" si="0"/>
        <v>55.812400028752506</v>
      </c>
      <c r="K19" s="4">
        <f t="shared" si="1"/>
        <v>81.847627344585106</v>
      </c>
      <c r="L19" s="4">
        <f t="shared" si="1"/>
        <v>71.213909343262245</v>
      </c>
      <c r="M19" s="4">
        <f t="shared" si="1"/>
        <v>68.742884388314934</v>
      </c>
      <c r="N19" s="4">
        <f t="shared" si="1"/>
        <v>79.051156557244326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68.205819570834734</v>
      </c>
      <c r="L20" s="4">
        <f t="shared" si="1"/>
        <v>13.915840978223585</v>
      </c>
      <c r="M20" s="4">
        <f t="shared" si="1"/>
        <v>27.917962115228661</v>
      </c>
      <c r="N20" s="4">
        <f t="shared" si="1"/>
        <v>55.125354485717168</v>
      </c>
    </row>
    <row r="21" spans="2:94" ht="15.75" thickBot="1" x14ac:dyDescent="0.3">
      <c r="B21" s="2" t="s">
        <v>18</v>
      </c>
      <c r="C21">
        <f t="shared" si="0"/>
        <v>94.842019113657301</v>
      </c>
      <c r="D21">
        <f t="shared" si="0"/>
        <v>98.295048968061266</v>
      </c>
      <c r="E21">
        <f t="shared" si="0"/>
        <v>97.014982205884507</v>
      </c>
      <c r="F21">
        <f t="shared" si="0"/>
        <v>98.060487909452362</v>
      </c>
      <c r="G21">
        <f t="shared" si="0"/>
        <v>104.39637180636568</v>
      </c>
      <c r="H21">
        <f t="shared" si="0"/>
        <v>100.67625751886318</v>
      </c>
      <c r="I21">
        <f t="shared" si="0"/>
        <v>98.720871297944186</v>
      </c>
      <c r="J21">
        <f t="shared" si="0"/>
        <v>99.788059140140177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93.633005464011347</v>
      </c>
      <c r="D22">
        <f t="shared" si="0"/>
        <v>99.988562793961421</v>
      </c>
      <c r="E22">
        <f t="shared" si="0"/>
        <v>98.622969786617062</v>
      </c>
      <c r="F22">
        <f t="shared" si="0"/>
        <v>95.344728829399173</v>
      </c>
      <c r="G22">
        <f t="shared" si="0"/>
        <v>102.3970904761732</v>
      </c>
      <c r="H22">
        <f t="shared" si="0"/>
        <v>101.94586098386264</v>
      </c>
      <c r="I22">
        <f t="shared" si="0"/>
        <v>97.765208409031118</v>
      </c>
      <c r="J22">
        <f t="shared" si="0"/>
        <v>99.61372888850488</v>
      </c>
      <c r="K22" s="4">
        <f t="shared" si="1"/>
        <v>99.303054850923516</v>
      </c>
      <c r="L22" s="4">
        <f t="shared" si="1"/>
        <v>98.191292758371091</v>
      </c>
      <c r="M22" s="4">
        <f t="shared" si="1"/>
        <v>97.731721297834738</v>
      </c>
      <c r="N22" s="4">
        <f t="shared" si="1"/>
        <v>104.10810672164234</v>
      </c>
    </row>
    <row r="23" spans="2:94" ht="15.75" thickBot="1" x14ac:dyDescent="0.3">
      <c r="B23" s="2" t="s">
        <v>52</v>
      </c>
      <c r="C23">
        <f t="shared" si="0"/>
        <v>93.434665647042479</v>
      </c>
      <c r="D23">
        <f t="shared" si="0"/>
        <v>98.665547166028531</v>
      </c>
      <c r="E23">
        <f t="shared" si="0"/>
        <v>101.04128527701704</v>
      </c>
      <c r="F23">
        <f t="shared" si="0"/>
        <v>92.868737417891793</v>
      </c>
      <c r="G23">
        <f t="shared" si="0"/>
        <v>103.38362812104143</v>
      </c>
      <c r="H23">
        <f t="shared" si="0"/>
        <v>104.83688188462166</v>
      </c>
      <c r="I23">
        <f t="shared" si="0"/>
        <v>94.538727567418277</v>
      </c>
      <c r="J23">
        <f t="shared" si="0"/>
        <v>97.847046804877181</v>
      </c>
      <c r="K23" s="4">
        <f t="shared" si="1"/>
        <v>106.78154961233739</v>
      </c>
      <c r="L23" s="4">
        <f t="shared" si="1"/>
        <v>96.314510608654658</v>
      </c>
      <c r="M23" s="4">
        <f t="shared" si="1"/>
        <v>101.08183712876648</v>
      </c>
      <c r="N23" s="4">
        <f t="shared" si="1"/>
        <v>110.86237217273094</v>
      </c>
    </row>
    <row r="24" spans="2:94" x14ac:dyDescent="0.25">
      <c r="B24" s="2" t="s">
        <v>53</v>
      </c>
      <c r="C24">
        <f t="shared" si="0"/>
        <v>103.3447826245728</v>
      </c>
      <c r="D24">
        <f t="shared" si="0"/>
        <v>97.41902626318894</v>
      </c>
      <c r="E24">
        <f t="shared" si="0"/>
        <v>103.13967282260073</v>
      </c>
      <c r="F24">
        <f t="shared" si="0"/>
        <v>100.74750702588271</v>
      </c>
      <c r="G24">
        <f t="shared" si="0"/>
        <v>99.569378858766868</v>
      </c>
      <c r="H24">
        <f t="shared" si="0"/>
        <v>103.09797971067383</v>
      </c>
      <c r="I24">
        <f t="shared" si="0"/>
        <v>95.17493614385242</v>
      </c>
      <c r="J24">
        <f t="shared" si="0"/>
        <v>106.13561165522253</v>
      </c>
      <c r="K24" s="4">
        <f t="shared" si="1"/>
        <v>99.851123896322832</v>
      </c>
      <c r="L24" s="4">
        <f t="shared" si="1"/>
        <v>108.30120993515884</v>
      </c>
      <c r="M24" s="4">
        <f t="shared" si="1"/>
        <v>96.600553663929162</v>
      </c>
      <c r="N24" s="4">
        <f t="shared" si="1"/>
        <v>107.56767891809918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95.17493614385242</v>
      </c>
      <c r="G29" s="9">
        <f t="shared" ref="G29:K29" si="2">J24</f>
        <v>106.13561165522253</v>
      </c>
      <c r="H29" s="9">
        <f t="shared" si="2"/>
        <v>99.851123896322832</v>
      </c>
      <c r="I29" s="9">
        <f t="shared" si="2"/>
        <v>108.30120993515884</v>
      </c>
      <c r="J29" s="9">
        <f t="shared" si="2"/>
        <v>96.600553663929162</v>
      </c>
      <c r="K29" s="9">
        <f t="shared" si="2"/>
        <v>107.56767891809918</v>
      </c>
      <c r="L29" s="9">
        <f>C23</f>
        <v>93.434665647042479</v>
      </c>
      <c r="M29" s="9">
        <f t="shared" ref="M29:W29" si="3">D23</f>
        <v>98.665547166028531</v>
      </c>
      <c r="N29" s="9">
        <f t="shared" si="3"/>
        <v>101.04128527701704</v>
      </c>
      <c r="O29" s="9">
        <f t="shared" si="3"/>
        <v>92.868737417891793</v>
      </c>
      <c r="P29" s="9">
        <f t="shared" si="3"/>
        <v>103.38362812104143</v>
      </c>
      <c r="Q29" s="9">
        <f t="shared" si="3"/>
        <v>104.83688188462166</v>
      </c>
      <c r="R29" s="9">
        <f t="shared" si="3"/>
        <v>94.538727567418277</v>
      </c>
      <c r="S29" s="9">
        <f t="shared" si="3"/>
        <v>97.847046804877181</v>
      </c>
      <c r="T29" s="9">
        <f t="shared" si="3"/>
        <v>106.78154961233739</v>
      </c>
      <c r="U29" s="9">
        <f t="shared" si="3"/>
        <v>96.314510608654658</v>
      </c>
      <c r="V29" s="9">
        <f t="shared" si="3"/>
        <v>101.08183712876648</v>
      </c>
      <c r="W29" s="9">
        <f t="shared" si="3"/>
        <v>110.86237217273094</v>
      </c>
      <c r="X29" s="9">
        <f>C22</f>
        <v>93.633005464011347</v>
      </c>
      <c r="Y29" s="9">
        <f t="shared" ref="Y29:AI29" si="4">D22</f>
        <v>99.988562793961421</v>
      </c>
      <c r="Z29" s="9">
        <f t="shared" si="4"/>
        <v>98.622969786617062</v>
      </c>
      <c r="AA29" s="9">
        <f t="shared" si="4"/>
        <v>95.344728829399173</v>
      </c>
      <c r="AB29" s="9">
        <f t="shared" si="4"/>
        <v>102.3970904761732</v>
      </c>
      <c r="AC29" s="9">
        <f t="shared" si="4"/>
        <v>101.94586098386264</v>
      </c>
      <c r="AD29" s="9">
        <f t="shared" si="4"/>
        <v>97.765208409031118</v>
      </c>
      <c r="AE29" s="9">
        <f t="shared" si="4"/>
        <v>99.61372888850488</v>
      </c>
      <c r="AF29" s="9">
        <f t="shared" si="4"/>
        <v>99.303054850923516</v>
      </c>
      <c r="AG29" s="9">
        <f t="shared" si="4"/>
        <v>98.191292758371091</v>
      </c>
      <c r="AH29" s="9">
        <f t="shared" si="4"/>
        <v>97.731721297834738</v>
      </c>
      <c r="AI29" s="9">
        <f t="shared" si="4"/>
        <v>104.10810672164234</v>
      </c>
      <c r="AJ29" s="9">
        <f>C21</f>
        <v>94.842019113657301</v>
      </c>
      <c r="AK29" s="9">
        <f t="shared" ref="AK29:AU29" si="5">D21</f>
        <v>98.295048968061266</v>
      </c>
      <c r="AL29" s="9">
        <f t="shared" si="5"/>
        <v>97.014982205884507</v>
      </c>
      <c r="AM29" s="9">
        <f t="shared" si="5"/>
        <v>98.060487909452362</v>
      </c>
      <c r="AN29" s="9">
        <f t="shared" si="5"/>
        <v>104.39637180636568</v>
      </c>
      <c r="AO29" s="9">
        <f t="shared" si="5"/>
        <v>100.67625751886318</v>
      </c>
      <c r="AP29" s="9">
        <f t="shared" si="5"/>
        <v>98.720871297944186</v>
      </c>
      <c r="AQ29" s="9">
        <f t="shared" si="5"/>
        <v>99.788059140140177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68.205819570834734</v>
      </c>
      <c r="BE29" s="9">
        <f t="shared" si="6"/>
        <v>13.915840978223585</v>
      </c>
      <c r="BF29" s="9">
        <f t="shared" si="6"/>
        <v>27.917962115228661</v>
      </c>
      <c r="BG29" s="9">
        <f t="shared" si="6"/>
        <v>55.125354485717168</v>
      </c>
      <c r="BH29" s="5">
        <f>C19</f>
        <v>65.256162675883374</v>
      </c>
      <c r="BI29" s="5">
        <f t="shared" ref="BI29:BS29" si="7">D19</f>
        <v>66.809631742148866</v>
      </c>
      <c r="BJ29" s="5">
        <f t="shared" si="7"/>
        <v>72.317555396083833</v>
      </c>
      <c r="BK29" s="5">
        <f t="shared" si="7"/>
        <v>71.612084183306038</v>
      </c>
      <c r="BL29" s="5">
        <f t="shared" si="7"/>
        <v>73.275138017269853</v>
      </c>
      <c r="BM29" s="5">
        <f t="shared" si="7"/>
        <v>80.7176172686559</v>
      </c>
      <c r="BN29" s="5">
        <f t="shared" si="7"/>
        <v>71.177753451626316</v>
      </c>
      <c r="BO29" s="5">
        <f t="shared" si="7"/>
        <v>55.812400028752506</v>
      </c>
      <c r="BP29" s="5">
        <f t="shared" si="7"/>
        <v>81.847627344585106</v>
      </c>
      <c r="BQ29" s="5">
        <f t="shared" si="7"/>
        <v>71.213909343262245</v>
      </c>
      <c r="BR29" s="5">
        <f t="shared" si="7"/>
        <v>68.742884388314934</v>
      </c>
      <c r="BS29" s="5">
        <f t="shared" si="7"/>
        <v>79.051156557244326</v>
      </c>
      <c r="BT29" s="5">
        <f>C18</f>
        <v>66.319178171450091</v>
      </c>
      <c r="BU29" s="5">
        <f t="shared" ref="BU29:CE29" si="8">D18</f>
        <v>78.00107240626032</v>
      </c>
      <c r="BV29" s="5">
        <f t="shared" si="8"/>
        <v>83.579985647544703</v>
      </c>
      <c r="BW29" s="5">
        <f t="shared" si="8"/>
        <v>75.905727559883303</v>
      </c>
      <c r="BX29" s="5">
        <f t="shared" si="8"/>
        <v>84.552373969634388</v>
      </c>
      <c r="BY29" s="5">
        <f t="shared" si="8"/>
        <v>81.850848803224267</v>
      </c>
      <c r="BZ29" s="5">
        <f t="shared" si="8"/>
        <v>58.469010771650723</v>
      </c>
      <c r="CA29" s="5">
        <f t="shared" si="8"/>
        <v>62.340962671834376</v>
      </c>
      <c r="CB29" s="5">
        <f t="shared" si="8"/>
        <v>58.593390190076548</v>
      </c>
      <c r="CC29" s="5">
        <f t="shared" si="8"/>
        <v>60.022802449790035</v>
      </c>
      <c r="CD29" s="5">
        <f t="shared" si="8"/>
        <v>62.233106778420847</v>
      </c>
      <c r="CE29" s="5">
        <f t="shared" si="8"/>
        <v>76.940112954499185</v>
      </c>
      <c r="CF29" s="5">
        <f>C17</f>
        <v>71.237289604057878</v>
      </c>
      <c r="CG29" s="5">
        <f t="shared" ref="CG29:CP29" si="9">D17</f>
        <v>74.840165045610902</v>
      </c>
      <c r="CH29" s="5">
        <f t="shared" si="9"/>
        <v>79.412867415532872</v>
      </c>
      <c r="CI29" s="5">
        <f t="shared" si="9"/>
        <v>77.045277166467358</v>
      </c>
      <c r="CJ29" s="5">
        <f t="shared" si="9"/>
        <v>85.501744044659162</v>
      </c>
      <c r="CK29" s="5">
        <f t="shared" si="9"/>
        <v>86.483092761723668</v>
      </c>
      <c r="CL29" s="5">
        <f t="shared" si="9"/>
        <v>81.709562723284364</v>
      </c>
      <c r="CM29" s="5">
        <f t="shared" si="9"/>
        <v>89.002963106026328</v>
      </c>
      <c r="CN29" s="5">
        <f t="shared" si="9"/>
        <v>94.881579111618322</v>
      </c>
      <c r="CO29" s="5">
        <f t="shared" si="9"/>
        <v>85.949218082992445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15C8-ACCB-4748-8CAD-F2C21C65901C}">
  <dimension ref="A1:CP51"/>
  <sheetViews>
    <sheetView topLeftCell="BM3" workbookViewId="0">
      <selection activeCell="CF30" sqref="CF30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C7" s="2" t="s">
        <v>2</v>
      </c>
      <c r="D7" s="2" t="s">
        <v>3</v>
      </c>
      <c r="E7" s="2" t="s">
        <v>54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1261661</v>
      </c>
      <c r="D8" s="3">
        <v>1434692</v>
      </c>
      <c r="E8" s="3">
        <v>1408204</v>
      </c>
      <c r="F8" s="3">
        <v>1461672</v>
      </c>
      <c r="G8" s="3">
        <v>1474123</v>
      </c>
      <c r="H8" s="3">
        <v>1270749</v>
      </c>
      <c r="I8" s="3">
        <v>1250085</v>
      </c>
      <c r="J8" s="3">
        <v>1521283</v>
      </c>
      <c r="K8" s="3">
        <v>1855522</v>
      </c>
      <c r="L8" s="3">
        <v>1455031</v>
      </c>
      <c r="M8" s="2"/>
      <c r="N8" s="2"/>
      <c r="O8" s="2"/>
    </row>
    <row r="9" spans="1:15" ht="15.75" thickBot="1" x14ac:dyDescent="0.3">
      <c r="B9" s="2" t="s">
        <v>15</v>
      </c>
      <c r="C9" s="3">
        <v>1141070</v>
      </c>
      <c r="D9" s="3">
        <v>1435043</v>
      </c>
      <c r="E9" s="3">
        <v>1456119</v>
      </c>
      <c r="F9" s="3">
        <v>1441991</v>
      </c>
      <c r="G9" s="3">
        <v>1463832</v>
      </c>
      <c r="H9" s="3">
        <v>1211976</v>
      </c>
      <c r="I9" s="3">
        <v>675335</v>
      </c>
      <c r="J9" s="3">
        <v>1024387</v>
      </c>
      <c r="K9" s="3">
        <v>1129805</v>
      </c>
      <c r="L9" s="3">
        <v>1009365</v>
      </c>
      <c r="M9" s="3">
        <v>1201979</v>
      </c>
      <c r="N9" s="3">
        <v>1166986</v>
      </c>
      <c r="O9" s="3">
        <v>14357888</v>
      </c>
    </row>
    <row r="10" spans="1:15" ht="15.75" thickBot="1" x14ac:dyDescent="0.3">
      <c r="B10" s="2" t="s">
        <v>16</v>
      </c>
      <c r="C10" s="3">
        <v>1117925</v>
      </c>
      <c r="D10" s="3">
        <v>1237050</v>
      </c>
      <c r="E10" s="3">
        <v>1230862</v>
      </c>
      <c r="F10" s="3">
        <v>1341328</v>
      </c>
      <c r="G10" s="3">
        <v>1244318</v>
      </c>
      <c r="H10" s="3">
        <v>1241308</v>
      </c>
      <c r="I10" s="3">
        <v>1146845</v>
      </c>
      <c r="J10" s="3">
        <v>918579</v>
      </c>
      <c r="K10" s="3">
        <v>1609500</v>
      </c>
      <c r="L10" s="3">
        <v>1203863</v>
      </c>
      <c r="M10" s="3">
        <v>1328529</v>
      </c>
      <c r="N10" s="3">
        <v>1235916</v>
      </c>
      <c r="O10" s="3">
        <v>14856023</v>
      </c>
    </row>
    <row r="11" spans="1:15" ht="15.75" thickBot="1" x14ac:dyDescent="0.3">
      <c r="B11" s="2" t="s">
        <v>17</v>
      </c>
      <c r="C11" s="3">
        <v>1753184</v>
      </c>
      <c r="D11" s="3">
        <v>1902697</v>
      </c>
      <c r="E11" s="3">
        <v>1771571</v>
      </c>
      <c r="F11" s="3">
        <v>1909077</v>
      </c>
      <c r="G11" s="3">
        <v>1752157</v>
      </c>
      <c r="H11" s="3">
        <v>1572129</v>
      </c>
      <c r="I11" s="3">
        <v>1583805</v>
      </c>
      <c r="J11" s="3">
        <v>1752417</v>
      </c>
      <c r="K11" s="3">
        <v>1316584</v>
      </c>
      <c r="L11" s="3">
        <v>216851</v>
      </c>
      <c r="M11" s="3">
        <v>510711</v>
      </c>
      <c r="N11" s="3">
        <v>841078</v>
      </c>
      <c r="O11" s="3">
        <v>16882261</v>
      </c>
    </row>
    <row r="12" spans="1:15" ht="15.75" thickBot="1" x14ac:dyDescent="0.3">
      <c r="B12" s="2" t="s">
        <v>18</v>
      </c>
      <c r="C12" s="3">
        <v>1649353</v>
      </c>
      <c r="D12" s="3">
        <v>1860938</v>
      </c>
      <c r="E12" s="3">
        <v>1688413</v>
      </c>
      <c r="F12" s="3">
        <v>1846604</v>
      </c>
      <c r="G12" s="3">
        <v>1785831</v>
      </c>
      <c r="H12" s="3">
        <v>1547916</v>
      </c>
      <c r="I12" s="3">
        <v>1570284</v>
      </c>
      <c r="J12" s="3">
        <v>1751463</v>
      </c>
      <c r="K12" s="3">
        <v>1942795</v>
      </c>
      <c r="L12" s="3">
        <v>1705033</v>
      </c>
      <c r="M12" s="3">
        <v>1958947</v>
      </c>
      <c r="N12" s="3">
        <v>1593242</v>
      </c>
      <c r="O12" s="3">
        <v>20900819</v>
      </c>
    </row>
    <row r="13" spans="1:15" ht="15.75" thickBot="1" x14ac:dyDescent="0.3">
      <c r="B13" s="2" t="s">
        <v>51</v>
      </c>
      <c r="C13" s="3">
        <v>1594206</v>
      </c>
      <c r="D13" s="3">
        <v>1844968</v>
      </c>
      <c r="E13" s="3">
        <v>1686952</v>
      </c>
      <c r="F13" s="3">
        <v>1803792</v>
      </c>
      <c r="G13" s="3">
        <v>1727058</v>
      </c>
      <c r="H13" s="3">
        <v>1542494</v>
      </c>
      <c r="I13" s="3">
        <v>1543446</v>
      </c>
      <c r="J13" s="3">
        <v>1693158</v>
      </c>
      <c r="K13" s="3">
        <v>1925777</v>
      </c>
      <c r="L13" s="3">
        <v>1639354</v>
      </c>
      <c r="M13" s="3">
        <v>1881344</v>
      </c>
      <c r="N13" s="3">
        <v>1663167</v>
      </c>
      <c r="O13" s="3">
        <v>20545716</v>
      </c>
    </row>
    <row r="14" spans="1:15" ht="15.75" thickBot="1" x14ac:dyDescent="0.3">
      <c r="B14" s="2" t="s">
        <v>52</v>
      </c>
      <c r="C14" s="3">
        <v>1567035</v>
      </c>
      <c r="D14" s="3">
        <v>1815859</v>
      </c>
      <c r="E14" s="3">
        <v>1692156</v>
      </c>
      <c r="F14" s="3">
        <v>1708693</v>
      </c>
      <c r="G14" s="3">
        <v>1716642</v>
      </c>
      <c r="H14" s="3">
        <v>1517616</v>
      </c>
      <c r="I14" s="3">
        <v>1465399</v>
      </c>
      <c r="J14" s="3">
        <v>1633722</v>
      </c>
      <c r="K14" s="3">
        <v>2022860</v>
      </c>
      <c r="L14" s="3">
        <v>1562494</v>
      </c>
      <c r="M14" s="3">
        <v>1923243</v>
      </c>
      <c r="N14" s="3">
        <v>1718109</v>
      </c>
      <c r="O14" s="3">
        <v>20343828</v>
      </c>
    </row>
    <row r="15" spans="1:15" ht="15.75" thickBot="1" x14ac:dyDescent="0.3">
      <c r="B15" s="2" t="s">
        <v>53</v>
      </c>
      <c r="C15" s="3">
        <v>1722011</v>
      </c>
      <c r="D15" s="3">
        <v>1783306</v>
      </c>
      <c r="E15" s="3">
        <v>1713157</v>
      </c>
      <c r="F15" s="3">
        <v>1825665</v>
      </c>
      <c r="G15" s="3">
        <v>1665624</v>
      </c>
      <c r="H15" s="3">
        <v>1501414</v>
      </c>
      <c r="I15" s="3">
        <v>1460117</v>
      </c>
      <c r="J15" s="3">
        <v>1776368</v>
      </c>
      <c r="K15" s="3">
        <v>1898132</v>
      </c>
      <c r="L15" s="3">
        <v>1776849</v>
      </c>
      <c r="M15" s="3">
        <v>1817457</v>
      </c>
      <c r="N15" s="3">
        <v>1655301</v>
      </c>
      <c r="O15" s="3">
        <v>20595401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 t="shared" ref="C17:J24" si="0">(C8/C$11)*100</f>
        <v>71.963980962637123</v>
      </c>
      <c r="D17" s="4">
        <f t="shared" si="0"/>
        <v>75.403072585913577</v>
      </c>
      <c r="E17" s="4">
        <f>(E8/E$11)*100</f>
        <v>79.488995925085703</v>
      </c>
      <c r="F17" s="4">
        <f t="shared" si="0"/>
        <v>76.564329254398857</v>
      </c>
      <c r="G17" s="4">
        <f t="shared" si="0"/>
        <v>84.131901422075757</v>
      </c>
      <c r="H17" s="4">
        <f t="shared" si="0"/>
        <v>80.829817400480493</v>
      </c>
      <c r="I17" s="4">
        <f t="shared" si="0"/>
        <v>78.929224241620659</v>
      </c>
      <c r="J17" s="4">
        <f t="shared" si="0"/>
        <v>86.810559358874059</v>
      </c>
      <c r="K17" s="4">
        <f>(K8/K$12)*100</f>
        <v>95.507863670639466</v>
      </c>
      <c r="L17" s="4">
        <f t="shared" ref="K17:N24" si="1">(L8/L$12)*100</f>
        <v>85.337409891773348</v>
      </c>
      <c r="M17" s="4">
        <f t="shared" si="1"/>
        <v>0</v>
      </c>
      <c r="N17" s="4">
        <f t="shared" si="1"/>
        <v>0</v>
      </c>
    </row>
    <row r="18" spans="2:94" ht="15.75" thickBot="1" x14ac:dyDescent="0.3">
      <c r="B18" s="2" t="s">
        <v>15</v>
      </c>
      <c r="C18" s="4">
        <f t="shared" si="0"/>
        <v>65.085581433551752</v>
      </c>
      <c r="D18" s="4">
        <f t="shared" si="0"/>
        <v>75.421520084385492</v>
      </c>
      <c r="E18" s="4">
        <f t="shared" si="0"/>
        <v>82.193657493828923</v>
      </c>
      <c r="F18" s="4">
        <f t="shared" si="0"/>
        <v>75.533412219622363</v>
      </c>
      <c r="G18" s="4">
        <f t="shared" si="0"/>
        <v>83.54456820935566</v>
      </c>
      <c r="H18" s="4">
        <f t="shared" si="0"/>
        <v>77.091383722328132</v>
      </c>
      <c r="I18" s="4">
        <f t="shared" si="0"/>
        <v>42.640034600219089</v>
      </c>
      <c r="J18" s="4">
        <f t="shared" si="0"/>
        <v>58.455664376686599</v>
      </c>
      <c r="K18" s="4">
        <f t="shared" si="1"/>
        <v>58.153588000792681</v>
      </c>
      <c r="L18" s="4">
        <f t="shared" si="1"/>
        <v>59.199147465181021</v>
      </c>
      <c r="M18" s="4">
        <f t="shared" si="1"/>
        <v>61.358423683744377</v>
      </c>
      <c r="N18" s="4">
        <f t="shared" si="1"/>
        <v>73.245997783136517</v>
      </c>
      <c r="O18" s="4"/>
    </row>
    <row r="19" spans="2:94" ht="15.75" thickBot="1" x14ac:dyDescent="0.3">
      <c r="B19" s="2" t="s">
        <v>16</v>
      </c>
      <c r="C19" s="4">
        <f t="shared" si="0"/>
        <v>63.765411959041373</v>
      </c>
      <c r="D19" s="4">
        <f t="shared" si="0"/>
        <v>65.015606793935135</v>
      </c>
      <c r="E19" s="4">
        <f t="shared" si="0"/>
        <v>69.47855886103352</v>
      </c>
      <c r="F19" s="4">
        <f t="shared" si="0"/>
        <v>70.260549993530901</v>
      </c>
      <c r="G19" s="4">
        <f t="shared" si="0"/>
        <v>71.016352986633052</v>
      </c>
      <c r="H19" s="4">
        <f t="shared" si="0"/>
        <v>78.957133924760626</v>
      </c>
      <c r="I19" s="4">
        <f t="shared" si="0"/>
        <v>72.410745009644501</v>
      </c>
      <c r="J19" s="4">
        <f t="shared" si="0"/>
        <v>52.417832057096007</v>
      </c>
      <c r="K19" s="4">
        <f t="shared" si="1"/>
        <v>82.84456157237382</v>
      </c>
      <c r="L19" s="4">
        <f t="shared" si="1"/>
        <v>70.606434010368119</v>
      </c>
      <c r="M19" s="4">
        <f t="shared" si="1"/>
        <v>67.818526994349511</v>
      </c>
      <c r="N19" s="4">
        <f t="shared" si="1"/>
        <v>77.572396409333919</v>
      </c>
      <c r="O19" s="4"/>
    </row>
    <row r="20" spans="2:94" ht="15.75" thickBot="1" x14ac:dyDescent="0.3">
      <c r="B20" s="2" t="s">
        <v>17</v>
      </c>
      <c r="C20">
        <f t="shared" si="0"/>
        <v>100</v>
      </c>
      <c r="D20">
        <f t="shared" si="0"/>
        <v>100</v>
      </c>
      <c r="E20">
        <f t="shared" si="0"/>
        <v>100</v>
      </c>
      <c r="F20">
        <f t="shared" si="0"/>
        <v>100</v>
      </c>
      <c r="G20">
        <f t="shared" si="0"/>
        <v>100</v>
      </c>
      <c r="H20">
        <f t="shared" si="0"/>
        <v>100</v>
      </c>
      <c r="I20">
        <f t="shared" si="0"/>
        <v>100</v>
      </c>
      <c r="J20">
        <f t="shared" si="0"/>
        <v>100</v>
      </c>
      <c r="K20" s="4">
        <f t="shared" si="1"/>
        <v>67.767520505251454</v>
      </c>
      <c r="L20" s="4">
        <f t="shared" si="1"/>
        <v>12.718287563935712</v>
      </c>
      <c r="M20" s="4">
        <f t="shared" si="1"/>
        <v>26.070690018668191</v>
      </c>
      <c r="N20" s="4">
        <f t="shared" si="1"/>
        <v>52.790348233350613</v>
      </c>
    </row>
    <row r="21" spans="2:94" ht="15.75" thickBot="1" x14ac:dyDescent="0.3">
      <c r="B21" s="2" t="s">
        <v>18</v>
      </c>
      <c r="C21">
        <f t="shared" si="0"/>
        <v>94.077575428477559</v>
      </c>
      <c r="D21">
        <f t="shared" si="0"/>
        <v>97.805273251600227</v>
      </c>
      <c r="E21">
        <f t="shared" si="0"/>
        <v>95.305974189010769</v>
      </c>
      <c r="F21">
        <f t="shared" si="0"/>
        <v>96.727580919994324</v>
      </c>
      <c r="G21">
        <f t="shared" si="0"/>
        <v>101.92185974202084</v>
      </c>
      <c r="H21">
        <f t="shared" si="0"/>
        <v>98.45985921002665</v>
      </c>
      <c r="I21">
        <f t="shared" si="0"/>
        <v>99.146296419066744</v>
      </c>
      <c r="J21">
        <f t="shared" si="0"/>
        <v>99.945560902456435</v>
      </c>
      <c r="K21" s="4">
        <f t="shared" si="1"/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si="0"/>
        <v>90.932041360176683</v>
      </c>
      <c r="D22">
        <f t="shared" si="0"/>
        <v>96.965938349616366</v>
      </c>
      <c r="E22">
        <f t="shared" si="0"/>
        <v>95.223505013346909</v>
      </c>
      <c r="F22">
        <f t="shared" si="0"/>
        <v>94.485031248084809</v>
      </c>
      <c r="G22">
        <f t="shared" si="0"/>
        <v>98.567537041486574</v>
      </c>
      <c r="H22">
        <f t="shared" si="0"/>
        <v>98.114976569988855</v>
      </c>
      <c r="I22">
        <f t="shared" si="0"/>
        <v>97.45176963073105</v>
      </c>
      <c r="J22">
        <f t="shared" si="0"/>
        <v>96.618441843465348</v>
      </c>
      <c r="K22" s="4">
        <f t="shared" si="1"/>
        <v>99.124045511749827</v>
      </c>
      <c r="L22" s="4">
        <f t="shared" si="1"/>
        <v>96.147933793656776</v>
      </c>
      <c r="M22" s="4">
        <f t="shared" si="1"/>
        <v>96.038534988440219</v>
      </c>
      <c r="N22" s="4">
        <f t="shared" si="1"/>
        <v>104.38884990478535</v>
      </c>
    </row>
    <row r="23" spans="2:94" ht="15.75" thickBot="1" x14ac:dyDescent="0.3">
      <c r="B23" s="2" t="s">
        <v>52</v>
      </c>
      <c r="C23">
        <f t="shared" si="0"/>
        <v>89.382232555168201</v>
      </c>
      <c r="D23">
        <f t="shared" si="0"/>
        <v>95.436057343865059</v>
      </c>
      <c r="E23">
        <f t="shared" si="0"/>
        <v>95.517255588401483</v>
      </c>
      <c r="F23">
        <f t="shared" si="0"/>
        <v>89.503618764460526</v>
      </c>
      <c r="G23">
        <f t="shared" si="0"/>
        <v>97.973069764866963</v>
      </c>
      <c r="H23">
        <f t="shared" si="0"/>
        <v>96.532536452161366</v>
      </c>
      <c r="I23">
        <f t="shared" si="0"/>
        <v>92.52395339072676</v>
      </c>
      <c r="J23">
        <f t="shared" si="0"/>
        <v>93.226783351222906</v>
      </c>
      <c r="K23" s="4">
        <f t="shared" si="1"/>
        <v>104.12112446243684</v>
      </c>
      <c r="L23" s="4">
        <f t="shared" si="1"/>
        <v>91.640103153428697</v>
      </c>
      <c r="M23" s="4">
        <f t="shared" si="1"/>
        <v>98.177388158025707</v>
      </c>
      <c r="N23" s="4">
        <f t="shared" si="1"/>
        <v>107.83729025471334</v>
      </c>
    </row>
    <row r="24" spans="2:94" x14ac:dyDescent="0.25">
      <c r="B24" s="2" t="s">
        <v>53</v>
      </c>
      <c r="C24">
        <f t="shared" si="0"/>
        <v>98.221920802380126</v>
      </c>
      <c r="D24">
        <f t="shared" si="0"/>
        <v>93.725170113791108</v>
      </c>
      <c r="E24">
        <f t="shared" si="0"/>
        <v>96.702700597379391</v>
      </c>
      <c r="F24">
        <f t="shared" si="0"/>
        <v>95.630768167025209</v>
      </c>
      <c r="G24">
        <f t="shared" si="0"/>
        <v>95.061344388659236</v>
      </c>
      <c r="H24">
        <f t="shared" si="0"/>
        <v>95.50195944480383</v>
      </c>
      <c r="I24">
        <f t="shared" si="0"/>
        <v>92.190452738815694</v>
      </c>
      <c r="J24">
        <f t="shared" si="0"/>
        <v>101.36674090698732</v>
      </c>
      <c r="K24" s="4">
        <f t="shared" si="1"/>
        <v>97.701095586513247</v>
      </c>
      <c r="L24" s="4">
        <f t="shared" si="1"/>
        <v>104.2120005888449</v>
      </c>
      <c r="M24" s="4">
        <f t="shared" si="1"/>
        <v>92.777242059126664</v>
      </c>
      <c r="N24" s="4">
        <f t="shared" si="1"/>
        <v>103.89513959586805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92.190452738815694</v>
      </c>
      <c r="G29" s="9">
        <f t="shared" ref="G29:K29" si="2">J24</f>
        <v>101.36674090698732</v>
      </c>
      <c r="H29" s="9">
        <f t="shared" si="2"/>
        <v>97.701095586513247</v>
      </c>
      <c r="I29" s="9">
        <f t="shared" si="2"/>
        <v>104.2120005888449</v>
      </c>
      <c r="J29" s="9">
        <f t="shared" si="2"/>
        <v>92.777242059126664</v>
      </c>
      <c r="K29" s="9">
        <f t="shared" si="2"/>
        <v>103.89513959586805</v>
      </c>
      <c r="L29" s="9">
        <f>C23</f>
        <v>89.382232555168201</v>
      </c>
      <c r="M29" s="9">
        <f t="shared" ref="M29:W29" si="3">D23</f>
        <v>95.436057343865059</v>
      </c>
      <c r="N29" s="9">
        <f t="shared" si="3"/>
        <v>95.517255588401483</v>
      </c>
      <c r="O29" s="9">
        <f t="shared" si="3"/>
        <v>89.503618764460526</v>
      </c>
      <c r="P29" s="9">
        <f t="shared" si="3"/>
        <v>97.973069764866963</v>
      </c>
      <c r="Q29" s="9">
        <f t="shared" si="3"/>
        <v>96.532536452161366</v>
      </c>
      <c r="R29" s="9">
        <f t="shared" si="3"/>
        <v>92.52395339072676</v>
      </c>
      <c r="S29" s="9">
        <f t="shared" si="3"/>
        <v>93.226783351222906</v>
      </c>
      <c r="T29" s="9">
        <f t="shared" si="3"/>
        <v>104.12112446243684</v>
      </c>
      <c r="U29" s="9">
        <f t="shared" si="3"/>
        <v>91.640103153428697</v>
      </c>
      <c r="V29" s="9">
        <f t="shared" si="3"/>
        <v>98.177388158025707</v>
      </c>
      <c r="W29" s="9">
        <f t="shared" si="3"/>
        <v>107.83729025471334</v>
      </c>
      <c r="X29" s="9">
        <f>C22</f>
        <v>90.932041360176683</v>
      </c>
      <c r="Y29" s="9">
        <f t="shared" ref="Y29:AI29" si="4">D22</f>
        <v>96.965938349616366</v>
      </c>
      <c r="Z29" s="9">
        <f t="shared" si="4"/>
        <v>95.223505013346909</v>
      </c>
      <c r="AA29" s="9">
        <f t="shared" si="4"/>
        <v>94.485031248084809</v>
      </c>
      <c r="AB29" s="9">
        <f t="shared" si="4"/>
        <v>98.567537041486574</v>
      </c>
      <c r="AC29" s="9">
        <f t="shared" si="4"/>
        <v>98.114976569988855</v>
      </c>
      <c r="AD29" s="9">
        <f t="shared" si="4"/>
        <v>97.45176963073105</v>
      </c>
      <c r="AE29" s="9">
        <f t="shared" si="4"/>
        <v>96.618441843465348</v>
      </c>
      <c r="AF29" s="9">
        <f t="shared" si="4"/>
        <v>99.124045511749827</v>
      </c>
      <c r="AG29" s="9">
        <f t="shared" si="4"/>
        <v>96.147933793656776</v>
      </c>
      <c r="AH29" s="9">
        <f t="shared" si="4"/>
        <v>96.038534988440219</v>
      </c>
      <c r="AI29" s="9">
        <f t="shared" si="4"/>
        <v>104.38884990478535</v>
      </c>
      <c r="AJ29" s="9">
        <f>C21</f>
        <v>94.077575428477559</v>
      </c>
      <c r="AK29" s="9">
        <f t="shared" ref="AK29:AU29" si="5">D21</f>
        <v>97.805273251600227</v>
      </c>
      <c r="AL29" s="9">
        <f t="shared" si="5"/>
        <v>95.305974189010769</v>
      </c>
      <c r="AM29" s="9">
        <f t="shared" si="5"/>
        <v>96.727580919994324</v>
      </c>
      <c r="AN29" s="9">
        <f t="shared" si="5"/>
        <v>101.92185974202084</v>
      </c>
      <c r="AO29" s="9">
        <f t="shared" si="5"/>
        <v>98.45985921002665</v>
      </c>
      <c r="AP29" s="9">
        <f t="shared" si="5"/>
        <v>99.146296419066744</v>
      </c>
      <c r="AQ29" s="9">
        <f t="shared" si="5"/>
        <v>99.945560902456435</v>
      </c>
      <c r="AR29" s="9">
        <f t="shared" si="5"/>
        <v>100</v>
      </c>
      <c r="AS29" s="9">
        <f t="shared" si="5"/>
        <v>100</v>
      </c>
      <c r="AT29" s="9">
        <f t="shared" si="5"/>
        <v>100</v>
      </c>
      <c r="AU29" s="9">
        <f t="shared" si="5"/>
        <v>100</v>
      </c>
      <c r="AV29" s="9">
        <f>C20</f>
        <v>100</v>
      </c>
      <c r="AW29" s="9">
        <f t="shared" ref="AW29:BG29" si="6">D20</f>
        <v>100</v>
      </c>
      <c r="AX29" s="9">
        <f t="shared" si="6"/>
        <v>100</v>
      </c>
      <c r="AY29" s="9">
        <f t="shared" si="6"/>
        <v>100</v>
      </c>
      <c r="AZ29" s="9">
        <f t="shared" si="6"/>
        <v>100</v>
      </c>
      <c r="BA29" s="9">
        <f t="shared" si="6"/>
        <v>100</v>
      </c>
      <c r="BB29" s="9">
        <f t="shared" si="6"/>
        <v>100</v>
      </c>
      <c r="BC29" s="9">
        <f t="shared" si="6"/>
        <v>100</v>
      </c>
      <c r="BD29" s="9">
        <f t="shared" si="6"/>
        <v>67.767520505251454</v>
      </c>
      <c r="BE29" s="9">
        <f t="shared" si="6"/>
        <v>12.718287563935712</v>
      </c>
      <c r="BF29" s="9">
        <f t="shared" si="6"/>
        <v>26.070690018668191</v>
      </c>
      <c r="BG29" s="9">
        <f t="shared" si="6"/>
        <v>52.790348233350613</v>
      </c>
      <c r="BH29" s="5">
        <f>C19</f>
        <v>63.765411959041373</v>
      </c>
      <c r="BI29" s="5">
        <f t="shared" ref="BI29:BS29" si="7">D19</f>
        <v>65.015606793935135</v>
      </c>
      <c r="BJ29" s="5">
        <f t="shared" si="7"/>
        <v>69.47855886103352</v>
      </c>
      <c r="BK29" s="5">
        <f t="shared" si="7"/>
        <v>70.260549993530901</v>
      </c>
      <c r="BL29" s="5">
        <f t="shared" si="7"/>
        <v>71.016352986633052</v>
      </c>
      <c r="BM29" s="5">
        <f t="shared" si="7"/>
        <v>78.957133924760626</v>
      </c>
      <c r="BN29" s="5">
        <f t="shared" si="7"/>
        <v>72.410745009644501</v>
      </c>
      <c r="BO29" s="5">
        <f t="shared" si="7"/>
        <v>52.417832057096007</v>
      </c>
      <c r="BP29" s="5">
        <f t="shared" si="7"/>
        <v>82.84456157237382</v>
      </c>
      <c r="BQ29" s="5">
        <f t="shared" si="7"/>
        <v>70.606434010368119</v>
      </c>
      <c r="BR29" s="5">
        <f t="shared" si="7"/>
        <v>67.818526994349511</v>
      </c>
      <c r="BS29" s="5">
        <f t="shared" si="7"/>
        <v>77.572396409333919</v>
      </c>
      <c r="BT29" s="5">
        <f>C18</f>
        <v>65.085581433551752</v>
      </c>
      <c r="BU29" s="5">
        <f t="shared" ref="BU29:CE29" si="8">D18</f>
        <v>75.421520084385492</v>
      </c>
      <c r="BV29" s="5">
        <f t="shared" si="8"/>
        <v>82.193657493828923</v>
      </c>
      <c r="BW29" s="5">
        <f t="shared" si="8"/>
        <v>75.533412219622363</v>
      </c>
      <c r="BX29" s="5">
        <f t="shared" si="8"/>
        <v>83.54456820935566</v>
      </c>
      <c r="BY29" s="5">
        <f t="shared" si="8"/>
        <v>77.091383722328132</v>
      </c>
      <c r="BZ29" s="5">
        <f t="shared" si="8"/>
        <v>42.640034600219089</v>
      </c>
      <c r="CA29" s="5">
        <f t="shared" si="8"/>
        <v>58.455664376686599</v>
      </c>
      <c r="CB29" s="5">
        <f t="shared" si="8"/>
        <v>58.153588000792681</v>
      </c>
      <c r="CC29" s="5">
        <f t="shared" si="8"/>
        <v>59.199147465181021</v>
      </c>
      <c r="CD29" s="5">
        <f t="shared" si="8"/>
        <v>61.358423683744377</v>
      </c>
      <c r="CE29" s="5">
        <f t="shared" si="8"/>
        <v>73.245997783136517</v>
      </c>
      <c r="CF29" s="5">
        <f>C17</f>
        <v>71.963980962637123</v>
      </c>
      <c r="CG29" s="5">
        <f t="shared" ref="CG29:CP29" si="9">D17</f>
        <v>75.403072585913577</v>
      </c>
      <c r="CH29" s="5">
        <f t="shared" si="9"/>
        <v>79.488995925085703</v>
      </c>
      <c r="CI29" s="5">
        <f t="shared" si="9"/>
        <v>76.564329254398857</v>
      </c>
      <c r="CJ29" s="5">
        <f t="shared" si="9"/>
        <v>84.131901422075757</v>
      </c>
      <c r="CK29" s="5">
        <f t="shared" si="9"/>
        <v>80.829817400480493</v>
      </c>
      <c r="CL29" s="5">
        <f t="shared" si="9"/>
        <v>78.929224241620659</v>
      </c>
      <c r="CM29" s="5">
        <f t="shared" si="9"/>
        <v>86.810559358874059</v>
      </c>
      <c r="CN29" s="5">
        <f t="shared" si="9"/>
        <v>95.507863670639466</v>
      </c>
      <c r="CO29" s="5">
        <f t="shared" si="9"/>
        <v>85.337409891773348</v>
      </c>
      <c r="CP29" s="5">
        <f t="shared" si="9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Train</vt:lpstr>
      <vt:lpstr>Bus</vt:lpstr>
      <vt:lpstr>Ferry</vt:lpstr>
      <vt:lpstr>All PT Mode Trends</vt:lpstr>
      <vt:lpstr>Armadale Line</vt:lpstr>
      <vt:lpstr>Fremantle Line</vt:lpstr>
      <vt:lpstr>Joondalup Line</vt:lpstr>
      <vt:lpstr>Mandurah Line</vt:lpstr>
      <vt:lpstr>Midland Line</vt:lpstr>
      <vt:lpstr>Heritage</vt:lpstr>
      <vt:lpstr>NS</vt:lpstr>
      <vt:lpstr>Heritage and NS rail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Currie</dc:creator>
  <cp:lastModifiedBy>James Reynolds</cp:lastModifiedBy>
  <dcterms:created xsi:type="dcterms:W3CDTF">2022-08-18T23:07:10Z</dcterms:created>
  <dcterms:modified xsi:type="dcterms:W3CDTF">2023-06-20T00:54:32Z</dcterms:modified>
</cp:coreProperties>
</file>