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activeTab="1"/>
  </bookViews>
  <sheets>
    <sheet name="Margarine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<sst xmlns="http://schemas.openxmlformats.org/spreadsheetml/2006/main" count="61" uniqueCount="34">
  <si>
    <t>Margarine Buyers - Anonymised Brand</t>
  </si>
  <si>
    <t>Q1</t>
  </si>
  <si>
    <t>Spring/Summer</t>
  </si>
  <si>
    <t>Q2</t>
  </si>
  <si>
    <t>Summer/Autum</t>
  </si>
  <si>
    <t>The first column counts the customers in each buyer class in the initial quarter</t>
  </si>
  <si>
    <t>Q3</t>
  </si>
  <si>
    <t>Autumn/Winter</t>
  </si>
  <si>
    <t>The subsequent columns shows how customers move between buyer classes in the next quarter</t>
  </si>
  <si>
    <t>Q4</t>
  </si>
  <si>
    <t>Winter/Spring</t>
  </si>
  <si>
    <t>The diagonals show people who stay in the same buyer class</t>
  </si>
  <si>
    <t>Q5</t>
  </si>
  <si>
    <t>E.G. of the 2115 once buyers in Q1, 1186 become zero buyers in Q2, 533 stay as once buyers in Q2, and so on</t>
  </si>
  <si>
    <t>Q2 --&gt;</t>
  </si>
  <si>
    <t>r</t>
  </si>
  <si>
    <t>20+</t>
  </si>
  <si>
    <t>P2 Sales</t>
  </si>
  <si>
    <t>ALL</t>
  </si>
  <si>
    <t>Q3 --&gt;</t>
  </si>
  <si>
    <t>Q4 --&gt;</t>
  </si>
  <si>
    <t>Q5 --&gt;</t>
  </si>
  <si>
    <t>Purchase</t>
  </si>
  <si>
    <t>catergory buyers</t>
  </si>
  <si>
    <t>brand buyers</t>
  </si>
  <si>
    <t>purchases</t>
  </si>
  <si>
    <t>b_zero</t>
  </si>
  <si>
    <t>b</t>
  </si>
  <si>
    <t>w</t>
  </si>
  <si>
    <t>m</t>
  </si>
  <si>
    <t>Zero buyers</t>
  </si>
  <si>
    <t>once buyers</t>
  </si>
  <si>
    <t>twice and three buyers</t>
  </si>
  <si>
    <t>four or more buyers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</si>
</sst>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24"/>
      <color theme="1"/>
      <name val="等线"/>
      <charset val="134"/>
      <scheme val="minor"/>
    </font>
    <font>
      <b/>
      <i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1" fillId="0" borderId="0" xfId="0" applyNumberFormat="1" applyFont="1"/>
    <xf numFmtId="9" fontId="0" fillId="0" borderId="0" xfId="11" applyAlignment="1"/>
    <xf numFmtId="9" fontId="0" fillId="0" borderId="0" xfId="11" applyNumberFormat="1" applyAlignme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1" fontId="0" fillId="0" borderId="0" xfId="0" applyNumberFormat="1"/>
    <xf numFmtId="1" fontId="5" fillId="0" borderId="0" xfId="0" applyNumberFormat="1" applyFont="1"/>
    <xf numFmtId="0" fontId="0" fillId="0" borderId="0" xfId="0" applyAlignment="1">
      <alignment horizontal="right"/>
    </xf>
    <xf numFmtId="1" fontId="4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7"/>
  <sheetViews>
    <sheetView topLeftCell="A124" workbookViewId="0">
      <selection activeCell="B90" sqref="B90"/>
    </sheetView>
  </sheetViews>
  <sheetFormatPr defaultColWidth="5.83185840707965" defaultRowHeight="13.85"/>
  <cols>
    <col min="2" max="2" width="5.83185840707965" style="1"/>
  </cols>
  <sheetData>
    <row r="1" ht="30" spans="1:1">
      <c r="A1" s="6" t="s">
        <v>0</v>
      </c>
    </row>
    <row r="2" spans="1:3">
      <c r="A2" t="s">
        <v>1</v>
      </c>
      <c r="C2" t="s">
        <v>2</v>
      </c>
    </row>
    <row r="3" spans="1:7">
      <c r="A3" t="s">
        <v>3</v>
      </c>
      <c r="C3" t="s">
        <v>4</v>
      </c>
      <c r="G3" t="s">
        <v>5</v>
      </c>
    </row>
    <row r="4" spans="1:7">
      <c r="A4" t="s">
        <v>6</v>
      </c>
      <c r="C4" t="s">
        <v>7</v>
      </c>
      <c r="G4" t="s">
        <v>8</v>
      </c>
    </row>
    <row r="5" spans="1:7">
      <c r="A5" t="s">
        <v>9</v>
      </c>
      <c r="C5" t="s">
        <v>10</v>
      </c>
      <c r="G5" t="s">
        <v>11</v>
      </c>
    </row>
    <row r="6" spans="1:7">
      <c r="A6" t="s">
        <v>12</v>
      </c>
      <c r="C6" t="s">
        <v>2</v>
      </c>
      <c r="G6" t="s">
        <v>13</v>
      </c>
    </row>
    <row r="8" spans="3:24">
      <c r="C8" s="7" t="s">
        <v>14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6">
      <c r="A9" t="s">
        <v>15</v>
      </c>
      <c r="B9" s="1" t="s">
        <v>1</v>
      </c>
      <c r="C9" s="7">
        <v>0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10">
        <v>11</v>
      </c>
      <c r="O9" s="10">
        <v>12</v>
      </c>
      <c r="P9" s="10">
        <v>13</v>
      </c>
      <c r="Q9" s="10">
        <v>14</v>
      </c>
      <c r="R9" s="10">
        <v>15</v>
      </c>
      <c r="S9" s="10">
        <v>16</v>
      </c>
      <c r="T9" s="10">
        <v>17</v>
      </c>
      <c r="U9" s="10">
        <v>18</v>
      </c>
      <c r="V9" s="10">
        <v>19</v>
      </c>
      <c r="W9" s="10">
        <v>20</v>
      </c>
      <c r="X9" s="10" t="s">
        <v>16</v>
      </c>
      <c r="Z9" t="s">
        <v>17</v>
      </c>
    </row>
    <row r="10" spans="1:2">
      <c r="A10" s="2" t="s">
        <v>18</v>
      </c>
      <c r="B10" s="1">
        <v>14471</v>
      </c>
    </row>
    <row r="11" spans="1:26">
      <c r="A11" s="2">
        <v>0</v>
      </c>
      <c r="B11" s="1">
        <v>10023</v>
      </c>
      <c r="C11">
        <v>8581</v>
      </c>
      <c r="D11">
        <v>1026</v>
      </c>
      <c r="E11">
        <v>289</v>
      </c>
      <c r="F11">
        <v>73</v>
      </c>
      <c r="G11">
        <v>32</v>
      </c>
      <c r="H11">
        <v>15</v>
      </c>
      <c r="I11">
        <v>5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>
        <f>SUMPRODUCT(C$9:W$9,C11:W11)</f>
        <v>2071</v>
      </c>
    </row>
    <row r="12" spans="1:26">
      <c r="A12" s="2">
        <v>1</v>
      </c>
      <c r="B12" s="1">
        <v>1896</v>
      </c>
      <c r="C12">
        <v>931</v>
      </c>
      <c r="D12">
        <v>518</v>
      </c>
      <c r="E12">
        <v>274</v>
      </c>
      <c r="F12">
        <v>102</v>
      </c>
      <c r="G12">
        <v>43</v>
      </c>
      <c r="H12">
        <v>18</v>
      </c>
      <c r="I12">
        <v>6</v>
      </c>
      <c r="J12">
        <v>0</v>
      </c>
      <c r="K12">
        <v>1</v>
      </c>
      <c r="L12">
        <v>1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>
        <f t="shared" ref="Z12:Z32" si="0">SUMPRODUCT(C$9:W$9,C12:W12)</f>
        <v>1710</v>
      </c>
    </row>
    <row r="13" spans="1:26">
      <c r="A13" s="2">
        <v>2</v>
      </c>
      <c r="B13" s="1">
        <v>966</v>
      </c>
      <c r="C13">
        <v>270</v>
      </c>
      <c r="D13">
        <v>250</v>
      </c>
      <c r="E13">
        <v>210</v>
      </c>
      <c r="F13">
        <v>134</v>
      </c>
      <c r="G13">
        <v>59</v>
      </c>
      <c r="H13">
        <v>36</v>
      </c>
      <c r="I13">
        <v>3</v>
      </c>
      <c r="J13">
        <v>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>
        <f t="shared" si="0"/>
        <v>1534</v>
      </c>
    </row>
    <row r="14" spans="1:26">
      <c r="A14" s="2">
        <v>3</v>
      </c>
      <c r="B14" s="1">
        <v>561</v>
      </c>
      <c r="C14">
        <v>78</v>
      </c>
      <c r="D14">
        <v>112</v>
      </c>
      <c r="E14">
        <v>127</v>
      </c>
      <c r="F14">
        <v>124</v>
      </c>
      <c r="G14">
        <v>59</v>
      </c>
      <c r="H14">
        <v>31</v>
      </c>
      <c r="I14">
        <v>18</v>
      </c>
      <c r="J14">
        <v>8</v>
      </c>
      <c r="K14">
        <v>1</v>
      </c>
      <c r="L14">
        <v>2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>
        <f t="shared" si="0"/>
        <v>1329</v>
      </c>
    </row>
    <row r="15" spans="1:26">
      <c r="A15" s="2">
        <v>4</v>
      </c>
      <c r="B15" s="1">
        <v>383</v>
      </c>
      <c r="C15">
        <v>28</v>
      </c>
      <c r="D15">
        <v>51</v>
      </c>
      <c r="E15">
        <v>68</v>
      </c>
      <c r="F15">
        <v>77</v>
      </c>
      <c r="G15">
        <v>73</v>
      </c>
      <c r="H15">
        <v>40</v>
      </c>
      <c r="I15">
        <v>24</v>
      </c>
      <c r="J15">
        <v>9</v>
      </c>
      <c r="K15">
        <v>6</v>
      </c>
      <c r="L15">
        <v>4</v>
      </c>
      <c r="M15">
        <v>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>
        <f t="shared" si="0"/>
        <v>1231</v>
      </c>
    </row>
    <row r="16" spans="1:26">
      <c r="A16" s="2">
        <v>5</v>
      </c>
      <c r="B16" s="1">
        <v>246</v>
      </c>
      <c r="C16">
        <v>13</v>
      </c>
      <c r="D16">
        <v>18</v>
      </c>
      <c r="E16">
        <v>39</v>
      </c>
      <c r="F16">
        <v>42</v>
      </c>
      <c r="G16">
        <v>50</v>
      </c>
      <c r="H16">
        <v>34</v>
      </c>
      <c r="I16">
        <v>28</v>
      </c>
      <c r="J16">
        <v>13</v>
      </c>
      <c r="K16">
        <v>3</v>
      </c>
      <c r="L16">
        <v>4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>
        <f t="shared" si="0"/>
        <v>932</v>
      </c>
    </row>
    <row r="17" spans="1:26">
      <c r="A17" s="2">
        <v>6</v>
      </c>
      <c r="B17" s="1">
        <v>145</v>
      </c>
      <c r="C17">
        <v>7</v>
      </c>
      <c r="D17">
        <v>8</v>
      </c>
      <c r="E17">
        <v>14</v>
      </c>
      <c r="F17">
        <v>15</v>
      </c>
      <c r="G17">
        <v>28</v>
      </c>
      <c r="H17">
        <v>29</v>
      </c>
      <c r="I17">
        <v>25</v>
      </c>
      <c r="J17">
        <v>9</v>
      </c>
      <c r="K17">
        <v>4</v>
      </c>
      <c r="L17">
        <v>1</v>
      </c>
      <c r="M17">
        <v>4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>
        <f t="shared" si="0"/>
        <v>643</v>
      </c>
    </row>
    <row r="18" spans="1:26">
      <c r="A18" s="2">
        <v>7</v>
      </c>
      <c r="B18" s="1">
        <v>96</v>
      </c>
      <c r="C18">
        <v>2</v>
      </c>
      <c r="D18">
        <v>5</v>
      </c>
      <c r="E18">
        <v>2</v>
      </c>
      <c r="F18">
        <v>8</v>
      </c>
      <c r="G18">
        <v>14</v>
      </c>
      <c r="H18">
        <v>21</v>
      </c>
      <c r="I18">
        <v>19</v>
      </c>
      <c r="J18">
        <v>11</v>
      </c>
      <c r="K18">
        <v>6</v>
      </c>
      <c r="L18">
        <v>3</v>
      </c>
      <c r="M18">
        <v>2</v>
      </c>
      <c r="N18">
        <v>2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>
        <f t="shared" si="0"/>
        <v>516</v>
      </c>
    </row>
    <row r="19" spans="1:26">
      <c r="A19" s="2">
        <v>8</v>
      </c>
      <c r="B19" s="1">
        <v>48</v>
      </c>
      <c r="C19">
        <v>0</v>
      </c>
      <c r="D19">
        <v>3</v>
      </c>
      <c r="E19">
        <v>1</v>
      </c>
      <c r="F19">
        <v>3</v>
      </c>
      <c r="G19">
        <v>8</v>
      </c>
      <c r="H19">
        <v>6</v>
      </c>
      <c r="I19">
        <v>6</v>
      </c>
      <c r="J19">
        <v>6</v>
      </c>
      <c r="K19">
        <v>5</v>
      </c>
      <c r="L19">
        <v>5</v>
      </c>
      <c r="M19">
        <v>3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>
        <f t="shared" si="0"/>
        <v>291</v>
      </c>
    </row>
    <row r="20" spans="1:26">
      <c r="A20" s="2">
        <v>9</v>
      </c>
      <c r="B20" s="1">
        <v>43</v>
      </c>
      <c r="C20">
        <v>0</v>
      </c>
      <c r="D20">
        <v>2</v>
      </c>
      <c r="E20">
        <v>0</v>
      </c>
      <c r="F20">
        <v>2</v>
      </c>
      <c r="G20">
        <v>3</v>
      </c>
      <c r="H20">
        <v>6</v>
      </c>
      <c r="I20">
        <v>5</v>
      </c>
      <c r="J20">
        <v>8</v>
      </c>
      <c r="K20">
        <v>4</v>
      </c>
      <c r="L20">
        <v>4</v>
      </c>
      <c r="M20">
        <v>4</v>
      </c>
      <c r="N20">
        <v>4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>
        <f t="shared" si="0"/>
        <v>300</v>
      </c>
    </row>
    <row r="21" spans="1:26">
      <c r="A21" s="2">
        <v>10</v>
      </c>
      <c r="B21" s="1">
        <v>24</v>
      </c>
      <c r="C21">
        <v>0</v>
      </c>
      <c r="D21">
        <v>1</v>
      </c>
      <c r="E21">
        <v>2</v>
      </c>
      <c r="F21">
        <v>1</v>
      </c>
      <c r="G21">
        <v>1</v>
      </c>
      <c r="H21">
        <v>1</v>
      </c>
      <c r="I21">
        <v>0</v>
      </c>
      <c r="J21">
        <v>3</v>
      </c>
      <c r="K21">
        <v>3</v>
      </c>
      <c r="L21">
        <v>6</v>
      </c>
      <c r="M21">
        <v>3</v>
      </c>
      <c r="N21">
        <v>2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>
        <f t="shared" si="0"/>
        <v>181</v>
      </c>
    </row>
    <row r="22" spans="1:26">
      <c r="A22" s="2">
        <v>11</v>
      </c>
      <c r="B22" s="1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2</v>
      </c>
      <c r="K22">
        <v>1</v>
      </c>
      <c r="L22">
        <v>2</v>
      </c>
      <c r="M22">
        <v>4</v>
      </c>
      <c r="N22">
        <v>4</v>
      </c>
      <c r="O22">
        <v>0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>
        <f t="shared" si="0"/>
        <v>175</v>
      </c>
    </row>
    <row r="23" spans="1:26">
      <c r="A23" s="2">
        <v>12</v>
      </c>
      <c r="B23" s="1">
        <v>12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2</v>
      </c>
      <c r="J23">
        <v>1</v>
      </c>
      <c r="K23">
        <v>0</v>
      </c>
      <c r="L23">
        <v>2</v>
      </c>
      <c r="M23">
        <v>2</v>
      </c>
      <c r="N23">
        <v>1</v>
      </c>
      <c r="O23">
        <v>2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>
        <f t="shared" si="0"/>
        <v>109</v>
      </c>
    </row>
    <row r="24" spans="1:26">
      <c r="A24" s="2">
        <v>13</v>
      </c>
      <c r="B24" s="1">
        <v>4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>
        <f t="shared" si="0"/>
        <v>38</v>
      </c>
    </row>
    <row r="25" spans="1:26">
      <c r="A25" s="2">
        <v>14</v>
      </c>
      <c r="B25" s="1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f t="shared" si="0"/>
        <v>14</v>
      </c>
    </row>
    <row r="26" spans="1:26">
      <c r="A26" s="2">
        <v>15</v>
      </c>
      <c r="B26" s="1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>
        <f t="shared" si="0"/>
        <v>12</v>
      </c>
    </row>
    <row r="27" spans="1:26">
      <c r="A27" s="2">
        <v>16</v>
      </c>
      <c r="B27" s="1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>
        <f t="shared" si="0"/>
        <v>13</v>
      </c>
    </row>
    <row r="28" spans="1:26">
      <c r="A28" s="2">
        <v>17</v>
      </c>
      <c r="B28" s="1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>
        <f t="shared" si="0"/>
        <v>0</v>
      </c>
    </row>
    <row r="29" spans="1:26">
      <c r="A29" s="2">
        <v>18</v>
      </c>
      <c r="B29" s="1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>
        <f t="shared" si="0"/>
        <v>14</v>
      </c>
    </row>
    <row r="30" spans="1:26">
      <c r="A30" s="2">
        <v>19</v>
      </c>
      <c r="B30" s="1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>
        <f t="shared" si="0"/>
        <v>0</v>
      </c>
    </row>
    <row r="31" spans="1:26">
      <c r="A31" s="2">
        <v>20</v>
      </c>
      <c r="B31" s="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Z31">
        <f t="shared" si="0"/>
        <v>0</v>
      </c>
    </row>
    <row r="32" spans="1:26">
      <c r="A32" s="2" t="s">
        <v>16</v>
      </c>
      <c r="B32" s="1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Z32">
        <f t="shared" si="0"/>
        <v>0</v>
      </c>
    </row>
    <row r="33" spans="2:24"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1">
      <c r="A34" s="2"/>
    </row>
    <row r="35" spans="3:3">
      <c r="C35" s="7" t="s">
        <v>19</v>
      </c>
    </row>
    <row r="36" spans="1:24">
      <c r="A36" t="s">
        <v>15</v>
      </c>
      <c r="B36" s="1" t="s">
        <v>3</v>
      </c>
      <c r="C36" s="7">
        <v>0</v>
      </c>
      <c r="D36" s="7">
        <v>1</v>
      </c>
      <c r="E36" s="7">
        <v>2</v>
      </c>
      <c r="F36" s="7">
        <v>3</v>
      </c>
      <c r="G36" s="7">
        <v>4</v>
      </c>
      <c r="H36" s="7">
        <v>5</v>
      </c>
      <c r="I36" s="7">
        <v>6</v>
      </c>
      <c r="J36" s="7">
        <v>7</v>
      </c>
      <c r="K36" s="7">
        <v>8</v>
      </c>
      <c r="L36" s="7">
        <v>9</v>
      </c>
      <c r="M36" s="7">
        <v>10</v>
      </c>
      <c r="N36" s="10">
        <v>11</v>
      </c>
      <c r="O36" s="10">
        <v>12</v>
      </c>
      <c r="P36" s="10">
        <v>13</v>
      </c>
      <c r="Q36" s="10">
        <v>14</v>
      </c>
      <c r="R36" s="10">
        <v>15</v>
      </c>
      <c r="S36" s="10">
        <v>16</v>
      </c>
      <c r="T36" s="10">
        <v>17</v>
      </c>
      <c r="U36" s="10">
        <v>18</v>
      </c>
      <c r="V36" s="10">
        <v>19</v>
      </c>
      <c r="W36" s="10">
        <v>20</v>
      </c>
      <c r="X36" s="10" t="s">
        <v>16</v>
      </c>
    </row>
    <row r="37" spans="1:2">
      <c r="A37" s="2" t="s">
        <v>18</v>
      </c>
      <c r="B37" s="1">
        <v>14471</v>
      </c>
    </row>
    <row r="38" spans="1:26">
      <c r="A38" s="2">
        <v>0</v>
      </c>
      <c r="B38" s="1">
        <v>9910</v>
      </c>
      <c r="Z38">
        <f>SUMPRODUCT(C$9:W$9,C38:W38)</f>
        <v>0</v>
      </c>
    </row>
    <row r="39" spans="1:26">
      <c r="A39" s="2">
        <v>1</v>
      </c>
      <c r="B39" s="1">
        <v>1994</v>
      </c>
      <c r="C39">
        <v>905</v>
      </c>
      <c r="D39">
        <v>546</v>
      </c>
      <c r="E39">
        <v>340</v>
      </c>
      <c r="F39">
        <v>116</v>
      </c>
      <c r="G39">
        <v>52</v>
      </c>
      <c r="H39">
        <v>18</v>
      </c>
      <c r="I39">
        <v>10</v>
      </c>
      <c r="J39">
        <v>5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>
        <f t="shared" ref="Z39:Z59" si="1">SUMPRODUCT(C$9:W$9,C39:W39)</f>
        <v>1983</v>
      </c>
    </row>
    <row r="40" spans="1:26">
      <c r="A40" s="2">
        <v>2</v>
      </c>
      <c r="B40" s="1">
        <v>1026</v>
      </c>
      <c r="C40">
        <v>244</v>
      </c>
      <c r="D40">
        <v>262</v>
      </c>
      <c r="E40">
        <v>242</v>
      </c>
      <c r="F40">
        <v>156</v>
      </c>
      <c r="G40">
        <v>69</v>
      </c>
      <c r="H40">
        <v>32</v>
      </c>
      <c r="I40">
        <v>14</v>
      </c>
      <c r="J40">
        <v>6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>
        <f t="shared" si="1"/>
        <v>1784</v>
      </c>
    </row>
    <row r="41" spans="1:26">
      <c r="A41" s="2">
        <v>3</v>
      </c>
      <c r="B41" s="1">
        <v>581</v>
      </c>
      <c r="C41">
        <v>57</v>
      </c>
      <c r="D41">
        <v>89</v>
      </c>
      <c r="E41">
        <v>132</v>
      </c>
      <c r="F41">
        <v>132</v>
      </c>
      <c r="G41">
        <v>96</v>
      </c>
      <c r="H41">
        <v>40</v>
      </c>
      <c r="I41">
        <v>21</v>
      </c>
      <c r="J41">
        <v>5</v>
      </c>
      <c r="K41">
        <v>3</v>
      </c>
      <c r="L41">
        <v>1</v>
      </c>
      <c r="M41">
        <v>3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>
        <f t="shared" si="1"/>
        <v>1582</v>
      </c>
    </row>
    <row r="42" spans="1:26">
      <c r="A42" s="2">
        <v>4</v>
      </c>
      <c r="B42" s="1">
        <v>372</v>
      </c>
      <c r="C42">
        <v>21</v>
      </c>
      <c r="D42">
        <v>48</v>
      </c>
      <c r="E42">
        <v>62</v>
      </c>
      <c r="F42">
        <v>61</v>
      </c>
      <c r="G42">
        <v>75</v>
      </c>
      <c r="H42">
        <v>51</v>
      </c>
      <c r="I42">
        <v>32</v>
      </c>
      <c r="J42">
        <v>14</v>
      </c>
      <c r="K42">
        <v>2</v>
      </c>
      <c r="L42">
        <v>3</v>
      </c>
      <c r="M42">
        <v>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>
        <f t="shared" si="1"/>
        <v>1273</v>
      </c>
    </row>
    <row r="43" spans="1:26">
      <c r="A43" s="2">
        <v>5</v>
      </c>
      <c r="B43" s="1">
        <v>237</v>
      </c>
      <c r="C43">
        <v>12</v>
      </c>
      <c r="D43">
        <v>15</v>
      </c>
      <c r="E43">
        <v>32</v>
      </c>
      <c r="F43">
        <v>43</v>
      </c>
      <c r="G43">
        <v>34</v>
      </c>
      <c r="H43">
        <v>44</v>
      </c>
      <c r="I43">
        <v>31</v>
      </c>
      <c r="J43">
        <v>19</v>
      </c>
      <c r="K43">
        <v>3</v>
      </c>
      <c r="L43">
        <v>3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>
        <f t="shared" si="1"/>
        <v>944</v>
      </c>
    </row>
    <row r="44" spans="1:26">
      <c r="A44" s="2">
        <v>6</v>
      </c>
      <c r="B44" s="1">
        <v>143</v>
      </c>
      <c r="C44">
        <v>2</v>
      </c>
      <c r="D44">
        <v>8</v>
      </c>
      <c r="E44">
        <v>7</v>
      </c>
      <c r="F44">
        <v>20</v>
      </c>
      <c r="G44">
        <v>23</v>
      </c>
      <c r="H44">
        <v>19</v>
      </c>
      <c r="I44">
        <v>33</v>
      </c>
      <c r="J44">
        <v>19</v>
      </c>
      <c r="K44">
        <v>5</v>
      </c>
      <c r="L44">
        <v>6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>
        <f t="shared" si="1"/>
        <v>705</v>
      </c>
    </row>
    <row r="45" spans="1:26">
      <c r="A45" s="2">
        <v>7</v>
      </c>
      <c r="B45" s="1">
        <v>75</v>
      </c>
      <c r="C45">
        <v>2</v>
      </c>
      <c r="D45">
        <v>3</v>
      </c>
      <c r="E45">
        <v>3</v>
      </c>
      <c r="F45">
        <v>6</v>
      </c>
      <c r="G45">
        <v>10</v>
      </c>
      <c r="H45">
        <v>13</v>
      </c>
      <c r="I45">
        <v>10</v>
      </c>
      <c r="J45">
        <v>7</v>
      </c>
      <c r="K45">
        <v>7</v>
      </c>
      <c r="L45">
        <v>5</v>
      </c>
      <c r="M45">
        <v>3</v>
      </c>
      <c r="N45">
        <v>4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>
        <f t="shared" si="1"/>
        <v>441</v>
      </c>
    </row>
    <row r="46" spans="1:26">
      <c r="A46" s="2">
        <v>8</v>
      </c>
      <c r="B46" s="1">
        <v>35</v>
      </c>
      <c r="C46">
        <v>0</v>
      </c>
      <c r="D46">
        <v>1</v>
      </c>
      <c r="E46">
        <v>3</v>
      </c>
      <c r="F46">
        <v>0</v>
      </c>
      <c r="G46">
        <v>5</v>
      </c>
      <c r="H46">
        <v>3</v>
      </c>
      <c r="I46">
        <v>5</v>
      </c>
      <c r="J46">
        <v>5</v>
      </c>
      <c r="K46">
        <v>4</v>
      </c>
      <c r="L46">
        <v>3</v>
      </c>
      <c r="M46">
        <v>0</v>
      </c>
      <c r="N46">
        <v>1</v>
      </c>
      <c r="O46">
        <v>3</v>
      </c>
      <c r="P46">
        <v>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>
        <f t="shared" si="1"/>
        <v>239</v>
      </c>
    </row>
    <row r="47" spans="1:26">
      <c r="A47" s="2">
        <v>9</v>
      </c>
      <c r="B47" s="1">
        <v>34</v>
      </c>
      <c r="C47">
        <v>0</v>
      </c>
      <c r="D47">
        <v>0</v>
      </c>
      <c r="E47">
        <v>1</v>
      </c>
      <c r="F47">
        <v>1</v>
      </c>
      <c r="G47">
        <v>1</v>
      </c>
      <c r="H47">
        <v>3</v>
      </c>
      <c r="I47">
        <v>8</v>
      </c>
      <c r="J47">
        <v>5</v>
      </c>
      <c r="K47">
        <v>4</v>
      </c>
      <c r="L47">
        <v>5</v>
      </c>
      <c r="M47">
        <v>3</v>
      </c>
      <c r="N47">
        <v>2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>
        <f t="shared" si="1"/>
        <v>249</v>
      </c>
    </row>
    <row r="48" spans="1:26">
      <c r="A48" s="2">
        <v>10</v>
      </c>
      <c r="B48" s="1">
        <v>27</v>
      </c>
      <c r="C48">
        <v>0</v>
      </c>
      <c r="D48">
        <v>0</v>
      </c>
      <c r="E48">
        <v>0</v>
      </c>
      <c r="F48">
        <v>3</v>
      </c>
      <c r="G48">
        <v>0</v>
      </c>
      <c r="H48">
        <v>2</v>
      </c>
      <c r="I48">
        <v>0</v>
      </c>
      <c r="J48">
        <v>2</v>
      </c>
      <c r="K48">
        <v>3</v>
      </c>
      <c r="L48">
        <v>3</v>
      </c>
      <c r="M48">
        <v>4</v>
      </c>
      <c r="N48">
        <v>5</v>
      </c>
      <c r="O48">
        <v>3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>
        <f t="shared" si="1"/>
        <v>242</v>
      </c>
    </row>
    <row r="49" spans="1:26">
      <c r="A49" s="2">
        <v>11</v>
      </c>
      <c r="B49" s="1">
        <v>20</v>
      </c>
      <c r="C49">
        <v>0</v>
      </c>
      <c r="D49">
        <v>0</v>
      </c>
      <c r="E49">
        <v>0</v>
      </c>
      <c r="F49">
        <v>1</v>
      </c>
      <c r="G49">
        <v>0</v>
      </c>
      <c r="H49">
        <v>2</v>
      </c>
      <c r="I49">
        <v>0</v>
      </c>
      <c r="J49">
        <v>2</v>
      </c>
      <c r="K49">
        <v>0</v>
      </c>
      <c r="L49">
        <v>5</v>
      </c>
      <c r="M49">
        <v>3</v>
      </c>
      <c r="N49">
        <v>1</v>
      </c>
      <c r="O49">
        <v>3</v>
      </c>
      <c r="P49">
        <v>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>
        <f t="shared" si="1"/>
        <v>188</v>
      </c>
    </row>
    <row r="50" spans="1:26">
      <c r="A50" s="2">
        <v>12</v>
      </c>
      <c r="B50" s="1">
        <v>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</v>
      </c>
      <c r="N50">
        <v>0</v>
      </c>
      <c r="O50">
        <v>2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>
        <f t="shared" si="1"/>
        <v>67</v>
      </c>
    </row>
    <row r="51" spans="1:26">
      <c r="A51" s="2">
        <v>13</v>
      </c>
      <c r="B51" s="1">
        <v>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2</v>
      </c>
      <c r="P51">
        <v>1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>
        <f t="shared" si="1"/>
        <v>75</v>
      </c>
    </row>
    <row r="52" spans="1:26">
      <c r="A52" s="2">
        <v>14</v>
      </c>
      <c r="B52" s="1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Z52">
        <f t="shared" si="1"/>
        <v>45</v>
      </c>
    </row>
    <row r="53" spans="1:26">
      <c r="A53" s="2">
        <v>15</v>
      </c>
      <c r="B53" s="1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>
        <f t="shared" si="1"/>
        <v>0</v>
      </c>
    </row>
    <row r="54" spans="1:26">
      <c r="A54" s="2">
        <v>16</v>
      </c>
      <c r="B54" s="1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>
        <f t="shared" si="1"/>
        <v>0</v>
      </c>
    </row>
    <row r="55" spans="1:26">
      <c r="A55" s="2">
        <v>17</v>
      </c>
      <c r="B55" s="1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>
        <f t="shared" si="1"/>
        <v>0</v>
      </c>
    </row>
    <row r="56" spans="1:26">
      <c r="A56" s="2">
        <v>18</v>
      </c>
      <c r="B56" s="1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>
        <f t="shared" si="1"/>
        <v>0</v>
      </c>
    </row>
    <row r="57" spans="1:26">
      <c r="A57" s="2">
        <v>19</v>
      </c>
      <c r="B57" s="1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>
        <f t="shared" si="1"/>
        <v>0</v>
      </c>
    </row>
    <row r="58" spans="1:26">
      <c r="A58" s="2">
        <v>20</v>
      </c>
      <c r="B58" s="1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>
        <f t="shared" si="1"/>
        <v>0</v>
      </c>
    </row>
    <row r="59" spans="1:26">
      <c r="A59" s="2" t="s">
        <v>16</v>
      </c>
      <c r="B59" s="1">
        <v>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Z59">
        <f t="shared" si="1"/>
        <v>35</v>
      </c>
    </row>
    <row r="60" spans="2:24"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>
      <c r="A61" s="2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>
      <c r="A62" s="2"/>
      <c r="C62" s="7" t="s">
        <v>20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>
      <c r="A63" t="s">
        <v>15</v>
      </c>
      <c r="B63" s="1" t="s">
        <v>6</v>
      </c>
      <c r="C63" s="7">
        <v>0</v>
      </c>
      <c r="D63" s="7">
        <v>1</v>
      </c>
      <c r="E63" s="7">
        <v>2</v>
      </c>
      <c r="F63" s="7">
        <v>3</v>
      </c>
      <c r="G63" s="7">
        <v>4</v>
      </c>
      <c r="H63" s="7">
        <v>5</v>
      </c>
      <c r="I63" s="7">
        <v>6</v>
      </c>
      <c r="J63" s="7">
        <v>7</v>
      </c>
      <c r="K63" s="7">
        <v>8</v>
      </c>
      <c r="L63" s="7">
        <v>9</v>
      </c>
      <c r="M63" s="7">
        <v>10</v>
      </c>
      <c r="N63" s="10">
        <v>11</v>
      </c>
      <c r="O63" s="10">
        <v>12</v>
      </c>
      <c r="P63" s="10">
        <v>13</v>
      </c>
      <c r="Q63" s="10">
        <v>14</v>
      </c>
      <c r="R63" s="10">
        <v>15</v>
      </c>
      <c r="S63" s="10">
        <v>16</v>
      </c>
      <c r="T63" s="10">
        <v>17</v>
      </c>
      <c r="U63" s="10">
        <v>18</v>
      </c>
      <c r="V63" s="10">
        <v>19</v>
      </c>
      <c r="W63" s="10">
        <v>20</v>
      </c>
      <c r="X63" s="10" t="s">
        <v>16</v>
      </c>
    </row>
    <row r="64" spans="1:2">
      <c r="A64" s="2" t="s">
        <v>18</v>
      </c>
      <c r="B64" s="1">
        <v>14471</v>
      </c>
    </row>
    <row r="65" spans="1:26">
      <c r="A65" s="2">
        <v>0</v>
      </c>
      <c r="B65" s="1">
        <v>9581</v>
      </c>
      <c r="C65">
        <v>8202</v>
      </c>
      <c r="D65">
        <v>949</v>
      </c>
      <c r="E65">
        <v>257</v>
      </c>
      <c r="F65">
        <v>105</v>
      </c>
      <c r="G65">
        <v>30</v>
      </c>
      <c r="H65">
        <v>19</v>
      </c>
      <c r="I65">
        <v>9</v>
      </c>
      <c r="J65">
        <v>9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>
        <f>SUMPRODUCT(C$9:W$9,C65:W65)</f>
        <v>2119</v>
      </c>
    </row>
    <row r="66" spans="1:26">
      <c r="A66" s="2">
        <v>1</v>
      </c>
      <c r="B66" s="1">
        <v>2010</v>
      </c>
      <c r="C66">
        <v>970</v>
      </c>
      <c r="D66">
        <v>536</v>
      </c>
      <c r="E66">
        <v>283</v>
      </c>
      <c r="F66">
        <v>142</v>
      </c>
      <c r="G66">
        <v>42</v>
      </c>
      <c r="H66">
        <v>21</v>
      </c>
      <c r="I66">
        <v>11</v>
      </c>
      <c r="J66">
        <v>4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>
        <f t="shared" ref="Z66:Z86" si="2">SUMPRODUCT(C$9:W$9,C66:W66)</f>
        <v>1903</v>
      </c>
    </row>
    <row r="67" spans="1:26">
      <c r="A67" s="2">
        <v>2</v>
      </c>
      <c r="B67" s="1">
        <v>1176</v>
      </c>
      <c r="C67">
        <v>335</v>
      </c>
      <c r="D67">
        <v>300</v>
      </c>
      <c r="E67">
        <v>261</v>
      </c>
      <c r="F67">
        <v>147</v>
      </c>
      <c r="G67">
        <v>71</v>
      </c>
      <c r="H67">
        <v>40</v>
      </c>
      <c r="I67">
        <v>12</v>
      </c>
      <c r="J67">
        <v>6</v>
      </c>
      <c r="K67">
        <v>1</v>
      </c>
      <c r="L67">
        <v>3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>
        <f t="shared" si="2"/>
        <v>1896</v>
      </c>
    </row>
    <row r="68" spans="1:26">
      <c r="A68" s="2">
        <v>3</v>
      </c>
      <c r="B68" s="1">
        <v>661</v>
      </c>
      <c r="C68">
        <v>98</v>
      </c>
      <c r="D68">
        <v>112</v>
      </c>
      <c r="E68">
        <v>147</v>
      </c>
      <c r="F68">
        <v>126</v>
      </c>
      <c r="G68">
        <v>95</v>
      </c>
      <c r="H68">
        <v>39</v>
      </c>
      <c r="I68">
        <v>23</v>
      </c>
      <c r="J68">
        <v>9</v>
      </c>
      <c r="K68">
        <v>6</v>
      </c>
      <c r="L68">
        <v>2</v>
      </c>
      <c r="M68">
        <v>1</v>
      </c>
      <c r="N68">
        <v>2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>
        <f t="shared" si="2"/>
        <v>1671</v>
      </c>
    </row>
    <row r="69" spans="1:26">
      <c r="A69" s="2">
        <v>4</v>
      </c>
      <c r="B69" s="1">
        <v>400</v>
      </c>
      <c r="C69">
        <v>38</v>
      </c>
      <c r="D69">
        <v>50</v>
      </c>
      <c r="E69">
        <v>64</v>
      </c>
      <c r="F69">
        <v>75</v>
      </c>
      <c r="G69">
        <v>73</v>
      </c>
      <c r="H69">
        <v>48</v>
      </c>
      <c r="I69">
        <v>31</v>
      </c>
      <c r="J69">
        <v>14</v>
      </c>
      <c r="K69">
        <v>1</v>
      </c>
      <c r="L69">
        <v>3</v>
      </c>
      <c r="M69">
        <v>1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>
        <f t="shared" si="2"/>
        <v>1287</v>
      </c>
    </row>
    <row r="70" spans="1:26">
      <c r="A70" s="2">
        <v>5</v>
      </c>
      <c r="B70" s="1">
        <v>245</v>
      </c>
      <c r="C70">
        <v>10</v>
      </c>
      <c r="D70">
        <v>15</v>
      </c>
      <c r="E70">
        <v>31</v>
      </c>
      <c r="F70">
        <v>37</v>
      </c>
      <c r="G70">
        <v>44</v>
      </c>
      <c r="H70">
        <v>38</v>
      </c>
      <c r="I70">
        <v>36</v>
      </c>
      <c r="J70">
        <v>20</v>
      </c>
      <c r="K70">
        <v>7</v>
      </c>
      <c r="L70">
        <v>7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>
        <f t="shared" si="2"/>
        <v>1029</v>
      </c>
    </row>
    <row r="71" spans="1:26">
      <c r="A71" s="2">
        <v>6</v>
      </c>
      <c r="B71" s="1">
        <v>167</v>
      </c>
      <c r="C71">
        <v>6</v>
      </c>
      <c r="D71">
        <v>10</v>
      </c>
      <c r="E71">
        <v>10</v>
      </c>
      <c r="F71">
        <v>18</v>
      </c>
      <c r="G71">
        <v>20</v>
      </c>
      <c r="H71">
        <v>31</v>
      </c>
      <c r="I71">
        <v>29</v>
      </c>
      <c r="J71">
        <v>22</v>
      </c>
      <c r="K71">
        <v>7</v>
      </c>
      <c r="L71">
        <v>7</v>
      </c>
      <c r="M71">
        <v>3</v>
      </c>
      <c r="N71">
        <v>3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>
        <f t="shared" si="2"/>
        <v>841</v>
      </c>
    </row>
    <row r="72" spans="1:26">
      <c r="A72" s="2">
        <v>7</v>
      </c>
      <c r="B72" s="1">
        <v>91</v>
      </c>
      <c r="C72">
        <v>2</v>
      </c>
      <c r="D72">
        <v>2</v>
      </c>
      <c r="E72">
        <v>6</v>
      </c>
      <c r="F72">
        <v>8</v>
      </c>
      <c r="G72">
        <v>9</v>
      </c>
      <c r="H72">
        <v>25</v>
      </c>
      <c r="I72">
        <v>9</v>
      </c>
      <c r="J72">
        <v>9</v>
      </c>
      <c r="K72">
        <v>11</v>
      </c>
      <c r="L72">
        <v>7</v>
      </c>
      <c r="M72">
        <v>1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>
        <f t="shared" si="2"/>
        <v>499</v>
      </c>
    </row>
    <row r="73" spans="1:26">
      <c r="A73" s="2">
        <v>8</v>
      </c>
      <c r="B73" s="1">
        <v>34</v>
      </c>
      <c r="C73">
        <v>0</v>
      </c>
      <c r="D73">
        <v>0</v>
      </c>
      <c r="E73">
        <v>2</v>
      </c>
      <c r="F73">
        <v>3</v>
      </c>
      <c r="G73">
        <v>2</v>
      </c>
      <c r="H73">
        <v>2</v>
      </c>
      <c r="I73">
        <v>6</v>
      </c>
      <c r="J73">
        <v>7</v>
      </c>
      <c r="K73">
        <v>9</v>
      </c>
      <c r="L73">
        <v>2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>
        <f t="shared" si="2"/>
        <v>216</v>
      </c>
    </row>
    <row r="74" spans="1:26">
      <c r="A74" s="2">
        <v>9</v>
      </c>
      <c r="B74" s="1">
        <v>34</v>
      </c>
      <c r="C74">
        <v>0</v>
      </c>
      <c r="D74">
        <v>0</v>
      </c>
      <c r="E74">
        <v>0</v>
      </c>
      <c r="F74">
        <v>2</v>
      </c>
      <c r="G74">
        <v>1</v>
      </c>
      <c r="H74">
        <v>2</v>
      </c>
      <c r="I74">
        <v>2</v>
      </c>
      <c r="J74">
        <v>7</v>
      </c>
      <c r="K74">
        <v>5</v>
      </c>
      <c r="L74">
        <v>5</v>
      </c>
      <c r="M74">
        <v>4</v>
      </c>
      <c r="N74">
        <v>3</v>
      </c>
      <c r="O74">
        <v>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>
        <f t="shared" si="2"/>
        <v>275</v>
      </c>
    </row>
    <row r="75" spans="1:26">
      <c r="A75" s="2">
        <v>10</v>
      </c>
      <c r="B75" s="1">
        <v>24</v>
      </c>
      <c r="C75">
        <v>0</v>
      </c>
      <c r="D75">
        <v>0</v>
      </c>
      <c r="E75">
        <v>0</v>
      </c>
      <c r="F75">
        <v>1</v>
      </c>
      <c r="G75">
        <v>0</v>
      </c>
      <c r="H75">
        <v>1</v>
      </c>
      <c r="I75">
        <v>1</v>
      </c>
      <c r="J75">
        <v>1</v>
      </c>
      <c r="K75">
        <v>2</v>
      </c>
      <c r="L75">
        <v>5</v>
      </c>
      <c r="M75">
        <v>7</v>
      </c>
      <c r="N75">
        <v>2</v>
      </c>
      <c r="O75">
        <v>3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>
        <f t="shared" si="2"/>
        <v>224</v>
      </c>
    </row>
    <row r="76" spans="1:26">
      <c r="A76" s="2">
        <v>11</v>
      </c>
      <c r="B76" s="1">
        <v>14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2</v>
      </c>
      <c r="K76">
        <v>2</v>
      </c>
      <c r="L76">
        <v>2</v>
      </c>
      <c r="M76">
        <v>2</v>
      </c>
      <c r="N76">
        <v>2</v>
      </c>
      <c r="O76">
        <v>0</v>
      </c>
      <c r="P76">
        <v>1</v>
      </c>
      <c r="Q76">
        <v>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>
        <f t="shared" si="2"/>
        <v>137</v>
      </c>
    </row>
    <row r="77" spans="1:26">
      <c r="A77" s="2">
        <v>12</v>
      </c>
      <c r="B77" s="1">
        <v>15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2</v>
      </c>
      <c r="L77">
        <v>4</v>
      </c>
      <c r="M77">
        <v>2</v>
      </c>
      <c r="N77">
        <v>4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>
        <f t="shared" si="2"/>
        <v>141</v>
      </c>
    </row>
    <row r="78" spans="1:26">
      <c r="A78" s="2">
        <v>13</v>
      </c>
      <c r="B78" s="1">
        <v>12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2</v>
      </c>
      <c r="L78">
        <v>2</v>
      </c>
      <c r="M78">
        <v>2</v>
      </c>
      <c r="N78">
        <v>2</v>
      </c>
      <c r="O78">
        <v>1</v>
      </c>
      <c r="P78">
        <v>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>
        <f t="shared" si="2"/>
        <v>121</v>
      </c>
    </row>
    <row r="79" spans="1:26">
      <c r="A79" s="2">
        <v>14</v>
      </c>
      <c r="B79" s="1">
        <v>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>
        <f t="shared" si="2"/>
        <v>36</v>
      </c>
    </row>
    <row r="80" spans="1:26">
      <c r="A80" s="2">
        <v>15</v>
      </c>
      <c r="B80" s="1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>
        <f t="shared" si="2"/>
        <v>13</v>
      </c>
    </row>
    <row r="81" spans="1:26">
      <c r="A81" s="2">
        <v>16</v>
      </c>
      <c r="B81" s="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>
        <f t="shared" si="2"/>
        <v>0</v>
      </c>
    </row>
    <row r="82" spans="1:26">
      <c r="A82" s="2">
        <v>17</v>
      </c>
      <c r="B82" s="1">
        <v>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Z82">
        <f t="shared" si="2"/>
        <v>9</v>
      </c>
    </row>
    <row r="83" spans="1:26">
      <c r="A83" s="2">
        <v>18</v>
      </c>
      <c r="B83" s="1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>
        <f t="shared" si="2"/>
        <v>15</v>
      </c>
    </row>
    <row r="84" spans="1:26">
      <c r="A84" s="2">
        <v>19</v>
      </c>
      <c r="B84" s="1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>
        <f t="shared" si="2"/>
        <v>0</v>
      </c>
    </row>
    <row r="85" spans="1:26">
      <c r="A85" s="2">
        <v>20</v>
      </c>
      <c r="B85" s="1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>
        <f t="shared" si="2"/>
        <v>0</v>
      </c>
    </row>
    <row r="86" spans="1:26">
      <c r="A86" s="2" t="s">
        <v>16</v>
      </c>
      <c r="B86" s="1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>
        <f t="shared" si="2"/>
        <v>0</v>
      </c>
    </row>
    <row r="87" spans="2:24"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>
      <c r="A88" s="2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>
      <c r="A89" s="2"/>
      <c r="C89" s="7" t="s">
        <v>21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>
      <c r="A90" t="s">
        <v>15</v>
      </c>
      <c r="B90" s="1" t="s">
        <v>9</v>
      </c>
      <c r="C90" s="7">
        <v>0</v>
      </c>
      <c r="D90" s="7">
        <v>1</v>
      </c>
      <c r="E90" s="7">
        <v>2</v>
      </c>
      <c r="F90" s="7">
        <v>3</v>
      </c>
      <c r="G90" s="7">
        <v>4</v>
      </c>
      <c r="H90" s="7">
        <v>5</v>
      </c>
      <c r="I90" s="7">
        <v>6</v>
      </c>
      <c r="J90" s="7">
        <v>7</v>
      </c>
      <c r="K90" s="7">
        <v>8</v>
      </c>
      <c r="L90" s="7">
        <v>9</v>
      </c>
      <c r="M90" s="7">
        <v>10</v>
      </c>
      <c r="N90" s="10">
        <v>11</v>
      </c>
      <c r="O90" s="10">
        <v>12</v>
      </c>
      <c r="P90" s="10">
        <v>13</v>
      </c>
      <c r="Q90" s="10">
        <v>14</v>
      </c>
      <c r="R90" s="10">
        <v>15</v>
      </c>
      <c r="S90" s="10">
        <v>16</v>
      </c>
      <c r="T90" s="10">
        <v>17</v>
      </c>
      <c r="U90" s="10">
        <v>18</v>
      </c>
      <c r="V90" s="10">
        <v>19</v>
      </c>
      <c r="W90" s="10">
        <v>20</v>
      </c>
      <c r="X90" s="10" t="s">
        <v>16</v>
      </c>
    </row>
    <row r="91" spans="1:2">
      <c r="A91" s="2" t="s">
        <v>18</v>
      </c>
      <c r="B91" s="1">
        <v>14471</v>
      </c>
    </row>
    <row r="92" spans="1:26">
      <c r="A92" s="2">
        <v>0</v>
      </c>
      <c r="B92" s="1">
        <v>9661</v>
      </c>
      <c r="C92">
        <v>8205</v>
      </c>
      <c r="D92">
        <v>987</v>
      </c>
      <c r="E92">
        <v>307</v>
      </c>
      <c r="F92">
        <v>115</v>
      </c>
      <c r="G92">
        <v>35</v>
      </c>
      <c r="H92">
        <v>10</v>
      </c>
      <c r="I92">
        <v>1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>
        <f>SUMPRODUCT(C$9:W$9,C92:W92)</f>
        <v>2149</v>
      </c>
    </row>
    <row r="93" spans="1:26">
      <c r="A93" s="2">
        <v>1</v>
      </c>
      <c r="B93" s="1">
        <v>1974</v>
      </c>
      <c r="C93">
        <v>916</v>
      </c>
      <c r="D93">
        <v>580</v>
      </c>
      <c r="E93">
        <v>287</v>
      </c>
      <c r="F93">
        <v>120</v>
      </c>
      <c r="G93">
        <v>50</v>
      </c>
      <c r="H93">
        <v>13</v>
      </c>
      <c r="I93">
        <v>5</v>
      </c>
      <c r="J93">
        <v>2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f t="shared" ref="Z93:Z113" si="3">SUMPRODUCT(C$9:W$9,C93:W93)</f>
        <v>1831</v>
      </c>
    </row>
    <row r="94" spans="1:26">
      <c r="A94" s="2">
        <v>2</v>
      </c>
      <c r="B94" s="1">
        <v>1061</v>
      </c>
      <c r="C94">
        <v>248</v>
      </c>
      <c r="D94">
        <v>317</v>
      </c>
      <c r="E94">
        <v>258</v>
      </c>
      <c r="F94">
        <v>138</v>
      </c>
      <c r="G94">
        <v>66</v>
      </c>
      <c r="H94">
        <v>23</v>
      </c>
      <c r="I94">
        <v>5</v>
      </c>
      <c r="J94">
        <v>3</v>
      </c>
      <c r="K94">
        <v>1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>
        <f t="shared" si="3"/>
        <v>1703</v>
      </c>
    </row>
    <row r="95" spans="1:26">
      <c r="A95" s="2">
        <v>3</v>
      </c>
      <c r="B95" s="1">
        <v>664</v>
      </c>
      <c r="C95">
        <v>107</v>
      </c>
      <c r="D95">
        <v>142</v>
      </c>
      <c r="E95">
        <v>158</v>
      </c>
      <c r="F95">
        <v>117</v>
      </c>
      <c r="G95">
        <v>75</v>
      </c>
      <c r="H95">
        <v>35</v>
      </c>
      <c r="I95">
        <v>15</v>
      </c>
      <c r="J95">
        <v>8</v>
      </c>
      <c r="K95">
        <v>4</v>
      </c>
      <c r="L95">
        <v>3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>
        <f t="shared" si="3"/>
        <v>1489</v>
      </c>
    </row>
    <row r="96" spans="1:26">
      <c r="A96" s="2">
        <v>4</v>
      </c>
      <c r="B96" s="1">
        <v>387</v>
      </c>
      <c r="C96">
        <v>31</v>
      </c>
      <c r="D96">
        <v>39</v>
      </c>
      <c r="E96">
        <v>83</v>
      </c>
      <c r="F96">
        <v>89</v>
      </c>
      <c r="G96">
        <v>80</v>
      </c>
      <c r="H96">
        <v>44</v>
      </c>
      <c r="I96">
        <v>10</v>
      </c>
      <c r="J96">
        <v>6</v>
      </c>
      <c r="K96">
        <v>2</v>
      </c>
      <c r="L96">
        <v>0</v>
      </c>
      <c r="M96">
        <v>0</v>
      </c>
      <c r="N96">
        <v>2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>
        <f t="shared" si="3"/>
        <v>1165</v>
      </c>
    </row>
    <row r="97" spans="1:26">
      <c r="A97" s="2">
        <v>5</v>
      </c>
      <c r="B97" s="1">
        <v>266</v>
      </c>
      <c r="C97">
        <v>17</v>
      </c>
      <c r="D97">
        <v>22</v>
      </c>
      <c r="E97">
        <v>45</v>
      </c>
      <c r="F97">
        <v>44</v>
      </c>
      <c r="G97">
        <v>52</v>
      </c>
      <c r="H97">
        <v>39</v>
      </c>
      <c r="I97">
        <v>27</v>
      </c>
      <c r="J97">
        <v>12</v>
      </c>
      <c r="K97">
        <v>4</v>
      </c>
      <c r="L97">
        <v>2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>
        <f t="shared" si="3"/>
        <v>965</v>
      </c>
    </row>
    <row r="98" spans="1:26">
      <c r="A98" s="2">
        <v>6</v>
      </c>
      <c r="B98" s="1">
        <v>171</v>
      </c>
      <c r="C98">
        <v>6</v>
      </c>
      <c r="D98">
        <v>11</v>
      </c>
      <c r="E98">
        <v>8</v>
      </c>
      <c r="F98">
        <v>22</v>
      </c>
      <c r="G98">
        <v>31</v>
      </c>
      <c r="H98">
        <v>38</v>
      </c>
      <c r="I98">
        <v>32</v>
      </c>
      <c r="J98">
        <v>9</v>
      </c>
      <c r="K98">
        <v>8</v>
      </c>
      <c r="L98">
        <v>6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>
        <f t="shared" si="3"/>
        <v>780</v>
      </c>
    </row>
    <row r="99" spans="1:26">
      <c r="A99" s="2">
        <v>7</v>
      </c>
      <c r="B99" s="1">
        <v>112</v>
      </c>
      <c r="C99">
        <v>1</v>
      </c>
      <c r="D99">
        <v>2</v>
      </c>
      <c r="E99">
        <v>4</v>
      </c>
      <c r="F99">
        <v>18</v>
      </c>
      <c r="G99">
        <v>13</v>
      </c>
      <c r="H99">
        <v>23</v>
      </c>
      <c r="I99">
        <v>17</v>
      </c>
      <c r="J99">
        <v>14</v>
      </c>
      <c r="K99">
        <v>8</v>
      </c>
      <c r="L99">
        <v>4</v>
      </c>
      <c r="M99">
        <v>3</v>
      </c>
      <c r="N99">
        <v>4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>
        <f t="shared" si="3"/>
        <v>617</v>
      </c>
    </row>
    <row r="100" spans="1:26">
      <c r="A100" s="2">
        <v>8</v>
      </c>
      <c r="B100" s="1">
        <v>56</v>
      </c>
      <c r="C100">
        <v>0</v>
      </c>
      <c r="D100">
        <v>0</v>
      </c>
      <c r="E100">
        <v>7</v>
      </c>
      <c r="F100">
        <v>5</v>
      </c>
      <c r="G100">
        <v>4</v>
      </c>
      <c r="H100">
        <v>9</v>
      </c>
      <c r="I100">
        <v>5</v>
      </c>
      <c r="J100">
        <v>7</v>
      </c>
      <c r="K100">
        <v>10</v>
      </c>
      <c r="L100">
        <v>5</v>
      </c>
      <c r="M100">
        <v>1</v>
      </c>
      <c r="N100">
        <v>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>
        <f t="shared" si="3"/>
        <v>337</v>
      </c>
    </row>
    <row r="101" spans="1:26">
      <c r="A101" s="2">
        <v>9</v>
      </c>
      <c r="B101" s="1">
        <v>51</v>
      </c>
      <c r="C101">
        <v>0</v>
      </c>
      <c r="D101">
        <v>3</v>
      </c>
      <c r="E101">
        <v>2</v>
      </c>
      <c r="F101">
        <v>3</v>
      </c>
      <c r="G101">
        <v>7</v>
      </c>
      <c r="H101">
        <v>6</v>
      </c>
      <c r="I101">
        <v>6</v>
      </c>
      <c r="J101">
        <v>6</v>
      </c>
      <c r="K101">
        <v>5</v>
      </c>
      <c r="L101">
        <v>5</v>
      </c>
      <c r="M101">
        <v>2</v>
      </c>
      <c r="N101">
        <v>3</v>
      </c>
      <c r="O101">
        <v>2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>
        <f t="shared" si="3"/>
        <v>327</v>
      </c>
    </row>
    <row r="102" spans="1:26">
      <c r="A102" s="2">
        <v>10</v>
      </c>
      <c r="B102" s="1">
        <v>25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2</v>
      </c>
      <c r="I102">
        <v>4</v>
      </c>
      <c r="J102">
        <v>1</v>
      </c>
      <c r="K102">
        <v>3</v>
      </c>
      <c r="L102">
        <v>5</v>
      </c>
      <c r="M102">
        <v>3</v>
      </c>
      <c r="N102">
        <v>2</v>
      </c>
      <c r="O102">
        <v>2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Z102">
        <f t="shared" si="3"/>
        <v>218</v>
      </c>
    </row>
    <row r="103" spans="1:26">
      <c r="A103" s="2">
        <v>11</v>
      </c>
      <c r="B103" s="1">
        <v>22</v>
      </c>
      <c r="C103">
        <v>0</v>
      </c>
      <c r="D103">
        <v>0</v>
      </c>
      <c r="E103">
        <v>1</v>
      </c>
      <c r="F103">
        <v>2</v>
      </c>
      <c r="G103">
        <v>1</v>
      </c>
      <c r="H103">
        <v>2</v>
      </c>
      <c r="I103">
        <v>4</v>
      </c>
      <c r="J103">
        <v>1</v>
      </c>
      <c r="K103">
        <v>4</v>
      </c>
      <c r="L103">
        <v>1</v>
      </c>
      <c r="M103">
        <v>1</v>
      </c>
      <c r="N103">
        <v>2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0</v>
      </c>
      <c r="Z103">
        <f t="shared" si="3"/>
        <v>177</v>
      </c>
    </row>
    <row r="104" spans="1:26">
      <c r="A104" s="2">
        <v>12</v>
      </c>
      <c r="B104" s="1">
        <v>10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3</v>
      </c>
      <c r="J104">
        <v>0</v>
      </c>
      <c r="K104">
        <v>1</v>
      </c>
      <c r="L104">
        <v>4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>
        <f t="shared" si="3"/>
        <v>78</v>
      </c>
    </row>
    <row r="105" spans="1:26">
      <c r="A105" s="2">
        <v>13</v>
      </c>
      <c r="B105" s="1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>
        <f t="shared" si="3"/>
        <v>50</v>
      </c>
    </row>
    <row r="106" spans="1:26">
      <c r="A106" s="2">
        <v>14</v>
      </c>
      <c r="B106" s="1">
        <v>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>
        <f t="shared" si="3"/>
        <v>35</v>
      </c>
    </row>
    <row r="107" spans="1:26">
      <c r="A107" s="2">
        <v>15</v>
      </c>
      <c r="B107" s="1">
        <v>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f t="shared" si="3"/>
        <v>28</v>
      </c>
    </row>
    <row r="108" spans="1:26">
      <c r="A108" s="2">
        <v>16</v>
      </c>
      <c r="B108" s="1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>
        <f t="shared" si="3"/>
        <v>0</v>
      </c>
    </row>
    <row r="109" spans="1:26">
      <c r="A109" s="2">
        <v>17</v>
      </c>
      <c r="B109" s="1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>
        <f t="shared" si="3"/>
        <v>0</v>
      </c>
    </row>
    <row r="110" spans="1:26">
      <c r="A110" s="2">
        <v>18</v>
      </c>
      <c r="B110" s="1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>
        <f t="shared" si="3"/>
        <v>0</v>
      </c>
    </row>
    <row r="111" spans="1:26">
      <c r="A111" s="2">
        <v>19</v>
      </c>
      <c r="B111" s="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>
        <f t="shared" si="3"/>
        <v>0</v>
      </c>
    </row>
    <row r="112" spans="1:26">
      <c r="A112" s="2">
        <v>20</v>
      </c>
      <c r="B112" s="1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>
        <f t="shared" si="3"/>
        <v>0</v>
      </c>
    </row>
    <row r="113" spans="1:26">
      <c r="A113" s="2" t="s">
        <v>16</v>
      </c>
      <c r="B113" s="1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Z113">
        <f t="shared" si="3"/>
        <v>16</v>
      </c>
    </row>
    <row r="114" spans="2:24"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6" spans="1:1">
      <c r="A116" s="2"/>
    </row>
    <row r="117" spans="1:2">
      <c r="A117" t="s">
        <v>15</v>
      </c>
      <c r="B117" s="1" t="s">
        <v>12</v>
      </c>
    </row>
    <row r="118" spans="1:2">
      <c r="A118" s="2" t="s">
        <v>18</v>
      </c>
      <c r="B118" s="1">
        <v>14471</v>
      </c>
    </row>
    <row r="119" spans="1:2">
      <c r="A119" s="2">
        <v>0</v>
      </c>
      <c r="B119" s="1">
        <v>9531</v>
      </c>
    </row>
    <row r="120" spans="1:24">
      <c r="A120" s="2">
        <v>1</v>
      </c>
      <c r="B120" s="3">
        <v>2103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>
      <c r="A121" s="2">
        <v>2</v>
      </c>
      <c r="B121" s="3">
        <v>1161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2">
        <v>3</v>
      </c>
      <c r="B122" s="3">
        <v>674</v>
      </c>
      <c r="C122" s="11"/>
      <c r="D122" s="12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>
      <c r="A123" s="2">
        <v>4</v>
      </c>
      <c r="B123" s="3">
        <v>414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>
      <c r="A124" s="2">
        <v>5</v>
      </c>
      <c r="B124" s="3">
        <v>244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>
      <c r="A125" s="2">
        <v>6</v>
      </c>
      <c r="B125" s="3">
        <v>134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>
      <c r="A126" s="2">
        <v>7</v>
      </c>
      <c r="B126" s="3">
        <v>70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>
      <c r="A127" s="2">
        <v>8</v>
      </c>
      <c r="B127" s="3">
        <v>52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>
      <c r="A128" s="2">
        <v>9</v>
      </c>
      <c r="B128" s="3">
        <v>38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>
      <c r="A129" s="2">
        <v>10</v>
      </c>
      <c r="B129" s="3">
        <v>13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>
      <c r="A130" s="2">
        <v>11</v>
      </c>
      <c r="B130" s="3">
        <v>17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>
      <c r="A131" s="2">
        <v>12</v>
      </c>
      <c r="B131" s="3">
        <v>8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>
      <c r="A132" s="2">
        <v>13</v>
      </c>
      <c r="B132" s="3">
        <v>6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>
      <c r="A133" s="2">
        <v>14</v>
      </c>
      <c r="B133" s="3">
        <v>1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>
      <c r="A134" s="2">
        <v>15</v>
      </c>
      <c r="B134" s="3">
        <v>1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>
      <c r="A135" s="2">
        <v>16</v>
      </c>
      <c r="B135" s="3">
        <v>2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>
      <c r="A136" s="2">
        <v>17</v>
      </c>
      <c r="B136" s="3">
        <v>0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>
      <c r="A137" s="2">
        <v>18</v>
      </c>
      <c r="B137" s="3">
        <v>1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>
      <c r="A138" s="2">
        <v>19</v>
      </c>
      <c r="B138" s="3">
        <v>0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>
      <c r="A139" s="2">
        <v>20</v>
      </c>
      <c r="B139" s="3">
        <v>1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>
      <c r="A140" s="2" t="s">
        <v>16</v>
      </c>
      <c r="B140" s="3">
        <v>0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2:24">
      <c r="B141" s="3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2:24">
      <c r="B142" s="3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>
      <c r="A143" s="2"/>
      <c r="B143" s="3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2:24">
      <c r="B144" s="14"/>
      <c r="C144" s="14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F23" sqref="F23"/>
    </sheetView>
  </sheetViews>
  <sheetFormatPr defaultColWidth="9.02654867256637" defaultRowHeight="13.85" outlineLevelCol="5"/>
  <cols>
    <col min="3" max="3" width="9.05309734513274"/>
    <col min="5" max="5" width="23.0442477876106" customWidth="1"/>
    <col min="6" max="6" width="12.7964601769912"/>
  </cols>
  <sheetData>
    <row r="1" spans="1:3">
      <c r="A1" t="s">
        <v>15</v>
      </c>
      <c r="B1" s="1" t="s">
        <v>12</v>
      </c>
      <c r="C1" t="s">
        <v>22</v>
      </c>
    </row>
    <row r="2" spans="1:2">
      <c r="A2" s="2" t="s">
        <v>18</v>
      </c>
      <c r="B2" s="1">
        <v>14471</v>
      </c>
    </row>
    <row r="3" spans="1:6">
      <c r="A3" s="2">
        <v>0</v>
      </c>
      <c r="B3" s="1">
        <v>9531</v>
      </c>
      <c r="C3">
        <v>0</v>
      </c>
      <c r="E3" t="s">
        <v>23</v>
      </c>
      <c r="F3">
        <f>B2</f>
        <v>14471</v>
      </c>
    </row>
    <row r="4" spans="1:6">
      <c r="A4" s="2">
        <v>1</v>
      </c>
      <c r="B4" s="3">
        <v>2103</v>
      </c>
      <c r="C4" s="3">
        <v>2103</v>
      </c>
      <c r="E4" t="s">
        <v>24</v>
      </c>
      <c r="F4">
        <f>B2-B3</f>
        <v>4940</v>
      </c>
    </row>
    <row r="5" spans="1:6">
      <c r="A5" s="2">
        <v>2</v>
      </c>
      <c r="B5" s="3">
        <v>1161</v>
      </c>
      <c r="C5" s="3">
        <f>B5*A5</f>
        <v>2322</v>
      </c>
      <c r="E5" t="s">
        <v>25</v>
      </c>
      <c r="F5">
        <f>C26</f>
        <v>11965</v>
      </c>
    </row>
    <row r="6" spans="1:3">
      <c r="A6" s="2">
        <v>3</v>
      </c>
      <c r="B6" s="3">
        <v>674</v>
      </c>
      <c r="C6" s="3">
        <f t="shared" ref="C6:C24" si="0">B6*A6</f>
        <v>2022</v>
      </c>
    </row>
    <row r="7" spans="1:3">
      <c r="A7" s="2">
        <v>4</v>
      </c>
      <c r="B7" s="3">
        <v>414</v>
      </c>
      <c r="C7" s="3">
        <f t="shared" si="0"/>
        <v>1656</v>
      </c>
    </row>
    <row r="8" spans="1:6">
      <c r="A8" s="2">
        <v>5</v>
      </c>
      <c r="B8" s="3">
        <v>244</v>
      </c>
      <c r="C8" s="3">
        <f t="shared" si="0"/>
        <v>1220</v>
      </c>
      <c r="E8" t="s">
        <v>26</v>
      </c>
      <c r="F8" s="4">
        <f>B3/B2</f>
        <v>0.658627600027642</v>
      </c>
    </row>
    <row r="9" spans="1:6">
      <c r="A9" s="2">
        <v>6</v>
      </c>
      <c r="B9" s="3">
        <v>134</v>
      </c>
      <c r="C9" s="3">
        <f t="shared" si="0"/>
        <v>804</v>
      </c>
      <c r="E9" t="s">
        <v>27</v>
      </c>
      <c r="F9" s="4">
        <f>F4/F3</f>
        <v>0.341372399972359</v>
      </c>
    </row>
    <row r="10" spans="1:6">
      <c r="A10" s="2">
        <v>7</v>
      </c>
      <c r="B10" s="3">
        <v>70</v>
      </c>
      <c r="C10" s="3">
        <f t="shared" si="0"/>
        <v>490</v>
      </c>
      <c r="E10" t="s">
        <v>28</v>
      </c>
      <c r="F10">
        <f>F5/F4</f>
        <v>2.42206477732793</v>
      </c>
    </row>
    <row r="11" spans="1:6">
      <c r="A11" s="2">
        <v>8</v>
      </c>
      <c r="B11" s="3">
        <v>52</v>
      </c>
      <c r="C11" s="3">
        <f t="shared" si="0"/>
        <v>416</v>
      </c>
      <c r="E11" t="s">
        <v>29</v>
      </c>
      <c r="F11">
        <f>F9*F10</f>
        <v>0.826826065924953</v>
      </c>
    </row>
    <row r="12" spans="1:3">
      <c r="A12" s="2">
        <v>9</v>
      </c>
      <c r="B12" s="3">
        <v>38</v>
      </c>
      <c r="C12" s="3">
        <f t="shared" si="0"/>
        <v>342</v>
      </c>
    </row>
    <row r="13" spans="1:3">
      <c r="A13" s="2">
        <v>10</v>
      </c>
      <c r="B13" s="3">
        <v>13</v>
      </c>
      <c r="C13" s="3">
        <f t="shared" si="0"/>
        <v>130</v>
      </c>
    </row>
    <row r="14" spans="1:5">
      <c r="A14" s="2">
        <v>11</v>
      </c>
      <c r="B14" s="3">
        <v>17</v>
      </c>
      <c r="C14" s="3">
        <f t="shared" si="0"/>
        <v>187</v>
      </c>
      <c r="E14" t="s">
        <v>1</v>
      </c>
    </row>
    <row r="15" spans="1:3">
      <c r="A15" s="2">
        <v>12</v>
      </c>
      <c r="B15" s="3">
        <v>8</v>
      </c>
      <c r="C15" s="3">
        <f t="shared" si="0"/>
        <v>96</v>
      </c>
    </row>
    <row r="16" spans="1:3">
      <c r="A16" s="2">
        <v>13</v>
      </c>
      <c r="B16" s="3">
        <v>6</v>
      </c>
      <c r="C16" s="3">
        <f t="shared" si="0"/>
        <v>78</v>
      </c>
    </row>
    <row r="17" spans="1:3">
      <c r="A17" s="2">
        <v>14</v>
      </c>
      <c r="B17" s="3">
        <v>1</v>
      </c>
      <c r="C17" s="3">
        <f t="shared" si="0"/>
        <v>14</v>
      </c>
    </row>
    <row r="18" spans="1:3">
      <c r="A18" s="2">
        <v>15</v>
      </c>
      <c r="B18" s="3">
        <v>1</v>
      </c>
      <c r="C18" s="3">
        <f t="shared" si="0"/>
        <v>15</v>
      </c>
    </row>
    <row r="19" spans="1:6">
      <c r="A19" s="2">
        <v>16</v>
      </c>
      <c r="B19" s="3">
        <v>2</v>
      </c>
      <c r="C19" s="3">
        <f t="shared" si="0"/>
        <v>32</v>
      </c>
      <c r="E19" t="s">
        <v>30</v>
      </c>
      <c r="F19" s="5">
        <v>0</v>
      </c>
    </row>
    <row r="20" spans="1:6">
      <c r="A20" s="2">
        <v>17</v>
      </c>
      <c r="B20" s="3">
        <v>0</v>
      </c>
      <c r="C20" s="3">
        <f t="shared" si="0"/>
        <v>0</v>
      </c>
      <c r="E20" t="s">
        <v>31</v>
      </c>
      <c r="F20" s="4">
        <f>C4/C26</f>
        <v>0.175762641036356</v>
      </c>
    </row>
    <row r="21" spans="1:6">
      <c r="A21" s="2">
        <v>18</v>
      </c>
      <c r="B21" s="3">
        <v>1</v>
      </c>
      <c r="C21" s="3">
        <f t="shared" si="0"/>
        <v>18</v>
      </c>
      <c r="E21" t="s">
        <v>32</v>
      </c>
      <c r="F21" s="4">
        <f>(C5+C6)/C26</f>
        <v>0.363058921855412</v>
      </c>
    </row>
    <row r="22" spans="1:6">
      <c r="A22" s="2">
        <v>19</v>
      </c>
      <c r="B22" s="3">
        <v>0</v>
      </c>
      <c r="C22" s="3">
        <f t="shared" si="0"/>
        <v>0</v>
      </c>
      <c r="E22" t="s">
        <v>33</v>
      </c>
      <c r="F22" s="4">
        <f>(C26-C4-C5-C6)/C26</f>
        <v>0.461178437108232</v>
      </c>
    </row>
    <row r="23" spans="1:3">
      <c r="A23" s="2">
        <v>20</v>
      </c>
      <c r="B23" s="3">
        <v>1</v>
      </c>
      <c r="C23" s="3">
        <f t="shared" si="0"/>
        <v>20</v>
      </c>
    </row>
    <row r="24" spans="1:3">
      <c r="A24" s="2" t="s">
        <v>16</v>
      </c>
      <c r="B24" s="3">
        <v>0</v>
      </c>
      <c r="C24" s="3">
        <v>0</v>
      </c>
    </row>
    <row r="26" spans="3:3">
      <c r="C26">
        <f>SUM(C4:C25)</f>
        <v>11965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Margarine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Wright</dc:creator>
  <cp:lastModifiedBy>LI</cp:lastModifiedBy>
  <dcterms:created xsi:type="dcterms:W3CDTF">2024-07-20T01:03:00Z</dcterms:created>
  <dcterms:modified xsi:type="dcterms:W3CDTF">2024-07-28T23:04:22Z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9e4d68-54d0-40a5-8c9a-85a36c87352c_Enabled">
    <vt:lpwstr>true</vt:lpwstr>
  </property>
  <property fmtid="{D5CDD505-2E9C-101B-9397-08002B2CF9AE}" pid="3" name="MSIP_Label_bd9e4d68-54d0-40a5-8c9a-85a36c87352c_SetDate">
    <vt:lpwstr>2024-07-20T01:03:21Z</vt:lpwstr>
  </property>
  <property fmtid="{D5CDD505-2E9C-101B-9397-08002B2CF9AE}" pid="4" name="MSIP_Label_bd9e4d68-54d0-40a5-8c9a-85a36c87352c_Method">
    <vt:lpwstr>Standard</vt:lpwstr>
  </property>
  <property fmtid="{D5CDD505-2E9C-101B-9397-08002B2CF9AE}" pid="5" name="MSIP_Label_bd9e4d68-54d0-40a5-8c9a-85a36c87352c_Name">
    <vt:lpwstr>Unclassified</vt:lpwstr>
  </property>
  <property fmtid="{D5CDD505-2E9C-101B-9397-08002B2CF9AE}" pid="6" name="MSIP_Label_bd9e4d68-54d0-40a5-8c9a-85a36c87352c_SiteId">
    <vt:lpwstr>388728e1-bbd0-4378-98dc-f8682e644300</vt:lpwstr>
  </property>
  <property fmtid="{D5CDD505-2E9C-101B-9397-08002B2CF9AE}" pid="7" name="MSIP_Label_bd9e4d68-54d0-40a5-8c9a-85a36c87352c_ActionId">
    <vt:lpwstr>98893b0d-844f-48df-90d3-f3bf3575d5b3</vt:lpwstr>
  </property>
  <property fmtid="{D5CDD505-2E9C-101B-9397-08002B2CF9AE}" pid="8" name="MSIP_Label_bd9e4d68-54d0-40a5-8c9a-85a36c87352c_ContentBits">
    <vt:lpwstr>0</vt:lpwstr>
  </property>
  <property fmtid="{D5CDD505-2E9C-101B-9397-08002B2CF9AE}" pid="9" name="ICV">
    <vt:lpwstr>22A5BA7EDFEA4F4B89DEBE655203EE08</vt:lpwstr>
  </property>
  <property fmtid="{D5CDD505-2E9C-101B-9397-08002B2CF9AE}" pid="10" name="KSOProductBuildVer">
    <vt:lpwstr>2052-11.1.0.12165</vt:lpwstr>
  </property>
</Properties>
</file>