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090A7A30-48D2-448D-8AC7-BC7DAA958D6F}" xr6:coauthVersionLast="47" xr6:coauthVersionMax="47" xr10:uidLastSave="{00000000-0000-0000-0000-000000000000}"/>
  <bookViews>
    <workbookView xWindow="-98" yWindow="-98" windowWidth="19095" windowHeight="12196"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7" i="11" l="1"/>
  <c r="G87" i="11" s="1"/>
  <c r="E85" i="11"/>
  <c r="E82" i="11"/>
  <c r="G82" i="11" s="1"/>
  <c r="E81" i="11"/>
  <c r="G81" i="11" s="1"/>
  <c r="E60" i="11"/>
  <c r="E76" i="11"/>
  <c r="E75" i="11"/>
  <c r="E74" i="11"/>
  <c r="E72" i="11"/>
  <c r="E71" i="11"/>
  <c r="E70" i="11"/>
  <c r="E17" i="11"/>
  <c r="E16" i="11"/>
  <c r="E40" i="11"/>
  <c r="E59" i="11"/>
  <c r="D66" i="11"/>
  <c r="D65" i="11"/>
  <c r="D64" i="11"/>
  <c r="D63" i="11"/>
  <c r="E62" i="11"/>
  <c r="E66" i="11" s="1"/>
  <c r="E54" i="11"/>
  <c r="E53" i="11"/>
  <c r="E52" i="11"/>
  <c r="E50" i="11"/>
  <c r="E48" i="11"/>
  <c r="E46" i="11"/>
  <c r="E23" i="11"/>
  <c r="E21" i="11"/>
  <c r="E11" i="11"/>
  <c r="E47" i="11"/>
  <c r="D25" i="11"/>
  <c r="E25" i="11" s="1"/>
  <c r="D22" i="11"/>
  <c r="E22" i="11" s="1"/>
  <c r="E10" i="11"/>
  <c r="D9" i="11"/>
  <c r="E9" i="11"/>
  <c r="G86" i="11"/>
  <c r="G83" i="11"/>
  <c r="G80" i="11"/>
  <c r="G78" i="11"/>
  <c r="G42" i="11"/>
  <c r="G12" i="11"/>
  <c r="G7" i="11"/>
  <c r="E63" i="11" l="1"/>
  <c r="E64" i="11"/>
  <c r="E65" i="11"/>
  <c r="G46" i="11"/>
  <c r="G21" i="11" l="1"/>
  <c r="G16" i="11"/>
  <c r="G17" i="11" l="1"/>
  <c r="H5" i="11"/>
  <c r="I5" i="11" s="1"/>
  <c r="I6" i="11" s="1"/>
  <c r="J5" i="11" l="1"/>
  <c r="H6" i="11"/>
  <c r="H4" i="11"/>
  <c r="J6" i="11" l="1"/>
  <c r="K5" i="11"/>
  <c r="L5" i="11" l="1"/>
  <c r="K6" i="11"/>
  <c r="L6" i="11" l="1"/>
  <c r="M5" i="11"/>
  <c r="N5" i="11" l="1"/>
  <c r="M6" i="11"/>
  <c r="N6" i="11" l="1"/>
  <c r="O5" i="11"/>
  <c r="O6" i="11" l="1"/>
  <c r="O4" i="11"/>
  <c r="P5" i="11"/>
  <c r="P6" i="11" l="1"/>
  <c r="Q5" i="11"/>
  <c r="Q6" i="11" l="1"/>
  <c r="R5" i="11"/>
  <c r="R6" i="11" l="1"/>
  <c r="S5" i="11"/>
  <c r="S6" i="11" l="1"/>
  <c r="T5" i="11"/>
  <c r="U5" i="11" l="1"/>
  <c r="T6" i="11"/>
  <c r="V5" i="11" l="1"/>
  <c r="U6" i="11"/>
  <c r="V4" i="11" l="1"/>
  <c r="W5" i="11"/>
  <c r="V6" i="11"/>
  <c r="W6" i="11" l="1"/>
  <c r="X5" i="11"/>
  <c r="X6" i="11" l="1"/>
  <c r="Y5" i="11"/>
  <c r="Z5" i="11" l="1"/>
  <c r="Y6" i="11"/>
  <c r="AA5" i="11" l="1"/>
  <c r="Z6" i="11"/>
  <c r="AB5" i="11" l="1"/>
  <c r="AA6" i="11"/>
  <c r="AC5" i="11" l="1"/>
  <c r="AB6" i="11"/>
  <c r="AD5" i="11" l="1"/>
  <c r="AC6" i="11"/>
  <c r="AC4" i="11"/>
  <c r="AE5" i="11" l="1"/>
  <c r="AD6" i="11"/>
  <c r="AE6" i="11" l="1"/>
  <c r="AF5" i="11"/>
  <c r="AG5" i="11" l="1"/>
  <c r="AF6" i="11"/>
  <c r="AG6" i="11" l="1"/>
  <c r="AH5" i="11"/>
  <c r="AH6" i="11" l="1"/>
  <c r="AI5" i="11"/>
  <c r="AI6" i="11" l="1"/>
  <c r="AJ5" i="11"/>
  <c r="AJ4" i="11" l="1"/>
  <c r="AK5" i="11"/>
  <c r="AJ6" i="11"/>
  <c r="AL5" i="11" l="1"/>
  <c r="AK6" i="11"/>
  <c r="AM5" i="11" l="1"/>
  <c r="AL6" i="11"/>
  <c r="AN5" i="11" l="1"/>
  <c r="AM6" i="11"/>
  <c r="AO5" i="11" l="1"/>
  <c r="AN6" i="11"/>
  <c r="AP5" i="11" l="1"/>
  <c r="AO6" i="11"/>
  <c r="AP6" i="11" l="1"/>
  <c r="AQ5" i="11"/>
  <c r="AQ6" i="11" l="1"/>
  <c r="AQ4" i="11"/>
  <c r="AR5" i="11"/>
  <c r="AS5" i="11" l="1"/>
  <c r="AR6" i="11"/>
  <c r="AT5" i="11" l="1"/>
  <c r="AS6" i="11"/>
  <c r="AT6" i="11" l="1"/>
  <c r="AU5" i="11"/>
  <c r="AU6" i="11" l="1"/>
  <c r="AV5" i="11"/>
  <c r="AW5" i="11" l="1"/>
  <c r="AV6" i="11"/>
  <c r="AW6" i="11" l="1"/>
  <c r="AX5" i="11"/>
  <c r="AX4" i="11" l="1"/>
  <c r="AY5" i="11"/>
  <c r="AX6" i="11"/>
  <c r="AY6" i="11" l="1"/>
  <c r="AZ5" i="11"/>
  <c r="BA5" i="11" l="1"/>
  <c r="AZ6" i="11"/>
  <c r="BA6" i="11" l="1"/>
  <c r="BB5" i="11"/>
  <c r="BB6" i="11" l="1"/>
  <c r="BC5" i="11"/>
  <c r="BD5" i="11" l="1"/>
  <c r="BC6" i="11"/>
  <c r="BD6" i="11" l="1"/>
  <c r="BE5" i="11"/>
  <c r="BE6" i="11" l="1"/>
  <c r="BF5" i="11"/>
  <c r="BE4" i="11"/>
  <c r="BF6" i="11" l="1"/>
  <c r="BG5" i="11"/>
  <c r="BG6" i="11" l="1"/>
  <c r="BH5" i="11"/>
  <c r="BI5" i="11" l="1"/>
  <c r="BH6" i="11"/>
  <c r="BJ5" i="11" l="1"/>
  <c r="BI6" i="11"/>
  <c r="BK5" i="11" l="1"/>
  <c r="BJ6" i="11"/>
  <c r="BL5" i="11" l="1"/>
  <c r="BK6" i="11"/>
  <c r="BL6" i="11" l="1"/>
  <c r="BM5" i="11"/>
  <c r="BL4" i="11"/>
  <c r="BN5" i="11" l="1"/>
  <c r="BM6" i="11"/>
  <c r="BN6" i="11" l="1"/>
  <c r="BO5" i="11"/>
  <c r="BO6" i="11" l="1"/>
  <c r="BP5" i="11"/>
  <c r="BQ5" i="11" l="1"/>
  <c r="BP6" i="11"/>
  <c r="BQ6" i="11" l="1"/>
  <c r="BR5" i="11"/>
  <c r="BS5" i="11" l="1"/>
  <c r="BR6" i="11"/>
  <c r="BS6" i="11" l="1"/>
  <c r="BS4" i="11"/>
  <c r="BT5" i="11"/>
  <c r="BT6" i="11" l="1"/>
  <c r="BU5" i="11"/>
  <c r="BU6" i="11" l="1"/>
  <c r="BV5" i="11"/>
  <c r="BW5" i="11" l="1"/>
  <c r="BV6" i="11"/>
  <c r="BW6" i="11" l="1"/>
  <c r="BX5" i="11"/>
  <c r="BY5" i="11" l="1"/>
  <c r="BX6" i="11"/>
  <c r="BY6" i="11" l="1"/>
  <c r="BZ5" i="11"/>
  <c r="BZ6" i="11" l="1"/>
  <c r="BZ4" i="11"/>
  <c r="CA5" i="11"/>
  <c r="CB5" i="11" l="1"/>
  <c r="CA6" i="11"/>
  <c r="CC5" i="11" l="1"/>
  <c r="CB6" i="11"/>
  <c r="CC6" i="11" l="1"/>
  <c r="CD5" i="11"/>
  <c r="CD6" i="11" l="1"/>
  <c r="CE5" i="11"/>
  <c r="CE6" i="11" l="1"/>
  <c r="CF5" i="11"/>
  <c r="CG5" i="11" l="1"/>
  <c r="CF6" i="11"/>
  <c r="CG4" i="11" l="1"/>
  <c r="CG6" i="11"/>
  <c r="CH5" i="11"/>
  <c r="CH6" i="11" l="1"/>
  <c r="CI5" i="11"/>
  <c r="CI6" i="11" l="1"/>
  <c r="CJ5" i="11"/>
  <c r="CK5" i="11" l="1"/>
  <c r="CJ6" i="11"/>
  <c r="CK6" i="11" l="1"/>
  <c r="CL5" i="11"/>
  <c r="CM5" i="11" l="1"/>
  <c r="CL6" i="11"/>
  <c r="CM6" i="11" l="1"/>
  <c r="CN5" i="11"/>
  <c r="CN4" i="11" l="1"/>
  <c r="CO5" i="11"/>
  <c r="CN6" i="11"/>
  <c r="CP5" i="11" l="1"/>
  <c r="CO6" i="11"/>
  <c r="CP6" i="11" l="1"/>
  <c r="CQ5" i="11"/>
  <c r="CR5" i="11" l="1"/>
  <c r="CQ6" i="11"/>
  <c r="CR6" i="11" l="1"/>
  <c r="CS5" i="11"/>
  <c r="CS6" i="11" l="1"/>
  <c r="CT5" i="11"/>
  <c r="CT6" i="11" l="1"/>
  <c r="CU5" i="11"/>
  <c r="CU4" i="11" l="1"/>
  <c r="CU6" i="11"/>
  <c r="CV5" i="11"/>
  <c r="CV6" i="11" l="1"/>
  <c r="CW5" i="11"/>
  <c r="CX5" i="11" l="1"/>
  <c r="CW6" i="11"/>
  <c r="CX6" i="11" l="1"/>
  <c r="CY5" i="11"/>
  <c r="CZ5" i="11" l="1"/>
  <c r="CY6" i="11"/>
  <c r="CZ6" i="11" l="1"/>
  <c r="DA5" i="11"/>
  <c r="DB5" i="11" l="1"/>
  <c r="DA6" i="11"/>
  <c r="DC5" i="11" l="1"/>
  <c r="DB6" i="11"/>
  <c r="DB4" i="11"/>
  <c r="DC6" i="11" l="1"/>
  <c r="DD5" i="11"/>
  <c r="DD6" i="11" l="1"/>
  <c r="DE5" i="11"/>
  <c r="DE6" i="11" l="1"/>
  <c r="DF5" i="11"/>
  <c r="DG5" i="11" l="1"/>
  <c r="DF6" i="11"/>
  <c r="DH5" i="11" l="1"/>
  <c r="DG6" i="11"/>
  <c r="DI5" i="11" l="1"/>
  <c r="DH6" i="11"/>
  <c r="DI4" i="11" l="1"/>
  <c r="DI6" i="11"/>
  <c r="DJ5" i="11"/>
  <c r="DK5" i="11" l="1"/>
  <c r="DJ6" i="11"/>
  <c r="DK6" i="11" l="1"/>
  <c r="DL5" i="11"/>
  <c r="DL6" i="11" l="1"/>
  <c r="DM5" i="11"/>
  <c r="DM6" i="11" l="1"/>
  <c r="DN5" i="11"/>
  <c r="DO5" i="11" l="1"/>
  <c r="DN6" i="11"/>
  <c r="DO6" i="11" l="1"/>
  <c r="DP5" i="11"/>
  <c r="DP6" i="11" l="1"/>
  <c r="DP4" i="11"/>
  <c r="DQ5" i="11"/>
  <c r="DQ6" i="11" l="1"/>
  <c r="DR5" i="11"/>
  <c r="DS5" i="11" l="1"/>
  <c r="DR6" i="11"/>
  <c r="DT5" i="11" l="1"/>
  <c r="DS6" i="11"/>
  <c r="DT6" i="11" l="1"/>
  <c r="DU5" i="11"/>
  <c r="DV5" i="11" l="1"/>
  <c r="DU6" i="11"/>
  <c r="DW5" i="11" l="1"/>
  <c r="DV6" i="11"/>
  <c r="DW6" i="11" l="1"/>
  <c r="DW4" i="11"/>
  <c r="DX5" i="11"/>
  <c r="DX6" i="11" l="1"/>
  <c r="DY5" i="11"/>
  <c r="DY6" i="11" l="1"/>
  <c r="DZ5" i="11"/>
  <c r="DZ6" i="11" l="1"/>
  <c r="EA5" i="11"/>
  <c r="EA6" i="11" l="1"/>
  <c r="EB5" i="11"/>
  <c r="EB6" i="11" l="1"/>
  <c r="EC5" i="11"/>
  <c r="EC6" i="11" l="1"/>
  <c r="ED5" i="11"/>
  <c r="ED4" i="11" l="1"/>
  <c r="EE5" i="11"/>
  <c r="ED6" i="11"/>
  <c r="EE6" i="11" l="1"/>
  <c r="EF5" i="11"/>
  <c r="EG5" i="11" l="1"/>
  <c r="EF6" i="11"/>
  <c r="EG6" i="11" l="1"/>
  <c r="EH5" i="11"/>
  <c r="EH6" i="11" l="1"/>
  <c r="EI5" i="11"/>
  <c r="EJ5" i="11" l="1"/>
  <c r="EI6" i="11"/>
  <c r="EJ6" i="11" l="1"/>
  <c r="EK5" i="11"/>
  <c r="EK4" i="11" l="1"/>
  <c r="EL5" i="11"/>
  <c r="EK6" i="11"/>
  <c r="EM5" i="11" l="1"/>
  <c r="EL6" i="11"/>
  <c r="EM6" i="11" l="1"/>
  <c r="EN5" i="11"/>
  <c r="EO5" i="11" l="1"/>
  <c r="EN6" i="11"/>
  <c r="EP5" i="11" l="1"/>
  <c r="EO6" i="11"/>
  <c r="EP6" i="11" l="1"/>
  <c r="EQ5" i="11"/>
  <c r="EQ6" i="11" l="1"/>
  <c r="ER5" i="11"/>
  <c r="ER6" i="11" l="1"/>
  <c r="ER4" i="11"/>
  <c r="ES5" i="11"/>
  <c r="ES6" i="11" l="1"/>
  <c r="ET5" i="11"/>
  <c r="EU5" i="11" l="1"/>
  <c r="ET6" i="11"/>
  <c r="EU6" i="11" l="1"/>
  <c r="EV5" i="11"/>
  <c r="EV6" i="11" l="1"/>
  <c r="EW5" i="11"/>
  <c r="EX5" i="11" l="1"/>
  <c r="EW6" i="11"/>
  <c r="EX6" i="11" l="1"/>
  <c r="EY5" i="11"/>
  <c r="EY6" i="11" l="1"/>
  <c r="EY4" i="11"/>
  <c r="EZ5" i="11"/>
  <c r="FA5" i="11" l="1"/>
  <c r="EZ6" i="11"/>
  <c r="FB5" i="11" l="1"/>
  <c r="FA6" i="11"/>
  <c r="FB6" i="11" l="1"/>
  <c r="FC5" i="11"/>
  <c r="FC6" i="11" l="1"/>
  <c r="FD5" i="11"/>
  <c r="FD6" i="11" l="1"/>
  <c r="FE5" i="11"/>
  <c r="FF5" i="11" l="1"/>
  <c r="FE6" i="11"/>
  <c r="FF6" i="11" l="1"/>
  <c r="FG5" i="11"/>
  <c r="FF4" i="11"/>
  <c r="FH5" i="11" l="1"/>
  <c r="FG6" i="11"/>
  <c r="FH6" i="11" l="1"/>
  <c r="FI5" i="11"/>
  <c r="FI6" i="11" l="1"/>
  <c r="FJ5" i="11"/>
  <c r="FJ6" i="11" l="1"/>
  <c r="FK5" i="11"/>
  <c r="FL5" i="11" l="1"/>
  <c r="FK6" i="11"/>
  <c r="FL6" i="11" l="1"/>
  <c r="FM5" i="11"/>
  <c r="FN5" i="11" l="1"/>
  <c r="FM4" i="11"/>
  <c r="FM6" i="11"/>
  <c r="FN6" i="11" l="1"/>
  <c r="FO5" i="11"/>
  <c r="FP5" i="11" l="1"/>
  <c r="FO6" i="11"/>
  <c r="FP6" i="11" l="1"/>
  <c r="FQ5" i="11"/>
  <c r="FR5" i="11" l="1"/>
  <c r="FQ6" i="11"/>
  <c r="FS5" i="11" l="1"/>
  <c r="FR6" i="11"/>
  <c r="FS6" i="11" l="1"/>
  <c r="FT5" i="11"/>
  <c r="FT4" i="11" l="1"/>
  <c r="FU5" i="11"/>
  <c r="FT6" i="11"/>
  <c r="FU6" i="11" l="1"/>
  <c r="FV5" i="11"/>
  <c r="FV6" i="11" l="1"/>
  <c r="FW5" i="11"/>
  <c r="FW6" i="11" l="1"/>
  <c r="FX5" i="11"/>
  <c r="FX6" i="11" l="1"/>
  <c r="FY5" i="11"/>
  <c r="FY6" i="11" l="1"/>
  <c r="FZ5" i="11"/>
  <c r="FZ6" i="11" l="1"/>
  <c r="GA5" i="11"/>
  <c r="GB5" i="11" l="1"/>
  <c r="GA4" i="11"/>
  <c r="GA6" i="11"/>
  <c r="GB6" i="11" l="1"/>
  <c r="GC5" i="11"/>
  <c r="GC6" i="11" l="1"/>
  <c r="GD5" i="11"/>
  <c r="GD6" i="11" l="1"/>
  <c r="GE5" i="11"/>
  <c r="GF5" i="11" l="1"/>
  <c r="GE6" i="11"/>
  <c r="GG5" i="11" l="1"/>
  <c r="GF6" i="11"/>
  <c r="GH5" i="11" l="1"/>
  <c r="GG6" i="11"/>
  <c r="GH4" i="11" l="1"/>
  <c r="GH6" i="11"/>
  <c r="GI5" i="11"/>
  <c r="GI6" i="11" l="1"/>
  <c r="GJ5" i="11"/>
  <c r="GK5" i="11" l="1"/>
  <c r="GJ6" i="11"/>
  <c r="GK6" i="11" l="1"/>
  <c r="GL5" i="11"/>
  <c r="GL6" i="11" l="1"/>
  <c r="GM5" i="11"/>
  <c r="GN5" i="11" l="1"/>
  <c r="GM6" i="11"/>
  <c r="GN6" i="11" l="1"/>
  <c r="GO5" i="11"/>
  <c r="GO4" i="11" l="1"/>
  <c r="GP5" i="11"/>
  <c r="GO6" i="11"/>
  <c r="GQ5" i="11" l="1"/>
  <c r="GP6" i="11"/>
  <c r="GQ6" i="11" l="1"/>
  <c r="GR5" i="11"/>
  <c r="GS5" i="11" l="1"/>
  <c r="GR6" i="11"/>
  <c r="GS6" i="11" l="1"/>
  <c r="GT5" i="11"/>
  <c r="GU5" i="11" l="1"/>
  <c r="GT6" i="11"/>
  <c r="GV5" i="11" l="1"/>
  <c r="GU6" i="11"/>
  <c r="GV4" i="11" l="1"/>
  <c r="GW5" i="11"/>
  <c r="GV6" i="11"/>
  <c r="GW6" i="11" l="1"/>
  <c r="GX5" i="11"/>
  <c r="GX6" i="11" l="1"/>
  <c r="GY5" i="11"/>
  <c r="GY6" i="11" l="1"/>
  <c r="GZ5" i="11"/>
  <c r="HA5" i="11" l="1"/>
  <c r="GZ6" i="11"/>
  <c r="HB5" i="11" l="1"/>
  <c r="HA6" i="11"/>
  <c r="HC5" i="11" l="1"/>
  <c r="HB6" i="11"/>
  <c r="HC6" i="11" l="1"/>
  <c r="HC4" i="11"/>
  <c r="HD5" i="11"/>
  <c r="HE5" i="11" l="1"/>
  <c r="HD6" i="11"/>
  <c r="HE6" i="11" l="1"/>
  <c r="HF5" i="11"/>
  <c r="HF6" i="11" l="1"/>
  <c r="HG5" i="11"/>
  <c r="HH5" i="11" l="1"/>
  <c r="HG6" i="11"/>
  <c r="HI5" i="11" l="1"/>
  <c r="HI6" i="11" s="1"/>
  <c r="HH6" i="11"/>
</calcChain>
</file>

<file path=xl/sharedStrings.xml><?xml version="1.0" encoding="utf-8"?>
<sst xmlns="http://schemas.openxmlformats.org/spreadsheetml/2006/main" count="75" uniqueCount="66">
  <si>
    <t>Project Start:</t>
  </si>
  <si>
    <t>START</t>
  </si>
  <si>
    <t>END</t>
  </si>
  <si>
    <t>DAYS</t>
  </si>
  <si>
    <t>Display Week:</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</si>
  <si>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</si>
  <si>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</si>
  <si>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</si>
  <si>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</si>
  <si>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</si>
  <si>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</si>
  <si>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</si>
  <si>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</si>
  <si>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</si>
  <si>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</si>
  <si>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</si>
  <si>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Implementation</t>
  </si>
  <si>
    <t>Testing</t>
  </si>
  <si>
    <t>Evaluation</t>
  </si>
  <si>
    <t>Advanced Higher Computing Project</t>
  </si>
  <si>
    <t>Application UI</t>
  </si>
  <si>
    <t>Website UI</t>
  </si>
  <si>
    <t>Developer Training and Upskilling</t>
  </si>
  <si>
    <t>Research into Implementing Windows Applications</t>
  </si>
  <si>
    <t>Win32 API Training</t>
  </si>
  <si>
    <t>MFC Training</t>
  </si>
  <si>
    <t>CAboutDlg Class</t>
  </si>
  <si>
    <t>CLASS STRUCTURE AND FLOW</t>
  </si>
  <si>
    <t>CAboutDlg</t>
  </si>
  <si>
    <t>CDocView</t>
  </si>
  <si>
    <t>CTextDocument</t>
  </si>
  <si>
    <t>CTextDocView</t>
  </si>
  <si>
    <t>CChartDocument</t>
  </si>
  <si>
    <t>CChartView</t>
  </si>
  <si>
    <t>CTextHandler</t>
  </si>
  <si>
    <t>CLASSES</t>
  </si>
  <si>
    <t>II</t>
  </si>
  <si>
    <t>CTextEditorObject</t>
  </si>
  <si>
    <t>CAppObject</t>
  </si>
  <si>
    <t>Documentation</t>
  </si>
  <si>
    <t>End-user Documentation</t>
  </si>
  <si>
    <t>Evaluation Report</t>
  </si>
  <si>
    <t>USER INTERFACE</t>
  </si>
  <si>
    <t>Website Heirarchy</t>
  </si>
  <si>
    <t>CTextLineObject</t>
  </si>
  <si>
    <t>WEBSITE</t>
  </si>
  <si>
    <t>CApp Class</t>
  </si>
  <si>
    <t>CMainFrame Class</t>
  </si>
  <si>
    <t>CSmartColour</t>
  </si>
  <si>
    <t>CDesignArkApp</t>
  </si>
  <si>
    <t>CMainFrame</t>
  </si>
  <si>
    <t>CChildFrame</t>
  </si>
  <si>
    <t>CSmartColourTypes</t>
  </si>
  <si>
    <t>CSmartColourStatements</t>
  </si>
  <si>
    <t>CSmartColourBuiltin</t>
  </si>
  <si>
    <t>CSmartColourOther</t>
  </si>
  <si>
    <t>Website</t>
  </si>
  <si>
    <t>Header Bar</t>
  </si>
  <si>
    <t>Nav bar</t>
  </si>
  <si>
    <t>Footer</t>
  </si>
  <si>
    <t>Homepage</t>
  </si>
  <si>
    <t>Download page</t>
  </si>
  <si>
    <t>User Documentation Page</t>
  </si>
  <si>
    <t>Final Comprehensive Testing Plan</t>
  </si>
  <si>
    <t>Requirements Testing</t>
  </si>
  <si>
    <t>Test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</si>
</sst>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8"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5" fillId="3"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3" fillId="0" borderId="0" xfId="1" applyFo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lignment vertical="top"/>
    </xf>
    <xf numFmtId="0" fontId="7" fillId="6" borderId="2" xfId="10" applyFill="1">
      <alignment horizontal="center" vertical="center"/>
    </xf>
    <xf numFmtId="0" fontId="7" fillId="2" borderId="2" xfId="10" applyFill="1">
      <alignment horizontal="center" vertical="center"/>
    </xf>
    <xf numFmtId="0" fontId="7" fillId="4" borderId="2" xfId="10" applyFill="1">
      <alignment horizontal="center" vertical="center"/>
    </xf>
    <xf numFmtId="0" fontId="7" fillId="8" borderId="2" xfId="10" applyFill="1">
      <alignment horizontal="center" vertical="center"/>
    </xf>
    <xf numFmtId="0" fontId="7" fillId="3" borderId="2" xfId="10" applyFill="1">
      <alignment horizontal="center" vertical="center"/>
    </xf>
    <xf numFmtId="0" fontId="7" fillId="7" borderId="2" xfId="10" applyFill="1">
      <alignment horizontal="center" vertical="center"/>
    </xf>
    <xf numFmtId="0" fontId="7" fillId="2" borderId="2" xfId="11" applyFill="1">
      <alignment horizontal="left" vertical="center" indent="2"/>
    </xf>
    <xf numFmtId="0" fontId="7" fillId="8" borderId="2" xfId="11" applyFill="1">
      <alignment horizontal="left" vertical="center" indent="2"/>
    </xf>
    <xf numFmtId="0" fontId="7" fillId="7" borderId="2" xfId="11" applyFill="1">
      <alignment horizontal="left" vertical="center" indent="2"/>
    </xf>
    <xf numFmtId="0" fontId="5" fillId="11" borderId="2" xfId="0" applyFont="1" applyFill="1" applyBorder="1" applyAlignment="1">
      <alignment horizontal="left" vertical="center" indent="1"/>
    </xf>
    <xf numFmtId="0" fontId="7" fillId="11" borderId="2" xfId="10" applyFill="1">
      <alignment horizontal="center" vertical="center"/>
    </xf>
    <xf numFmtId="0" fontId="7" fillId="12" borderId="2" xfId="11" applyFill="1">
      <alignment horizontal="left" vertical="center" indent="2"/>
    </xf>
    <xf numFmtId="0" fontId="7" fillId="12" borderId="2" xfId="10" applyFill="1">
      <alignment horizontal="center" vertical="center"/>
    </xf>
    <xf numFmtId="0" fontId="7" fillId="13" borderId="2" xfId="10" applyFill="1">
      <alignment horizontal="center" vertical="center"/>
    </xf>
    <xf numFmtId="0" fontId="7" fillId="14" borderId="2" xfId="11" applyFill="1">
      <alignment horizontal="left" vertical="center" indent="2"/>
    </xf>
    <xf numFmtId="0" fontId="7" fillId="14" borderId="2" xfId="10" applyFill="1">
      <alignment horizontal="center" vertical="center"/>
    </xf>
    <xf numFmtId="0" fontId="5" fillId="13" borderId="2" xfId="11" applyFont="1" applyFill="1">
      <alignment horizontal="left" vertical="center" indent="2"/>
    </xf>
    <xf numFmtId="169" fontId="7" fillId="13" borderId="2" xfId="9" applyNumberFormat="1" applyFill="1">
      <alignment horizontal="center" vertical="center"/>
    </xf>
    <xf numFmtId="169" fontId="7" fillId="14" borderId="2" xfId="9"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2" borderId="2" xfId="9"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8" borderId="2" xfId="9" applyNumberFormat="1" applyFill="1">
      <alignment horizontal="center" vertical="center"/>
    </xf>
    <xf numFmtId="169" fontId="0" fillId="3" borderId="2" xfId="0" applyNumberFormat="1" applyFill="1" applyBorder="1" applyAlignment="1">
      <alignment horizontal="center" vertical="center"/>
    </xf>
    <xf numFmtId="169" fontId="4" fillId="3" borderId="2" xfId="0" applyNumberFormat="1" applyFont="1" applyFill="1" applyBorder="1" applyAlignment="1">
      <alignment horizontal="center" vertical="center"/>
    </xf>
    <xf numFmtId="169" fontId="7" fillId="7" borderId="2" xfId="9" applyNumberFormat="1" applyFill="1">
      <alignment horizontal="center" vertical="center"/>
    </xf>
    <xf numFmtId="169" fontId="0" fillId="11" borderId="2" xfId="0" applyNumberFormat="1" applyFill="1" applyBorder="1" applyAlignment="1">
      <alignment horizontal="center" vertical="center"/>
    </xf>
    <xf numFmtId="169" fontId="4" fillId="11" borderId="2" xfId="0" applyNumberFormat="1" applyFont="1" applyFill="1" applyBorder="1" applyAlignment="1">
      <alignment horizontal="center" vertical="center"/>
    </xf>
    <xf numFmtId="169" fontId="7" fillId="12" borderId="2" xfId="9" applyNumberFormat="1" applyFill="1">
      <alignment horizontal="center" vertical="center"/>
    </xf>
    <xf numFmtId="0" fontId="14" fillId="0" borderId="0" xfId="2" applyFont="1"/>
    <xf numFmtId="0" fontId="7" fillId="2" borderId="2" xfId="11" applyFont="1" applyFill="1">
      <alignment horizontal="left" vertical="center" indent="2"/>
    </xf>
    <xf numFmtId="0" fontId="7" fillId="2" borderId="2" xfId="10" applyFont="1" applyFill="1">
      <alignment horizontal="center" vertical="center"/>
    </xf>
    <xf numFmtId="169" fontId="7" fillId="2" borderId="2" xfId="9" applyNumberFormat="1" applyFont="1" applyFill="1">
      <alignment horizontal="center" vertical="center"/>
    </xf>
    <xf numFmtId="0" fontId="0" fillId="0" borderId="9" xfId="0" applyFont="1" applyBorder="1" applyAlignment="1">
      <alignment vertical="center"/>
    </xf>
    <xf numFmtId="0" fontId="0" fillId="0" borderId="0" xfId="0" applyFont="1" applyAlignment="1">
      <alignment vertical="center"/>
    </xf>
    <xf numFmtId="0" fontId="5" fillId="2" borderId="2" xfId="11" applyFont="1" applyFill="1">
      <alignment horizontal="left" vertical="center" indent="2"/>
    </xf>
    <xf numFmtId="0" fontId="16" fillId="8" borderId="2" xfId="0" applyFont="1" applyFill="1" applyBorder="1" applyAlignment="1">
      <alignment horizontal="left" vertical="center" indent="1"/>
    </xf>
    <xf numFmtId="0" fontId="4" fillId="8" borderId="2" xfId="10" applyFont="1" applyFill="1">
      <alignment horizontal="center" vertical="center"/>
    </xf>
    <xf numFmtId="169" fontId="4" fillId="8" borderId="2" xfId="0" applyNumberFormat="1" applyFont="1" applyFill="1" applyBorder="1" applyAlignment="1">
      <alignment horizontal="center" vertical="center"/>
    </xf>
    <xf numFmtId="0" fontId="7" fillId="8" borderId="2" xfId="11" applyFont="1" applyFill="1">
      <alignment horizontal="left" vertical="center" indent="2"/>
    </xf>
    <xf numFmtId="0" fontId="7" fillId="8" borderId="2" xfId="10" applyFont="1" applyFill="1">
      <alignment horizontal="center" vertical="center"/>
    </xf>
    <xf numFmtId="169" fontId="7" fillId="8" borderId="2" xfId="9" applyNumberFormat="1" applyFont="1" applyFill="1">
      <alignment horizontal="center" vertical="center"/>
    </xf>
    <xf numFmtId="0" fontId="5" fillId="2" borderId="2" xfId="0" applyFont="1" applyFill="1" applyBorder="1" applyAlignment="1">
      <alignment horizontal="left" vertical="center" indent="1"/>
    </xf>
    <xf numFmtId="169" fontId="0" fillId="2" borderId="2" xfId="0" applyNumberFormat="1" applyFill="1" applyBorder="1" applyAlignment="1">
      <alignment horizontal="center" vertical="center"/>
    </xf>
    <xf numFmtId="169" fontId="4" fillId="2" borderId="2" xfId="0" applyNumberFormat="1" applyFont="1" applyFill="1" applyBorder="1" applyAlignment="1">
      <alignment horizontal="center" vertical="center"/>
    </xf>
    <xf numFmtId="0" fontId="7" fillId="15" borderId="2" xfId="10" applyFill="1">
      <alignment horizontal="center" vertical="center"/>
    </xf>
    <xf numFmtId="169" fontId="7" fillId="15" borderId="2" xfId="9" applyNumberFormat="1" applyFill="1">
      <alignment horizontal="center" vertical="center"/>
    </xf>
    <xf numFmtId="0" fontId="7" fillId="16" borderId="2" xfId="11" applyFill="1">
      <alignment horizontal="left" vertical="center" indent="2"/>
    </xf>
    <xf numFmtId="0" fontId="7" fillId="16" borderId="2" xfId="10" applyFill="1">
      <alignment horizontal="center" vertical="center"/>
    </xf>
    <xf numFmtId="169" fontId="7" fillId="16" borderId="2" xfId="9" applyNumberFormat="1" applyFill="1">
      <alignment horizontal="center" vertical="center"/>
    </xf>
    <xf numFmtId="0" fontId="5" fillId="15" borderId="2" xfId="11" applyFont="1" applyFill="1">
      <alignment horizontal="left" vertical="center" indent="2"/>
    </xf>
    <xf numFmtId="0" fontId="5" fillId="7" borderId="2" xfId="0" applyFont="1" applyFill="1" applyBorder="1" applyAlignment="1">
      <alignment horizontal="left" vertical="center" indent="1"/>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0" fontId="0" fillId="0" borderId="9" xfId="0" applyFill="1" applyBorder="1" applyAlignment="1">
      <alignment vertical="center"/>
    </xf>
    <xf numFmtId="0" fontId="7" fillId="0" borderId="0" xfId="7">
      <alignment horizontal="right" indent="1"/>
    </xf>
    <xf numFmtId="0" fontId="4" fillId="8" borderId="2" xfId="0" applyFont="1" applyFill="1" applyBorder="1" applyAlignment="1">
      <alignment horizontal="left" vertical="center"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0" fillId="0" borderId="10" xfId="0" applyBorder="1"/>
    <xf numFmtId="169" fontId="7" fillId="0" borderId="3" xfId="8" applyNumberForma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3">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I87"/>
  <sheetViews>
    <sheetView showGridLines="0" tabSelected="1" showRuler="0" zoomScale="55" zoomScaleNormal="55" zoomScalePageLayoutView="70" workbookViewId="0">
      <pane ySplit="6" topLeftCell="A79" activePane="bottomLeft" state="frozen"/>
      <selection pane="bottomLeft" activeCell="L87" sqref="L87"/>
    </sheetView>
  </sheetViews>
  <sheetFormatPr defaultRowHeight="30" customHeight="1" x14ac:dyDescent="0.45"/>
  <cols>
    <col min="1" max="1" width="2.6640625" style="21" customWidth="1"/>
    <col min="2" max="2" width="19.86328125" customWidth="1"/>
    <col min="3" max="3" width="30.6640625" customWidth="1"/>
    <col min="4" max="4" width="15.53125" style="5" customWidth="1"/>
    <col min="5" max="5" width="16.33203125" customWidth="1"/>
    <col min="6" max="6" width="2.6640625" customWidth="1"/>
    <col min="7" max="7" width="6.1328125" hidden="1" customWidth="1"/>
    <col min="8" max="217" width="2.6640625" customWidth="1"/>
  </cols>
  <sheetData>
    <row r="1" spans="1:217" ht="30" customHeight="1" x14ac:dyDescent="0.85">
      <c r="A1" s="22" t="s">
        <v>9</v>
      </c>
      <c r="B1" s="25" t="s">
        <v>19</v>
      </c>
      <c r="C1" s="1"/>
      <c r="D1" s="4"/>
      <c r="E1" s="20"/>
      <c r="G1" s="2"/>
      <c r="H1" s="13"/>
    </row>
    <row r="2" spans="1:217" ht="30" customHeight="1" x14ac:dyDescent="0.55000000000000004">
      <c r="A2" s="21" t="s">
        <v>6</v>
      </c>
      <c r="B2" s="26"/>
      <c r="H2" s="23"/>
    </row>
    <row r="3" spans="1:217" ht="30" customHeight="1" x14ac:dyDescent="0.45">
      <c r="A3" s="21" t="s">
        <v>10</v>
      </c>
      <c r="B3" s="27"/>
      <c r="C3" s="85" t="s">
        <v>0</v>
      </c>
      <c r="D3" s="91">
        <v>44462</v>
      </c>
      <c r="E3" s="91"/>
    </row>
    <row r="4" spans="1:217" ht="30" customHeight="1" x14ac:dyDescent="0.45">
      <c r="A4" s="22" t="s">
        <v>11</v>
      </c>
      <c r="C4" s="85" t="s">
        <v>4</v>
      </c>
      <c r="D4" s="6">
        <v>1</v>
      </c>
      <c r="H4" s="87">
        <f>H5</f>
        <v>44459</v>
      </c>
      <c r="I4" s="88"/>
      <c r="J4" s="88"/>
      <c r="K4" s="88"/>
      <c r="L4" s="88"/>
      <c r="M4" s="88"/>
      <c r="N4" s="89"/>
      <c r="O4" s="87">
        <f>O5</f>
        <v>44466</v>
      </c>
      <c r="P4" s="88"/>
      <c r="Q4" s="88"/>
      <c r="R4" s="88"/>
      <c r="S4" s="88"/>
      <c r="T4" s="88"/>
      <c r="U4" s="89"/>
      <c r="V4" s="87">
        <f>V5</f>
        <v>44473</v>
      </c>
      <c r="W4" s="88"/>
      <c r="X4" s="88"/>
      <c r="Y4" s="88"/>
      <c r="Z4" s="88"/>
      <c r="AA4" s="88"/>
      <c r="AB4" s="89"/>
      <c r="AC4" s="87">
        <f>AC5</f>
        <v>44480</v>
      </c>
      <c r="AD4" s="88"/>
      <c r="AE4" s="88"/>
      <c r="AF4" s="88"/>
      <c r="AG4" s="88"/>
      <c r="AH4" s="88"/>
      <c r="AI4" s="89"/>
      <c r="AJ4" s="87">
        <f>AJ5</f>
        <v>44487</v>
      </c>
      <c r="AK4" s="88"/>
      <c r="AL4" s="88"/>
      <c r="AM4" s="88"/>
      <c r="AN4" s="88"/>
      <c r="AO4" s="88"/>
      <c r="AP4" s="89"/>
      <c r="AQ4" s="87">
        <f>AQ5</f>
        <v>44494</v>
      </c>
      <c r="AR4" s="88"/>
      <c r="AS4" s="88"/>
      <c r="AT4" s="88"/>
      <c r="AU4" s="88"/>
      <c r="AV4" s="88"/>
      <c r="AW4" s="89"/>
      <c r="AX4" s="87">
        <f>AX5</f>
        <v>44501</v>
      </c>
      <c r="AY4" s="88"/>
      <c r="AZ4" s="88"/>
      <c r="BA4" s="88"/>
      <c r="BB4" s="88"/>
      <c r="BC4" s="88"/>
      <c r="BD4" s="89"/>
      <c r="BE4" s="87">
        <f>BE5</f>
        <v>44508</v>
      </c>
      <c r="BF4" s="88"/>
      <c r="BG4" s="88"/>
      <c r="BH4" s="88"/>
      <c r="BI4" s="88"/>
      <c r="BJ4" s="88"/>
      <c r="BK4" s="89"/>
      <c r="BL4" s="87">
        <f>BL5</f>
        <v>44515</v>
      </c>
      <c r="BM4" s="88"/>
      <c r="BN4" s="88"/>
      <c r="BO4" s="88"/>
      <c r="BP4" s="88"/>
      <c r="BQ4" s="88"/>
      <c r="BR4" s="89"/>
      <c r="BS4" s="87">
        <f t="shared" ref="BS4" si="0">BS5</f>
        <v>44522</v>
      </c>
      <c r="BT4" s="88"/>
      <c r="BU4" s="88"/>
      <c r="BV4" s="88"/>
      <c r="BW4" s="88"/>
      <c r="BX4" s="88"/>
      <c r="BY4" s="89"/>
      <c r="BZ4" s="87">
        <f t="shared" ref="BZ4" si="1">BZ5</f>
        <v>44529</v>
      </c>
      <c r="CA4" s="88"/>
      <c r="CB4" s="88"/>
      <c r="CC4" s="88"/>
      <c r="CD4" s="88"/>
      <c r="CE4" s="88"/>
      <c r="CF4" s="89"/>
      <c r="CG4" s="87">
        <f t="shared" ref="CG4" si="2">CG5</f>
        <v>44536</v>
      </c>
      <c r="CH4" s="88"/>
      <c r="CI4" s="88"/>
      <c r="CJ4" s="88"/>
      <c r="CK4" s="88"/>
      <c r="CL4" s="88"/>
      <c r="CM4" s="89"/>
      <c r="CN4" s="87">
        <f t="shared" ref="CN4" si="3">CN5</f>
        <v>44543</v>
      </c>
      <c r="CO4" s="88"/>
      <c r="CP4" s="88"/>
      <c r="CQ4" s="88"/>
      <c r="CR4" s="88"/>
      <c r="CS4" s="88"/>
      <c r="CT4" s="89"/>
      <c r="CU4" s="87">
        <f t="shared" ref="CU4" si="4">CU5</f>
        <v>44550</v>
      </c>
      <c r="CV4" s="88"/>
      <c r="CW4" s="88"/>
      <c r="CX4" s="88"/>
      <c r="CY4" s="88"/>
      <c r="CZ4" s="88"/>
      <c r="DA4" s="89"/>
      <c r="DB4" s="87">
        <f t="shared" ref="DB4" si="5">DB5</f>
        <v>44557</v>
      </c>
      <c r="DC4" s="88"/>
      <c r="DD4" s="88"/>
      <c r="DE4" s="88"/>
      <c r="DF4" s="88"/>
      <c r="DG4" s="88"/>
      <c r="DH4" s="89"/>
      <c r="DI4" s="87">
        <f t="shared" ref="DI4" si="6">DI5</f>
        <v>44564</v>
      </c>
      <c r="DJ4" s="88"/>
      <c r="DK4" s="88"/>
      <c r="DL4" s="88"/>
      <c r="DM4" s="88"/>
      <c r="DN4" s="88"/>
      <c r="DO4" s="89"/>
      <c r="DP4" s="87">
        <f t="shared" ref="DP4" si="7">DP5</f>
        <v>44571</v>
      </c>
      <c r="DQ4" s="88"/>
      <c r="DR4" s="88"/>
      <c r="DS4" s="88"/>
      <c r="DT4" s="88"/>
      <c r="DU4" s="88"/>
      <c r="DV4" s="89"/>
      <c r="DW4" s="87">
        <f t="shared" ref="DW4" si="8">DW5</f>
        <v>44578</v>
      </c>
      <c r="DX4" s="88"/>
      <c r="DY4" s="88"/>
      <c r="DZ4" s="88"/>
      <c r="EA4" s="88"/>
      <c r="EB4" s="88"/>
      <c r="EC4" s="89"/>
      <c r="ED4" s="87">
        <f t="shared" ref="ED4" si="9">ED5</f>
        <v>44585</v>
      </c>
      <c r="EE4" s="88"/>
      <c r="EF4" s="88"/>
      <c r="EG4" s="88"/>
      <c r="EH4" s="88"/>
      <c r="EI4" s="88"/>
      <c r="EJ4" s="89"/>
      <c r="EK4" s="87">
        <f t="shared" ref="EK4" si="10">EK5</f>
        <v>44592</v>
      </c>
      <c r="EL4" s="88"/>
      <c r="EM4" s="88"/>
      <c r="EN4" s="88"/>
      <c r="EO4" s="88"/>
      <c r="EP4" s="88"/>
      <c r="EQ4" s="89"/>
      <c r="ER4" s="87">
        <f t="shared" ref="ER4" si="11">ER5</f>
        <v>44599</v>
      </c>
      <c r="ES4" s="88"/>
      <c r="ET4" s="88"/>
      <c r="EU4" s="88"/>
      <c r="EV4" s="88"/>
      <c r="EW4" s="88"/>
      <c r="EX4" s="89"/>
      <c r="EY4" s="87">
        <f t="shared" ref="EY4" si="12">EY5</f>
        <v>44606</v>
      </c>
      <c r="EZ4" s="88"/>
      <c r="FA4" s="88"/>
      <c r="FB4" s="88"/>
      <c r="FC4" s="88"/>
      <c r="FD4" s="88"/>
      <c r="FE4" s="89"/>
      <c r="FF4" s="87">
        <f t="shared" ref="FF4" si="13">FF5</f>
        <v>44613</v>
      </c>
      <c r="FG4" s="88"/>
      <c r="FH4" s="88"/>
      <c r="FI4" s="88"/>
      <c r="FJ4" s="88"/>
      <c r="FK4" s="88"/>
      <c r="FL4" s="89"/>
      <c r="FM4" s="87">
        <f t="shared" ref="FM4" si="14">FM5</f>
        <v>44620</v>
      </c>
      <c r="FN4" s="88"/>
      <c r="FO4" s="88"/>
      <c r="FP4" s="88"/>
      <c r="FQ4" s="88"/>
      <c r="FR4" s="88"/>
      <c r="FS4" s="89"/>
      <c r="FT4" s="87">
        <f t="shared" ref="FT4" si="15">FT5</f>
        <v>44627</v>
      </c>
      <c r="FU4" s="88"/>
      <c r="FV4" s="88"/>
      <c r="FW4" s="88"/>
      <c r="FX4" s="88"/>
      <c r="FY4" s="88"/>
      <c r="FZ4" s="89"/>
      <c r="GA4" s="87">
        <f t="shared" ref="GA4:GH4" si="16">GA5</f>
        <v>44634</v>
      </c>
      <c r="GB4" s="88"/>
      <c r="GC4" s="88"/>
      <c r="GD4" s="88"/>
      <c r="GE4" s="88"/>
      <c r="GF4" s="88"/>
      <c r="GG4" s="89"/>
      <c r="GH4" s="87">
        <f t="shared" si="16"/>
        <v>44641</v>
      </c>
      <c r="GI4" s="88"/>
      <c r="GJ4" s="88"/>
      <c r="GK4" s="88"/>
      <c r="GL4" s="88"/>
      <c r="GM4" s="88"/>
      <c r="GN4" s="89"/>
      <c r="GO4" s="87">
        <f t="shared" ref="GO4" si="17">GO5</f>
        <v>44648</v>
      </c>
      <c r="GP4" s="88"/>
      <c r="GQ4" s="88"/>
      <c r="GR4" s="88"/>
      <c r="GS4" s="88"/>
      <c r="GT4" s="88"/>
      <c r="GU4" s="89"/>
      <c r="GV4" s="87">
        <f t="shared" ref="GV4" si="18">GV5</f>
        <v>44655</v>
      </c>
      <c r="GW4" s="88"/>
      <c r="GX4" s="88"/>
      <c r="GY4" s="88"/>
      <c r="GZ4" s="88"/>
      <c r="HA4" s="88"/>
      <c r="HB4" s="89"/>
      <c r="HC4" s="87">
        <f t="shared" ref="HC4" si="19">HC5</f>
        <v>44662</v>
      </c>
      <c r="HD4" s="88"/>
      <c r="HE4" s="88"/>
      <c r="HF4" s="88"/>
      <c r="HG4" s="88"/>
      <c r="HH4" s="88"/>
      <c r="HI4" s="89"/>
    </row>
    <row r="5" spans="1:217" ht="15" customHeight="1" x14ac:dyDescent="0.45">
      <c r="A5" s="22" t="s">
        <v>12</v>
      </c>
      <c r="B5" s="90"/>
      <c r="C5" s="90"/>
      <c r="D5" s="90"/>
      <c r="E5" s="90"/>
      <c r="F5" s="90"/>
      <c r="H5" s="10">
        <f>Project_Start-WEEKDAY(Project_Start,1)+2+7*(Display_Week-1)</f>
        <v>44459</v>
      </c>
      <c r="I5" s="9">
        <f>H5+1</f>
        <v>44460</v>
      </c>
      <c r="J5" s="9">
        <f t="shared" ref="J5:AW5" si="20">I5+1</f>
        <v>44461</v>
      </c>
      <c r="K5" s="9">
        <f t="shared" si="20"/>
        <v>44462</v>
      </c>
      <c r="L5" s="9">
        <f t="shared" si="20"/>
        <v>44463</v>
      </c>
      <c r="M5" s="9">
        <f t="shared" si="20"/>
        <v>44464</v>
      </c>
      <c r="N5" s="11">
        <f t="shared" si="20"/>
        <v>44465</v>
      </c>
      <c r="O5" s="10">
        <f>N5+1</f>
        <v>44466</v>
      </c>
      <c r="P5" s="9">
        <f>O5+1</f>
        <v>44467</v>
      </c>
      <c r="Q5" s="9">
        <f t="shared" si="20"/>
        <v>44468</v>
      </c>
      <c r="R5" s="9">
        <f t="shared" si="20"/>
        <v>44469</v>
      </c>
      <c r="S5" s="9">
        <f t="shared" si="20"/>
        <v>44470</v>
      </c>
      <c r="T5" s="9">
        <f t="shared" si="20"/>
        <v>44471</v>
      </c>
      <c r="U5" s="11">
        <f t="shared" si="20"/>
        <v>44472</v>
      </c>
      <c r="V5" s="10">
        <f>U5+1</f>
        <v>44473</v>
      </c>
      <c r="W5" s="9">
        <f>V5+1</f>
        <v>44474</v>
      </c>
      <c r="X5" s="9">
        <f t="shared" si="20"/>
        <v>44475</v>
      </c>
      <c r="Y5" s="9">
        <f t="shared" si="20"/>
        <v>44476</v>
      </c>
      <c r="Z5" s="9">
        <f t="shared" si="20"/>
        <v>44477</v>
      </c>
      <c r="AA5" s="9">
        <f t="shared" si="20"/>
        <v>44478</v>
      </c>
      <c r="AB5" s="11">
        <f t="shared" si="20"/>
        <v>44479</v>
      </c>
      <c r="AC5" s="10">
        <f>AB5+1</f>
        <v>44480</v>
      </c>
      <c r="AD5" s="9">
        <f>AC5+1</f>
        <v>44481</v>
      </c>
      <c r="AE5" s="9">
        <f t="shared" si="20"/>
        <v>44482</v>
      </c>
      <c r="AF5" s="9">
        <f t="shared" si="20"/>
        <v>44483</v>
      </c>
      <c r="AG5" s="9">
        <f t="shared" si="20"/>
        <v>44484</v>
      </c>
      <c r="AH5" s="9">
        <f t="shared" si="20"/>
        <v>44485</v>
      </c>
      <c r="AI5" s="11">
        <f t="shared" si="20"/>
        <v>44486</v>
      </c>
      <c r="AJ5" s="10">
        <f>AI5+1</f>
        <v>44487</v>
      </c>
      <c r="AK5" s="9">
        <f>AJ5+1</f>
        <v>44488</v>
      </c>
      <c r="AL5" s="9">
        <f t="shared" si="20"/>
        <v>44489</v>
      </c>
      <c r="AM5" s="9">
        <f t="shared" si="20"/>
        <v>44490</v>
      </c>
      <c r="AN5" s="9">
        <f t="shared" si="20"/>
        <v>44491</v>
      </c>
      <c r="AO5" s="9">
        <f t="shared" si="20"/>
        <v>44492</v>
      </c>
      <c r="AP5" s="11">
        <f t="shared" si="20"/>
        <v>44493</v>
      </c>
      <c r="AQ5" s="10">
        <f>AP5+1</f>
        <v>44494</v>
      </c>
      <c r="AR5" s="9">
        <f>AQ5+1</f>
        <v>44495</v>
      </c>
      <c r="AS5" s="9">
        <f t="shared" si="20"/>
        <v>44496</v>
      </c>
      <c r="AT5" s="9">
        <f t="shared" si="20"/>
        <v>44497</v>
      </c>
      <c r="AU5" s="9">
        <f t="shared" si="20"/>
        <v>44498</v>
      </c>
      <c r="AV5" s="9">
        <f t="shared" si="20"/>
        <v>44499</v>
      </c>
      <c r="AW5" s="11">
        <f t="shared" si="20"/>
        <v>44500</v>
      </c>
      <c r="AX5" s="10">
        <f t="shared" ref="AX5:BR5" si="21">AW5+1</f>
        <v>44501</v>
      </c>
      <c r="AY5" s="9">
        <f t="shared" si="21"/>
        <v>44502</v>
      </c>
      <c r="AZ5" s="9">
        <f t="shared" si="21"/>
        <v>44503</v>
      </c>
      <c r="BA5" s="9">
        <f t="shared" si="21"/>
        <v>44504</v>
      </c>
      <c r="BB5" s="9">
        <f t="shared" si="21"/>
        <v>44505</v>
      </c>
      <c r="BC5" s="9">
        <f t="shared" si="21"/>
        <v>44506</v>
      </c>
      <c r="BD5" s="11">
        <f t="shared" si="21"/>
        <v>44507</v>
      </c>
      <c r="BE5" s="10">
        <f t="shared" si="21"/>
        <v>44508</v>
      </c>
      <c r="BF5" s="9">
        <f t="shared" si="21"/>
        <v>44509</v>
      </c>
      <c r="BG5" s="9">
        <f t="shared" si="21"/>
        <v>44510</v>
      </c>
      <c r="BH5" s="9">
        <f t="shared" si="21"/>
        <v>44511</v>
      </c>
      <c r="BI5" s="9">
        <f t="shared" si="21"/>
        <v>44512</v>
      </c>
      <c r="BJ5" s="9">
        <f t="shared" si="21"/>
        <v>44513</v>
      </c>
      <c r="BK5" s="11">
        <f t="shared" si="21"/>
        <v>44514</v>
      </c>
      <c r="BL5" s="10">
        <f t="shared" si="21"/>
        <v>44515</v>
      </c>
      <c r="BM5" s="9">
        <f t="shared" si="21"/>
        <v>44516</v>
      </c>
      <c r="BN5" s="9">
        <f t="shared" si="21"/>
        <v>44517</v>
      </c>
      <c r="BO5" s="9">
        <f t="shared" si="21"/>
        <v>44518</v>
      </c>
      <c r="BP5" s="9">
        <f t="shared" si="21"/>
        <v>44519</v>
      </c>
      <c r="BQ5" s="9">
        <f t="shared" si="21"/>
        <v>44520</v>
      </c>
      <c r="BR5" s="11">
        <f t="shared" si="21"/>
        <v>44521</v>
      </c>
      <c r="BS5" s="10">
        <f t="shared" ref="BS5:CM5" si="22">BR5+1</f>
        <v>44522</v>
      </c>
      <c r="BT5" s="9">
        <f t="shared" si="22"/>
        <v>44523</v>
      </c>
      <c r="BU5" s="9">
        <f t="shared" si="22"/>
        <v>44524</v>
      </c>
      <c r="BV5" s="9">
        <f t="shared" si="22"/>
        <v>44525</v>
      </c>
      <c r="BW5" s="9">
        <f t="shared" si="22"/>
        <v>44526</v>
      </c>
      <c r="BX5" s="9">
        <f t="shared" si="22"/>
        <v>44527</v>
      </c>
      <c r="BY5" s="11">
        <f t="shared" si="22"/>
        <v>44528</v>
      </c>
      <c r="BZ5" s="10">
        <f t="shared" si="22"/>
        <v>44529</v>
      </c>
      <c r="CA5" s="9">
        <f t="shared" si="22"/>
        <v>44530</v>
      </c>
      <c r="CB5" s="9">
        <f t="shared" si="22"/>
        <v>44531</v>
      </c>
      <c r="CC5" s="9">
        <f t="shared" si="22"/>
        <v>44532</v>
      </c>
      <c r="CD5" s="9">
        <f t="shared" si="22"/>
        <v>44533</v>
      </c>
      <c r="CE5" s="9">
        <f t="shared" si="22"/>
        <v>44534</v>
      </c>
      <c r="CF5" s="11">
        <f t="shared" si="22"/>
        <v>44535</v>
      </c>
      <c r="CG5" s="10">
        <f t="shared" si="22"/>
        <v>44536</v>
      </c>
      <c r="CH5" s="9">
        <f t="shared" si="22"/>
        <v>44537</v>
      </c>
      <c r="CI5" s="9">
        <f t="shared" si="22"/>
        <v>44538</v>
      </c>
      <c r="CJ5" s="9">
        <f t="shared" si="22"/>
        <v>44539</v>
      </c>
      <c r="CK5" s="9">
        <f t="shared" si="22"/>
        <v>44540</v>
      </c>
      <c r="CL5" s="9">
        <f t="shared" si="22"/>
        <v>44541</v>
      </c>
      <c r="CM5" s="11">
        <f t="shared" si="22"/>
        <v>44542</v>
      </c>
      <c r="CN5" s="10">
        <f t="shared" ref="CN5:DH5" si="23">CM5+1</f>
        <v>44543</v>
      </c>
      <c r="CO5" s="9">
        <f t="shared" si="23"/>
        <v>44544</v>
      </c>
      <c r="CP5" s="9">
        <f t="shared" si="23"/>
        <v>44545</v>
      </c>
      <c r="CQ5" s="9">
        <f t="shared" si="23"/>
        <v>44546</v>
      </c>
      <c r="CR5" s="9">
        <f t="shared" si="23"/>
        <v>44547</v>
      </c>
      <c r="CS5" s="9">
        <f t="shared" si="23"/>
        <v>44548</v>
      </c>
      <c r="CT5" s="11">
        <f t="shared" si="23"/>
        <v>44549</v>
      </c>
      <c r="CU5" s="10">
        <f t="shared" si="23"/>
        <v>44550</v>
      </c>
      <c r="CV5" s="9">
        <f t="shared" si="23"/>
        <v>44551</v>
      </c>
      <c r="CW5" s="9">
        <f t="shared" si="23"/>
        <v>44552</v>
      </c>
      <c r="CX5" s="9">
        <f t="shared" si="23"/>
        <v>44553</v>
      </c>
      <c r="CY5" s="9">
        <f t="shared" si="23"/>
        <v>44554</v>
      </c>
      <c r="CZ5" s="9">
        <f t="shared" si="23"/>
        <v>44555</v>
      </c>
      <c r="DA5" s="11">
        <f t="shared" si="23"/>
        <v>44556</v>
      </c>
      <c r="DB5" s="10">
        <f t="shared" si="23"/>
        <v>44557</v>
      </c>
      <c r="DC5" s="9">
        <f t="shared" si="23"/>
        <v>44558</v>
      </c>
      <c r="DD5" s="9">
        <f t="shared" si="23"/>
        <v>44559</v>
      </c>
      <c r="DE5" s="9">
        <f t="shared" si="23"/>
        <v>44560</v>
      </c>
      <c r="DF5" s="9">
        <f t="shared" si="23"/>
        <v>44561</v>
      </c>
      <c r="DG5" s="9">
        <f t="shared" si="23"/>
        <v>44562</v>
      </c>
      <c r="DH5" s="11">
        <f t="shared" si="23"/>
        <v>44563</v>
      </c>
      <c r="DI5" s="10">
        <f t="shared" ref="DI5:FS5" si="24">DH5+1</f>
        <v>44564</v>
      </c>
      <c r="DJ5" s="9">
        <f t="shared" si="24"/>
        <v>44565</v>
      </c>
      <c r="DK5" s="9">
        <f t="shared" si="24"/>
        <v>44566</v>
      </c>
      <c r="DL5" s="9">
        <f t="shared" si="24"/>
        <v>44567</v>
      </c>
      <c r="DM5" s="9">
        <f t="shared" si="24"/>
        <v>44568</v>
      </c>
      <c r="DN5" s="9">
        <f t="shared" si="24"/>
        <v>44569</v>
      </c>
      <c r="DO5" s="11">
        <f t="shared" si="24"/>
        <v>44570</v>
      </c>
      <c r="DP5" s="10">
        <f t="shared" si="24"/>
        <v>44571</v>
      </c>
      <c r="DQ5" s="9">
        <f t="shared" si="24"/>
        <v>44572</v>
      </c>
      <c r="DR5" s="9">
        <f t="shared" si="24"/>
        <v>44573</v>
      </c>
      <c r="DS5" s="9">
        <f t="shared" si="24"/>
        <v>44574</v>
      </c>
      <c r="DT5" s="9">
        <f t="shared" si="24"/>
        <v>44575</v>
      </c>
      <c r="DU5" s="9">
        <f t="shared" si="24"/>
        <v>44576</v>
      </c>
      <c r="DV5" s="11">
        <f t="shared" si="24"/>
        <v>44577</v>
      </c>
      <c r="DW5" s="10">
        <f t="shared" si="24"/>
        <v>44578</v>
      </c>
      <c r="DX5" s="9">
        <f t="shared" si="24"/>
        <v>44579</v>
      </c>
      <c r="DY5" s="9">
        <f t="shared" si="24"/>
        <v>44580</v>
      </c>
      <c r="DZ5" s="9">
        <f t="shared" si="24"/>
        <v>44581</v>
      </c>
      <c r="EA5" s="9">
        <f t="shared" si="24"/>
        <v>44582</v>
      </c>
      <c r="EB5" s="9">
        <f t="shared" si="24"/>
        <v>44583</v>
      </c>
      <c r="EC5" s="11">
        <f t="shared" si="24"/>
        <v>44584</v>
      </c>
      <c r="ED5" s="10">
        <f t="shared" si="24"/>
        <v>44585</v>
      </c>
      <c r="EE5" s="9">
        <f t="shared" si="24"/>
        <v>44586</v>
      </c>
      <c r="EF5" s="9">
        <f t="shared" si="24"/>
        <v>44587</v>
      </c>
      <c r="EG5" s="9">
        <f t="shared" si="24"/>
        <v>44588</v>
      </c>
      <c r="EH5" s="9">
        <f t="shared" si="24"/>
        <v>44589</v>
      </c>
      <c r="EI5" s="9">
        <f t="shared" si="24"/>
        <v>44590</v>
      </c>
      <c r="EJ5" s="11">
        <f t="shared" si="24"/>
        <v>44591</v>
      </c>
      <c r="EK5" s="10">
        <f t="shared" si="24"/>
        <v>44592</v>
      </c>
      <c r="EL5" s="9">
        <f t="shared" si="24"/>
        <v>44593</v>
      </c>
      <c r="EM5" s="9">
        <f t="shared" si="24"/>
        <v>44594</v>
      </c>
      <c r="EN5" s="9">
        <f t="shared" si="24"/>
        <v>44595</v>
      </c>
      <c r="EO5" s="9">
        <f t="shared" si="24"/>
        <v>44596</v>
      </c>
      <c r="EP5" s="9">
        <f t="shared" si="24"/>
        <v>44597</v>
      </c>
      <c r="EQ5" s="11">
        <f t="shared" si="24"/>
        <v>44598</v>
      </c>
      <c r="ER5" s="10">
        <f t="shared" si="24"/>
        <v>44599</v>
      </c>
      <c r="ES5" s="9">
        <f t="shared" si="24"/>
        <v>44600</v>
      </c>
      <c r="ET5" s="9">
        <f t="shared" si="24"/>
        <v>44601</v>
      </c>
      <c r="EU5" s="9">
        <f t="shared" si="24"/>
        <v>44602</v>
      </c>
      <c r="EV5" s="9">
        <f t="shared" si="24"/>
        <v>44603</v>
      </c>
      <c r="EW5" s="9">
        <f t="shared" si="24"/>
        <v>44604</v>
      </c>
      <c r="EX5" s="11">
        <f t="shared" si="24"/>
        <v>44605</v>
      </c>
      <c r="EY5" s="10">
        <f t="shared" si="24"/>
        <v>44606</v>
      </c>
      <c r="EZ5" s="9">
        <f t="shared" si="24"/>
        <v>44607</v>
      </c>
      <c r="FA5" s="9">
        <f t="shared" si="24"/>
        <v>44608</v>
      </c>
      <c r="FB5" s="9">
        <f t="shared" si="24"/>
        <v>44609</v>
      </c>
      <c r="FC5" s="9">
        <f t="shared" si="24"/>
        <v>44610</v>
      </c>
      <c r="FD5" s="9">
        <f t="shared" si="24"/>
        <v>44611</v>
      </c>
      <c r="FE5" s="11">
        <f t="shared" si="24"/>
        <v>44612</v>
      </c>
      <c r="FF5" s="10">
        <f t="shared" si="24"/>
        <v>44613</v>
      </c>
      <c r="FG5" s="9">
        <f t="shared" si="24"/>
        <v>44614</v>
      </c>
      <c r="FH5" s="9">
        <f t="shared" si="24"/>
        <v>44615</v>
      </c>
      <c r="FI5" s="9">
        <f t="shared" si="24"/>
        <v>44616</v>
      </c>
      <c r="FJ5" s="9">
        <f t="shared" si="24"/>
        <v>44617</v>
      </c>
      <c r="FK5" s="9">
        <f t="shared" si="24"/>
        <v>44618</v>
      </c>
      <c r="FL5" s="11">
        <f t="shared" si="24"/>
        <v>44619</v>
      </c>
      <c r="FM5" s="10">
        <f t="shared" si="24"/>
        <v>44620</v>
      </c>
      <c r="FN5" s="9">
        <f t="shared" si="24"/>
        <v>44621</v>
      </c>
      <c r="FO5" s="9">
        <f t="shared" si="24"/>
        <v>44622</v>
      </c>
      <c r="FP5" s="9">
        <f t="shared" si="24"/>
        <v>44623</v>
      </c>
      <c r="FQ5" s="9">
        <f t="shared" si="24"/>
        <v>44624</v>
      </c>
      <c r="FR5" s="9">
        <f t="shared" si="24"/>
        <v>44625</v>
      </c>
      <c r="FS5" s="11">
        <f t="shared" si="24"/>
        <v>44626</v>
      </c>
      <c r="FT5" s="10">
        <f t="shared" ref="FT5" si="25">FS5+1</f>
        <v>44627</v>
      </c>
      <c r="FU5" s="9">
        <f t="shared" ref="FU5" si="26">FT5+1</f>
        <v>44628</v>
      </c>
      <c r="FV5" s="9">
        <f t="shared" ref="FV5" si="27">FU5+1</f>
        <v>44629</v>
      </c>
      <c r="FW5" s="9">
        <f t="shared" ref="FW5" si="28">FV5+1</f>
        <v>44630</v>
      </c>
      <c r="FX5" s="9">
        <f t="shared" ref="FX5" si="29">FW5+1</f>
        <v>44631</v>
      </c>
      <c r="FY5" s="9">
        <f t="shared" ref="FY5" si="30">FX5+1</f>
        <v>44632</v>
      </c>
      <c r="FZ5" s="11">
        <f t="shared" ref="FZ5" si="31">FY5+1</f>
        <v>44633</v>
      </c>
      <c r="GA5" s="10">
        <f t="shared" ref="GA5" si="32">FZ5+1</f>
        <v>44634</v>
      </c>
      <c r="GB5" s="9">
        <f t="shared" ref="GB5" si="33">GA5+1</f>
        <v>44635</v>
      </c>
      <c r="GC5" s="9">
        <f t="shared" ref="GC5" si="34">GB5+1</f>
        <v>44636</v>
      </c>
      <c r="GD5" s="9">
        <f t="shared" ref="GD5" si="35">GC5+1</f>
        <v>44637</v>
      </c>
      <c r="GE5" s="9">
        <f t="shared" ref="GE5" si="36">GD5+1</f>
        <v>44638</v>
      </c>
      <c r="GF5" s="9">
        <f t="shared" ref="GF5" si="37">GE5+1</f>
        <v>44639</v>
      </c>
      <c r="GG5" s="11">
        <f t="shared" ref="GG5" si="38">GF5+1</f>
        <v>44640</v>
      </c>
      <c r="GH5" s="10">
        <f t="shared" ref="GH5" si="39">GG5+1</f>
        <v>44641</v>
      </c>
      <c r="GI5" s="9">
        <f t="shared" ref="GI5" si="40">GH5+1</f>
        <v>44642</v>
      </c>
      <c r="GJ5" s="9">
        <f t="shared" ref="GJ5" si="41">GI5+1</f>
        <v>44643</v>
      </c>
      <c r="GK5" s="9">
        <f t="shared" ref="GK5" si="42">GJ5+1</f>
        <v>44644</v>
      </c>
      <c r="GL5" s="9">
        <f t="shared" ref="GL5" si="43">GK5+1</f>
        <v>44645</v>
      </c>
      <c r="GM5" s="9">
        <f t="shared" ref="GM5" si="44">GL5+1</f>
        <v>44646</v>
      </c>
      <c r="GN5" s="11">
        <f t="shared" ref="GN5" si="45">GM5+1</f>
        <v>44647</v>
      </c>
      <c r="GO5" s="10">
        <f t="shared" ref="GO5" si="46">GN5+1</f>
        <v>44648</v>
      </c>
      <c r="GP5" s="9">
        <f t="shared" ref="GP5" si="47">GO5+1</f>
        <v>44649</v>
      </c>
      <c r="GQ5" s="9">
        <f t="shared" ref="GQ5" si="48">GP5+1</f>
        <v>44650</v>
      </c>
      <c r="GR5" s="9">
        <f t="shared" ref="GR5" si="49">GQ5+1</f>
        <v>44651</v>
      </c>
      <c r="GS5" s="9">
        <f t="shared" ref="GS5" si="50">GR5+1</f>
        <v>44652</v>
      </c>
      <c r="GT5" s="9">
        <f t="shared" ref="GT5" si="51">GS5+1</f>
        <v>44653</v>
      </c>
      <c r="GU5" s="11">
        <f t="shared" ref="GU5" si="52">GT5+1</f>
        <v>44654</v>
      </c>
      <c r="GV5" s="10">
        <f t="shared" ref="GV5" si="53">GU5+1</f>
        <v>44655</v>
      </c>
      <c r="GW5" s="9">
        <f t="shared" ref="GW5" si="54">GV5+1</f>
        <v>44656</v>
      </c>
      <c r="GX5" s="9">
        <f t="shared" ref="GX5" si="55">GW5+1</f>
        <v>44657</v>
      </c>
      <c r="GY5" s="9">
        <f t="shared" ref="GY5" si="56">GX5+1</f>
        <v>44658</v>
      </c>
      <c r="GZ5" s="9">
        <f t="shared" ref="GZ5" si="57">GY5+1</f>
        <v>44659</v>
      </c>
      <c r="HA5" s="9">
        <f t="shared" ref="HA5" si="58">GZ5+1</f>
        <v>44660</v>
      </c>
      <c r="HB5" s="11">
        <f t="shared" ref="HB5" si="59">HA5+1</f>
        <v>44661</v>
      </c>
      <c r="HC5" s="10">
        <f t="shared" ref="HC5" si="60">HB5+1</f>
        <v>44662</v>
      </c>
      <c r="HD5" s="9">
        <f t="shared" ref="HD5" si="61">HC5+1</f>
        <v>44663</v>
      </c>
      <c r="HE5" s="9">
        <f t="shared" ref="HE5" si="62">HD5+1</f>
        <v>44664</v>
      </c>
      <c r="HF5" s="9">
        <f t="shared" ref="HF5" si="63">HE5+1</f>
        <v>44665</v>
      </c>
      <c r="HG5" s="9">
        <f t="shared" ref="HG5" si="64">HF5+1</f>
        <v>44666</v>
      </c>
      <c r="HH5" s="9">
        <f t="shared" ref="HH5" si="65">HG5+1</f>
        <v>44667</v>
      </c>
      <c r="HI5" s="11">
        <f t="shared" ref="HI5" si="66">HH5+1</f>
        <v>44668</v>
      </c>
    </row>
    <row r="6" spans="1:217" ht="30" customHeight="1" thickBot="1" x14ac:dyDescent="0.5">
      <c r="A6" s="22" t="s">
        <v>13</v>
      </c>
      <c r="B6" s="7" t="s">
        <v>5</v>
      </c>
      <c r="C6" s="8"/>
      <c r="D6" s="8" t="s">
        <v>1</v>
      </c>
      <c r="E6" s="8" t="s">
        <v>2</v>
      </c>
      <c r="F6" s="8"/>
      <c r="G6" s="8" t="s">
        <v>3</v>
      </c>
      <c r="H6" s="12" t="str">
        <f>LEFT(TEXT(H5,"ddd"),1)</f>
        <v>M</v>
      </c>
      <c r="I6" s="12" t="str">
        <f t="shared" ref="I6:AQ6" si="67">LEFT(TEXT(I5,"ddd"),1)</f>
        <v>T</v>
      </c>
      <c r="J6" s="12" t="str">
        <f t="shared" si="67"/>
        <v>W</v>
      </c>
      <c r="K6" s="12" t="str">
        <f t="shared" si="67"/>
        <v>T</v>
      </c>
      <c r="L6" s="12" t="str">
        <f t="shared" si="67"/>
        <v>F</v>
      </c>
      <c r="M6" s="12" t="str">
        <f t="shared" si="67"/>
        <v>S</v>
      </c>
      <c r="N6" s="12" t="str">
        <f t="shared" si="67"/>
        <v>S</v>
      </c>
      <c r="O6" s="12" t="str">
        <f t="shared" si="67"/>
        <v>M</v>
      </c>
      <c r="P6" s="12" t="str">
        <f t="shared" si="67"/>
        <v>T</v>
      </c>
      <c r="Q6" s="12" t="str">
        <f t="shared" si="67"/>
        <v>W</v>
      </c>
      <c r="R6" s="12" t="str">
        <f t="shared" si="67"/>
        <v>T</v>
      </c>
      <c r="S6" s="12" t="str">
        <f t="shared" si="67"/>
        <v>F</v>
      </c>
      <c r="T6" s="12" t="str">
        <f t="shared" si="67"/>
        <v>S</v>
      </c>
      <c r="U6" s="12" t="str">
        <f t="shared" si="67"/>
        <v>S</v>
      </c>
      <c r="V6" s="12" t="str">
        <f t="shared" si="67"/>
        <v>M</v>
      </c>
      <c r="W6" s="12" t="str">
        <f t="shared" si="67"/>
        <v>T</v>
      </c>
      <c r="X6" s="12" t="str">
        <f t="shared" si="67"/>
        <v>W</v>
      </c>
      <c r="Y6" s="12" t="str">
        <f t="shared" si="67"/>
        <v>T</v>
      </c>
      <c r="Z6" s="12" t="str">
        <f t="shared" si="67"/>
        <v>F</v>
      </c>
      <c r="AA6" s="12" t="str">
        <f t="shared" si="67"/>
        <v>S</v>
      </c>
      <c r="AB6" s="12" t="str">
        <f t="shared" si="67"/>
        <v>S</v>
      </c>
      <c r="AC6" s="12" t="str">
        <f t="shared" si="67"/>
        <v>M</v>
      </c>
      <c r="AD6" s="12" t="str">
        <f>LEFT(TEXT(AD5,"ddd"),1)</f>
        <v>T</v>
      </c>
      <c r="AE6" s="12" t="str">
        <f t="shared" si="67"/>
        <v>W</v>
      </c>
      <c r="AF6" s="12" t="str">
        <f t="shared" si="67"/>
        <v>T</v>
      </c>
      <c r="AG6" s="12" t="str">
        <f t="shared" si="67"/>
        <v>F</v>
      </c>
      <c r="AH6" s="12" t="str">
        <f t="shared" si="67"/>
        <v>S</v>
      </c>
      <c r="AI6" s="12" t="str">
        <f t="shared" si="67"/>
        <v>S</v>
      </c>
      <c r="AJ6" s="12" t="str">
        <f t="shared" si="67"/>
        <v>M</v>
      </c>
      <c r="AK6" s="12" t="str">
        <f t="shared" si="67"/>
        <v>T</v>
      </c>
      <c r="AL6" s="12" t="str">
        <f t="shared" si="67"/>
        <v>W</v>
      </c>
      <c r="AM6" s="12" t="str">
        <f t="shared" si="67"/>
        <v>T</v>
      </c>
      <c r="AN6" s="12" t="str">
        <f t="shared" si="67"/>
        <v>F</v>
      </c>
      <c r="AO6" s="12" t="str">
        <f t="shared" si="67"/>
        <v>S</v>
      </c>
      <c r="AP6" s="12" t="str">
        <f t="shared" si="67"/>
        <v>S</v>
      </c>
      <c r="AQ6" s="12" t="str">
        <f t="shared" si="67"/>
        <v>M</v>
      </c>
      <c r="AR6" s="12" t="str">
        <f t="shared" ref="AR6:BK6" si="68">LEFT(TEXT(AR5,"ddd"),1)</f>
        <v>T</v>
      </c>
      <c r="AS6" s="12" t="str">
        <f t="shared" si="68"/>
        <v>W</v>
      </c>
      <c r="AT6" s="12" t="str">
        <f t="shared" si="68"/>
        <v>T</v>
      </c>
      <c r="AU6" s="12" t="str">
        <f t="shared" si="68"/>
        <v>F</v>
      </c>
      <c r="AV6" s="12" t="str">
        <f t="shared" si="68"/>
        <v>S</v>
      </c>
      <c r="AW6" s="12" t="str">
        <f t="shared" si="68"/>
        <v>S</v>
      </c>
      <c r="AX6" s="12" t="str">
        <f t="shared" si="68"/>
        <v>M</v>
      </c>
      <c r="AY6" s="12" t="str">
        <f t="shared" si="68"/>
        <v>T</v>
      </c>
      <c r="AZ6" s="12" t="str">
        <f t="shared" si="68"/>
        <v>W</v>
      </c>
      <c r="BA6" s="12" t="str">
        <f t="shared" si="68"/>
        <v>T</v>
      </c>
      <c r="BB6" s="12" t="str">
        <f t="shared" si="68"/>
        <v>F</v>
      </c>
      <c r="BC6" s="12" t="str">
        <f t="shared" si="68"/>
        <v>S</v>
      </c>
      <c r="BD6" s="12" t="str">
        <f t="shared" si="68"/>
        <v>S</v>
      </c>
      <c r="BE6" s="12" t="str">
        <f t="shared" si="68"/>
        <v>M</v>
      </c>
      <c r="BF6" s="12" t="str">
        <f t="shared" si="68"/>
        <v>T</v>
      </c>
      <c r="BG6" s="12" t="str">
        <f t="shared" si="68"/>
        <v>W</v>
      </c>
      <c r="BH6" s="12" t="str">
        <f t="shared" si="68"/>
        <v>T</v>
      </c>
      <c r="BI6" s="12" t="str">
        <f t="shared" si="68"/>
        <v>F</v>
      </c>
      <c r="BJ6" s="12" t="str">
        <f t="shared" si="68"/>
        <v>S</v>
      </c>
      <c r="BK6" s="12" t="str">
        <f t="shared" si="68"/>
        <v>S</v>
      </c>
      <c r="BL6" s="12" t="str">
        <f t="shared" ref="BL6:DW6" si="69">LEFT(TEXT(BL5,"ddd"),1)</f>
        <v>M</v>
      </c>
      <c r="BM6" s="12" t="str">
        <f t="shared" si="69"/>
        <v>T</v>
      </c>
      <c r="BN6" s="12" t="str">
        <f t="shared" si="69"/>
        <v>W</v>
      </c>
      <c r="BO6" s="12" t="str">
        <f t="shared" si="69"/>
        <v>T</v>
      </c>
      <c r="BP6" s="12" t="str">
        <f t="shared" si="69"/>
        <v>F</v>
      </c>
      <c r="BQ6" s="12" t="str">
        <f t="shared" si="69"/>
        <v>S</v>
      </c>
      <c r="BR6" s="12" t="str">
        <f t="shared" si="69"/>
        <v>S</v>
      </c>
      <c r="BS6" s="12" t="str">
        <f t="shared" si="69"/>
        <v>M</v>
      </c>
      <c r="BT6" s="12" t="str">
        <f t="shared" si="69"/>
        <v>T</v>
      </c>
      <c r="BU6" s="12" t="str">
        <f t="shared" si="69"/>
        <v>W</v>
      </c>
      <c r="BV6" s="12" t="str">
        <f t="shared" si="69"/>
        <v>T</v>
      </c>
      <c r="BW6" s="12" t="str">
        <f t="shared" si="69"/>
        <v>F</v>
      </c>
      <c r="BX6" s="12" t="str">
        <f t="shared" si="69"/>
        <v>S</v>
      </c>
      <c r="BY6" s="12" t="str">
        <f t="shared" si="69"/>
        <v>S</v>
      </c>
      <c r="BZ6" s="12" t="str">
        <f t="shared" si="69"/>
        <v>M</v>
      </c>
      <c r="CA6" s="12" t="str">
        <f t="shared" si="69"/>
        <v>T</v>
      </c>
      <c r="CB6" s="12" t="str">
        <f t="shared" si="69"/>
        <v>W</v>
      </c>
      <c r="CC6" s="12" t="str">
        <f t="shared" si="69"/>
        <v>T</v>
      </c>
      <c r="CD6" s="12" t="str">
        <f t="shared" si="69"/>
        <v>F</v>
      </c>
      <c r="CE6" s="12" t="str">
        <f t="shared" si="69"/>
        <v>S</v>
      </c>
      <c r="CF6" s="12" t="str">
        <f t="shared" si="69"/>
        <v>S</v>
      </c>
      <c r="CG6" s="12" t="str">
        <f t="shared" si="69"/>
        <v>M</v>
      </c>
      <c r="CH6" s="12" t="str">
        <f t="shared" si="69"/>
        <v>T</v>
      </c>
      <c r="CI6" s="12" t="str">
        <f t="shared" si="69"/>
        <v>W</v>
      </c>
      <c r="CJ6" s="12" t="str">
        <f t="shared" si="69"/>
        <v>T</v>
      </c>
      <c r="CK6" s="12" t="str">
        <f t="shared" si="69"/>
        <v>F</v>
      </c>
      <c r="CL6" s="12" t="str">
        <f t="shared" si="69"/>
        <v>S</v>
      </c>
      <c r="CM6" s="12" t="str">
        <f t="shared" si="69"/>
        <v>S</v>
      </c>
      <c r="CN6" s="12" t="str">
        <f t="shared" si="69"/>
        <v>M</v>
      </c>
      <c r="CO6" s="12" t="str">
        <f t="shared" si="69"/>
        <v>T</v>
      </c>
      <c r="CP6" s="12" t="str">
        <f t="shared" si="69"/>
        <v>W</v>
      </c>
      <c r="CQ6" s="12" t="str">
        <f t="shared" si="69"/>
        <v>T</v>
      </c>
      <c r="CR6" s="12" t="str">
        <f t="shared" si="69"/>
        <v>F</v>
      </c>
      <c r="CS6" s="12" t="str">
        <f t="shared" si="69"/>
        <v>S</v>
      </c>
      <c r="CT6" s="12" t="str">
        <f t="shared" si="69"/>
        <v>S</v>
      </c>
      <c r="CU6" s="12" t="str">
        <f t="shared" si="69"/>
        <v>M</v>
      </c>
      <c r="CV6" s="12" t="str">
        <f t="shared" si="69"/>
        <v>T</v>
      </c>
      <c r="CW6" s="12" t="str">
        <f t="shared" si="69"/>
        <v>W</v>
      </c>
      <c r="CX6" s="12" t="str">
        <f t="shared" si="69"/>
        <v>T</v>
      </c>
      <c r="CY6" s="12" t="str">
        <f t="shared" si="69"/>
        <v>F</v>
      </c>
      <c r="CZ6" s="12" t="str">
        <f t="shared" si="69"/>
        <v>S</v>
      </c>
      <c r="DA6" s="12" t="str">
        <f t="shared" si="69"/>
        <v>S</v>
      </c>
      <c r="DB6" s="12" t="str">
        <f t="shared" si="69"/>
        <v>M</v>
      </c>
      <c r="DC6" s="12" t="str">
        <f t="shared" si="69"/>
        <v>T</v>
      </c>
      <c r="DD6" s="12" t="str">
        <f t="shared" si="69"/>
        <v>W</v>
      </c>
      <c r="DE6" s="12" t="str">
        <f t="shared" si="69"/>
        <v>T</v>
      </c>
      <c r="DF6" s="12" t="str">
        <f t="shared" si="69"/>
        <v>F</v>
      </c>
      <c r="DG6" s="12" t="str">
        <f t="shared" si="69"/>
        <v>S</v>
      </c>
      <c r="DH6" s="12" t="str">
        <f t="shared" si="69"/>
        <v>S</v>
      </c>
      <c r="DI6" s="12" t="str">
        <f t="shared" si="69"/>
        <v>M</v>
      </c>
      <c r="DJ6" s="12" t="str">
        <f t="shared" si="69"/>
        <v>T</v>
      </c>
      <c r="DK6" s="12" t="str">
        <f t="shared" si="69"/>
        <v>W</v>
      </c>
      <c r="DL6" s="12" t="str">
        <f t="shared" si="69"/>
        <v>T</v>
      </c>
      <c r="DM6" s="12" t="str">
        <f t="shared" si="69"/>
        <v>F</v>
      </c>
      <c r="DN6" s="12" t="str">
        <f t="shared" si="69"/>
        <v>S</v>
      </c>
      <c r="DO6" s="12" t="str">
        <f t="shared" si="69"/>
        <v>S</v>
      </c>
      <c r="DP6" s="12" t="str">
        <f t="shared" si="69"/>
        <v>M</v>
      </c>
      <c r="DQ6" s="12" t="str">
        <f t="shared" si="69"/>
        <v>T</v>
      </c>
      <c r="DR6" s="12" t="str">
        <f t="shared" si="69"/>
        <v>W</v>
      </c>
      <c r="DS6" s="12" t="str">
        <f t="shared" si="69"/>
        <v>T</v>
      </c>
      <c r="DT6" s="12" t="str">
        <f t="shared" si="69"/>
        <v>F</v>
      </c>
      <c r="DU6" s="12" t="str">
        <f t="shared" si="69"/>
        <v>S</v>
      </c>
      <c r="DV6" s="12" t="str">
        <f t="shared" si="69"/>
        <v>S</v>
      </c>
      <c r="DW6" s="12" t="str">
        <f t="shared" si="69"/>
        <v>M</v>
      </c>
      <c r="DX6" s="12" t="str">
        <f t="shared" ref="DX6:FS6" si="70">LEFT(TEXT(DX5,"ddd"),1)</f>
        <v>T</v>
      </c>
      <c r="DY6" s="12" t="str">
        <f t="shared" si="70"/>
        <v>W</v>
      </c>
      <c r="DZ6" s="12" t="str">
        <f t="shared" si="70"/>
        <v>T</v>
      </c>
      <c r="EA6" s="12" t="str">
        <f t="shared" si="70"/>
        <v>F</v>
      </c>
      <c r="EB6" s="12" t="str">
        <f t="shared" si="70"/>
        <v>S</v>
      </c>
      <c r="EC6" s="12" t="str">
        <f t="shared" si="70"/>
        <v>S</v>
      </c>
      <c r="ED6" s="12" t="str">
        <f t="shared" si="70"/>
        <v>M</v>
      </c>
      <c r="EE6" s="12" t="str">
        <f t="shared" si="70"/>
        <v>T</v>
      </c>
      <c r="EF6" s="12" t="str">
        <f t="shared" si="70"/>
        <v>W</v>
      </c>
      <c r="EG6" s="12" t="str">
        <f t="shared" si="70"/>
        <v>T</v>
      </c>
      <c r="EH6" s="12" t="str">
        <f t="shared" si="70"/>
        <v>F</v>
      </c>
      <c r="EI6" s="12" t="str">
        <f t="shared" si="70"/>
        <v>S</v>
      </c>
      <c r="EJ6" s="12" t="str">
        <f t="shared" si="70"/>
        <v>S</v>
      </c>
      <c r="EK6" s="12" t="str">
        <f t="shared" si="70"/>
        <v>M</v>
      </c>
      <c r="EL6" s="12" t="str">
        <f t="shared" si="70"/>
        <v>T</v>
      </c>
      <c r="EM6" s="12" t="str">
        <f t="shared" si="70"/>
        <v>W</v>
      </c>
      <c r="EN6" s="12" t="str">
        <f t="shared" si="70"/>
        <v>T</v>
      </c>
      <c r="EO6" s="12" t="str">
        <f t="shared" si="70"/>
        <v>F</v>
      </c>
      <c r="EP6" s="12" t="str">
        <f t="shared" si="70"/>
        <v>S</v>
      </c>
      <c r="EQ6" s="12" t="str">
        <f t="shared" si="70"/>
        <v>S</v>
      </c>
      <c r="ER6" s="12" t="str">
        <f t="shared" si="70"/>
        <v>M</v>
      </c>
      <c r="ES6" s="12" t="str">
        <f t="shared" si="70"/>
        <v>T</v>
      </c>
      <c r="ET6" s="12" t="str">
        <f t="shared" si="70"/>
        <v>W</v>
      </c>
      <c r="EU6" s="12" t="str">
        <f t="shared" si="70"/>
        <v>T</v>
      </c>
      <c r="EV6" s="12" t="str">
        <f t="shared" si="70"/>
        <v>F</v>
      </c>
      <c r="EW6" s="12" t="str">
        <f t="shared" si="70"/>
        <v>S</v>
      </c>
      <c r="EX6" s="12" t="str">
        <f t="shared" si="70"/>
        <v>S</v>
      </c>
      <c r="EY6" s="12" t="str">
        <f t="shared" si="70"/>
        <v>M</v>
      </c>
      <c r="EZ6" s="12" t="str">
        <f t="shared" si="70"/>
        <v>T</v>
      </c>
      <c r="FA6" s="12" t="str">
        <f t="shared" si="70"/>
        <v>W</v>
      </c>
      <c r="FB6" s="12" t="str">
        <f t="shared" si="70"/>
        <v>T</v>
      </c>
      <c r="FC6" s="12" t="str">
        <f t="shared" si="70"/>
        <v>F</v>
      </c>
      <c r="FD6" s="12" t="str">
        <f t="shared" si="70"/>
        <v>S</v>
      </c>
      <c r="FE6" s="12" t="str">
        <f t="shared" si="70"/>
        <v>S</v>
      </c>
      <c r="FF6" s="12" t="str">
        <f t="shared" si="70"/>
        <v>M</v>
      </c>
      <c r="FG6" s="12" t="str">
        <f t="shared" si="70"/>
        <v>T</v>
      </c>
      <c r="FH6" s="12" t="str">
        <f t="shared" si="70"/>
        <v>W</v>
      </c>
      <c r="FI6" s="12" t="str">
        <f t="shared" si="70"/>
        <v>T</v>
      </c>
      <c r="FJ6" s="12" t="str">
        <f t="shared" si="70"/>
        <v>F</v>
      </c>
      <c r="FK6" s="12" t="str">
        <f t="shared" si="70"/>
        <v>S</v>
      </c>
      <c r="FL6" s="12" t="str">
        <f t="shared" si="70"/>
        <v>S</v>
      </c>
      <c r="FM6" s="12" t="str">
        <f t="shared" si="70"/>
        <v>M</v>
      </c>
      <c r="FN6" s="12" t="str">
        <f t="shared" si="70"/>
        <v>T</v>
      </c>
      <c r="FO6" s="12" t="str">
        <f t="shared" si="70"/>
        <v>W</v>
      </c>
      <c r="FP6" s="12" t="str">
        <f t="shared" si="70"/>
        <v>T</v>
      </c>
      <c r="FQ6" s="12" t="str">
        <f t="shared" si="70"/>
        <v>F</v>
      </c>
      <c r="FR6" s="12" t="str">
        <f t="shared" si="70"/>
        <v>S</v>
      </c>
      <c r="FS6" s="12" t="str">
        <f t="shared" si="70"/>
        <v>S</v>
      </c>
      <c r="FT6" s="12" t="str">
        <f t="shared" ref="FT6:FZ6" si="71">LEFT(TEXT(FT5,"ddd"),1)</f>
        <v>M</v>
      </c>
      <c r="FU6" s="12" t="str">
        <f t="shared" si="71"/>
        <v>T</v>
      </c>
      <c r="FV6" s="12" t="str">
        <f t="shared" si="71"/>
        <v>W</v>
      </c>
      <c r="FW6" s="12" t="str">
        <f t="shared" si="71"/>
        <v>T</v>
      </c>
      <c r="FX6" s="12" t="str">
        <f t="shared" si="71"/>
        <v>F</v>
      </c>
      <c r="FY6" s="12" t="str">
        <f t="shared" si="71"/>
        <v>S</v>
      </c>
      <c r="FZ6" s="12" t="str">
        <f t="shared" si="71"/>
        <v>S</v>
      </c>
      <c r="GA6" s="12" t="str">
        <f t="shared" ref="GA6:HB6" si="72">LEFT(TEXT(GA5,"ddd"),1)</f>
        <v>M</v>
      </c>
      <c r="GB6" s="12" t="str">
        <f t="shared" si="72"/>
        <v>T</v>
      </c>
      <c r="GC6" s="12" t="str">
        <f t="shared" si="72"/>
        <v>W</v>
      </c>
      <c r="GD6" s="12" t="str">
        <f t="shared" si="72"/>
        <v>T</v>
      </c>
      <c r="GE6" s="12" t="str">
        <f t="shared" si="72"/>
        <v>F</v>
      </c>
      <c r="GF6" s="12" t="str">
        <f t="shared" si="72"/>
        <v>S</v>
      </c>
      <c r="GG6" s="12" t="str">
        <f t="shared" si="72"/>
        <v>S</v>
      </c>
      <c r="GH6" s="12" t="str">
        <f t="shared" si="72"/>
        <v>M</v>
      </c>
      <c r="GI6" s="12" t="str">
        <f t="shared" si="72"/>
        <v>T</v>
      </c>
      <c r="GJ6" s="12" t="str">
        <f t="shared" si="72"/>
        <v>W</v>
      </c>
      <c r="GK6" s="12" t="str">
        <f t="shared" si="72"/>
        <v>T</v>
      </c>
      <c r="GL6" s="12" t="str">
        <f t="shared" si="72"/>
        <v>F</v>
      </c>
      <c r="GM6" s="12" t="str">
        <f t="shared" si="72"/>
        <v>S</v>
      </c>
      <c r="GN6" s="12" t="str">
        <f t="shared" si="72"/>
        <v>S</v>
      </c>
      <c r="GO6" s="12" t="str">
        <f t="shared" si="72"/>
        <v>M</v>
      </c>
      <c r="GP6" s="12" t="str">
        <f t="shared" si="72"/>
        <v>T</v>
      </c>
      <c r="GQ6" s="12" t="str">
        <f t="shared" si="72"/>
        <v>W</v>
      </c>
      <c r="GR6" s="12" t="str">
        <f t="shared" si="72"/>
        <v>T</v>
      </c>
      <c r="GS6" s="12" t="str">
        <f t="shared" si="72"/>
        <v>F</v>
      </c>
      <c r="GT6" s="12" t="str">
        <f t="shared" si="72"/>
        <v>S</v>
      </c>
      <c r="GU6" s="12" t="str">
        <f t="shared" si="72"/>
        <v>S</v>
      </c>
      <c r="GV6" s="12" t="str">
        <f t="shared" si="72"/>
        <v>M</v>
      </c>
      <c r="GW6" s="12" t="str">
        <f t="shared" si="72"/>
        <v>T</v>
      </c>
      <c r="GX6" s="12" t="str">
        <f t="shared" si="72"/>
        <v>W</v>
      </c>
      <c r="GY6" s="12" t="str">
        <f t="shared" si="72"/>
        <v>T</v>
      </c>
      <c r="GZ6" s="12" t="str">
        <f t="shared" si="72"/>
        <v>F</v>
      </c>
      <c r="HA6" s="12" t="str">
        <f t="shared" si="72"/>
        <v>S</v>
      </c>
      <c r="HB6" s="12" t="str">
        <f t="shared" si="72"/>
        <v>S</v>
      </c>
      <c r="HC6" s="12" t="str">
        <f t="shared" ref="HC6:HI6" si="73">LEFT(TEXT(HC5,"ddd"),1)</f>
        <v>M</v>
      </c>
      <c r="HD6" s="12" t="str">
        <f t="shared" si="73"/>
        <v>T</v>
      </c>
      <c r="HE6" s="12" t="str">
        <f t="shared" si="73"/>
        <v>W</v>
      </c>
      <c r="HF6" s="12" t="str">
        <f t="shared" si="73"/>
        <v>T</v>
      </c>
      <c r="HG6" s="12" t="str">
        <f t="shared" si="73"/>
        <v>F</v>
      </c>
      <c r="HH6" s="12" t="str">
        <f t="shared" si="73"/>
        <v>S</v>
      </c>
      <c r="HI6" s="12" t="str">
        <f t="shared" si="73"/>
        <v>S</v>
      </c>
    </row>
    <row r="7" spans="1:217" ht="30" hidden="1" customHeight="1" thickBot="1" x14ac:dyDescent="0.5">
      <c r="A7" s="21" t="s">
        <v>8</v>
      </c>
      <c r="C7" s="24"/>
      <c r="D7"/>
      <c r="G7"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217" s="3" customFormat="1" ht="30" customHeight="1" thickBot="1" x14ac:dyDescent="0.5">
      <c r="A8" s="21"/>
      <c r="B8" s="44" t="s">
        <v>22</v>
      </c>
      <c r="C8" s="41"/>
      <c r="D8" s="45"/>
      <c r="E8" s="45"/>
      <c r="F8" s="14"/>
      <c r="G8" s="14"/>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row>
    <row r="9" spans="1:217" s="3" customFormat="1" ht="30" customHeight="1" thickBot="1" x14ac:dyDescent="0.5">
      <c r="A9" s="21"/>
      <c r="B9" s="42" t="s">
        <v>23</v>
      </c>
      <c r="C9" s="43"/>
      <c r="D9" s="46">
        <f>Project_Start</f>
        <v>44462</v>
      </c>
      <c r="E9" s="46">
        <f>D3+14</f>
        <v>44476</v>
      </c>
      <c r="F9" s="14"/>
      <c r="G9" s="14"/>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row>
    <row r="10" spans="1:217" s="3" customFormat="1" ht="30" customHeight="1" thickBot="1" x14ac:dyDescent="0.5">
      <c r="A10" s="21"/>
      <c r="B10" s="42" t="s">
        <v>24</v>
      </c>
      <c r="C10" s="43"/>
      <c r="D10" s="46">
        <v>44463</v>
      </c>
      <c r="E10" s="46">
        <f>D10+14</f>
        <v>44477</v>
      </c>
      <c r="F10" s="14"/>
      <c r="G10" s="14"/>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row>
    <row r="11" spans="1:217" s="3" customFormat="1" ht="30" customHeight="1" thickBot="1" x14ac:dyDescent="0.5">
      <c r="A11" s="21"/>
      <c r="B11" s="42" t="s">
        <v>25</v>
      </c>
      <c r="C11" s="43"/>
      <c r="D11" s="46">
        <v>44477</v>
      </c>
      <c r="E11" s="46">
        <f>D11+7</f>
        <v>44484</v>
      </c>
      <c r="F11" s="14"/>
      <c r="G11" s="14"/>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row>
    <row r="12" spans="1:217" s="3" customFormat="1" ht="30" customHeight="1" thickBot="1" x14ac:dyDescent="0.5">
      <c r="A12" s="22" t="s">
        <v>14</v>
      </c>
      <c r="B12" s="15" t="s">
        <v>15</v>
      </c>
      <c r="C12" s="28"/>
      <c r="D12" s="47"/>
      <c r="E12" s="48"/>
      <c r="F12" s="14"/>
      <c r="G12" s="14" t="str">
        <f t="shared" ref="G12:G87" si="74">IF(OR(ISBLANK(task_start),ISBLANK(task_end)),"",task_end-task_start+1)</f>
        <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row>
    <row r="13" spans="1:217" s="3" customFormat="1" ht="30" customHeight="1" thickBot="1" x14ac:dyDescent="0.5">
      <c r="A13" s="22"/>
      <c r="B13" s="72"/>
      <c r="C13" s="29"/>
      <c r="D13" s="73"/>
      <c r="E13" s="74"/>
      <c r="F13" s="14"/>
      <c r="G13" s="14"/>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row>
    <row r="14" spans="1:217" s="3" customFormat="1" ht="30" customHeight="1" thickBot="1" x14ac:dyDescent="0.5">
      <c r="A14" s="22"/>
      <c r="B14" s="72" t="s">
        <v>42</v>
      </c>
      <c r="C14" s="29"/>
      <c r="D14" s="73"/>
      <c r="E14" s="74"/>
      <c r="F14" s="14"/>
      <c r="G14" s="14"/>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row>
    <row r="15" spans="1:217" s="3" customFormat="1" ht="30" customHeight="1" thickBot="1" x14ac:dyDescent="0.5">
      <c r="A15" s="22"/>
      <c r="B15" s="72"/>
      <c r="C15" s="29"/>
      <c r="D15" s="73"/>
      <c r="E15" s="74"/>
      <c r="F15" s="14"/>
      <c r="G15" s="14"/>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row>
    <row r="16" spans="1:217" s="3" customFormat="1" ht="30" customHeight="1" thickBot="1" x14ac:dyDescent="0.5">
      <c r="A16" s="22"/>
      <c r="B16" s="34" t="s">
        <v>20</v>
      </c>
      <c r="C16" s="29"/>
      <c r="D16" s="49">
        <v>44506</v>
      </c>
      <c r="E16" s="49">
        <f>D16 + 1</f>
        <v>44507</v>
      </c>
      <c r="F16" s="14"/>
      <c r="G16" s="14">
        <f t="shared" si="74"/>
        <v>2</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row>
    <row r="17" spans="1:217" s="3" customFormat="1" ht="30" customHeight="1" thickBot="1" x14ac:dyDescent="0.5">
      <c r="A17" s="21"/>
      <c r="B17" s="34" t="s">
        <v>21</v>
      </c>
      <c r="C17" s="29"/>
      <c r="D17" s="49">
        <v>44506</v>
      </c>
      <c r="E17" s="49">
        <f>D17 + 1</f>
        <v>44507</v>
      </c>
      <c r="F17" s="14"/>
      <c r="G17" s="14">
        <f t="shared" si="74"/>
        <v>2</v>
      </c>
      <c r="H17" s="18"/>
      <c r="I17" s="18"/>
      <c r="J17" s="18"/>
      <c r="K17" s="18"/>
      <c r="L17" s="18"/>
      <c r="M17" s="18"/>
      <c r="N17" s="18"/>
      <c r="O17" s="18"/>
      <c r="P17" s="18"/>
      <c r="Q17" s="18"/>
      <c r="R17" s="18"/>
      <c r="S17" s="18"/>
      <c r="T17" s="18"/>
      <c r="U17" s="19"/>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row>
    <row r="18" spans="1:217" s="3" customFormat="1" ht="30" customHeight="1" thickBot="1" x14ac:dyDescent="0.5">
      <c r="A18" s="21"/>
      <c r="B18" s="34"/>
      <c r="C18" s="29"/>
      <c r="D18" s="49"/>
      <c r="E18" s="49"/>
      <c r="F18" s="14"/>
      <c r="G18" s="14"/>
      <c r="H18" s="18"/>
      <c r="I18" s="18"/>
      <c r="J18" s="18"/>
      <c r="K18" s="18"/>
      <c r="L18" s="18"/>
      <c r="M18" s="18"/>
      <c r="N18" s="18"/>
      <c r="O18" s="18"/>
      <c r="P18" s="18"/>
      <c r="Q18" s="18"/>
      <c r="R18" s="18"/>
      <c r="S18" s="18"/>
      <c r="T18" s="18"/>
      <c r="U18" s="19"/>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row>
    <row r="19" spans="1:217" s="3" customFormat="1" ht="30" customHeight="1" thickBot="1" x14ac:dyDescent="0.5">
      <c r="A19" s="21"/>
      <c r="B19" s="65" t="s">
        <v>27</v>
      </c>
      <c r="C19" s="29"/>
      <c r="D19" s="49"/>
      <c r="E19" s="49"/>
      <c r="F19" s="14"/>
      <c r="G19" s="14"/>
      <c r="H19" s="18"/>
      <c r="I19" s="18"/>
      <c r="J19" s="18"/>
      <c r="K19" s="18"/>
      <c r="L19" s="18"/>
      <c r="M19" s="18"/>
      <c r="N19" s="18"/>
      <c r="O19" s="18"/>
      <c r="P19" s="18"/>
      <c r="Q19" s="18"/>
      <c r="R19" s="18"/>
      <c r="S19" s="18"/>
      <c r="T19" s="18"/>
      <c r="U19" s="19"/>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row>
    <row r="20" spans="1:217" s="3" customFormat="1" ht="30" customHeight="1" thickBot="1" x14ac:dyDescent="0.5">
      <c r="A20" s="21"/>
      <c r="B20" s="34"/>
      <c r="C20" s="29"/>
      <c r="D20" s="49"/>
      <c r="E20" s="49"/>
      <c r="F20" s="14"/>
      <c r="G20" s="14"/>
      <c r="H20" s="18"/>
      <c r="I20" s="18"/>
      <c r="J20" s="18"/>
      <c r="K20" s="18"/>
      <c r="L20" s="18"/>
      <c r="M20" s="18"/>
      <c r="N20" s="18"/>
      <c r="O20" s="18"/>
      <c r="P20" s="18"/>
      <c r="Q20" s="18"/>
      <c r="R20" s="18"/>
      <c r="S20" s="18"/>
      <c r="T20" s="18"/>
      <c r="U20" s="19"/>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row>
    <row r="21" spans="1:217" s="3" customFormat="1" ht="30" customHeight="1" thickBot="1" x14ac:dyDescent="0.5">
      <c r="A21" s="21"/>
      <c r="B21" s="34" t="s">
        <v>49</v>
      </c>
      <c r="C21" s="29"/>
      <c r="D21" s="49">
        <v>44484</v>
      </c>
      <c r="E21" s="49">
        <f>D21+2</f>
        <v>44486</v>
      </c>
      <c r="F21" s="14"/>
      <c r="G21" s="14">
        <f t="shared" si="74"/>
        <v>3</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row>
    <row r="22" spans="1:217" s="3" customFormat="1" ht="30" customHeight="1" thickBot="1" x14ac:dyDescent="0.5">
      <c r="A22" s="21"/>
      <c r="B22" s="34" t="s">
        <v>50</v>
      </c>
      <c r="C22" s="29"/>
      <c r="D22" s="49">
        <f>D21</f>
        <v>44484</v>
      </c>
      <c r="E22" s="49">
        <f>D22+1</f>
        <v>44485</v>
      </c>
      <c r="F22" s="14"/>
      <c r="G22" s="14"/>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row>
    <row r="23" spans="1:217" s="3" customFormat="1" ht="30" customHeight="1" thickBot="1" x14ac:dyDescent="0.5">
      <c r="A23" s="21"/>
      <c r="B23" s="34" t="s">
        <v>51</v>
      </c>
      <c r="C23" s="29"/>
      <c r="D23" s="49">
        <v>44484</v>
      </c>
      <c r="E23" s="49">
        <f>D23 + 1</f>
        <v>44485</v>
      </c>
      <c r="F23" s="14"/>
      <c r="G23" s="14"/>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row>
    <row r="24" spans="1:217" s="3" customFormat="1" ht="30" customHeight="1" thickBot="1" x14ac:dyDescent="0.5">
      <c r="A24" s="21"/>
      <c r="B24" s="34"/>
      <c r="C24" s="29"/>
      <c r="D24" s="49"/>
      <c r="E24" s="49"/>
      <c r="F24" s="14"/>
      <c r="G24" s="14"/>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row>
    <row r="25" spans="1:217" s="3" customFormat="1" ht="30" customHeight="1" thickBot="1" x14ac:dyDescent="0.5">
      <c r="A25" s="21"/>
      <c r="B25" s="34" t="s">
        <v>28</v>
      </c>
      <c r="C25" s="29"/>
      <c r="D25" s="49">
        <f>D21</f>
        <v>44484</v>
      </c>
      <c r="E25" s="49">
        <f>D25+1</f>
        <v>44485</v>
      </c>
      <c r="F25" s="14"/>
      <c r="G25" s="14"/>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row>
    <row r="26" spans="1:217" s="3" customFormat="1" ht="30" customHeight="1" thickBot="1" x14ac:dyDescent="0.5">
      <c r="A26" s="21"/>
      <c r="B26" s="34"/>
      <c r="C26" s="29"/>
      <c r="D26" s="49"/>
      <c r="E26" s="49"/>
      <c r="F26" s="14"/>
      <c r="G26" s="14"/>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row>
    <row r="27" spans="1:217" s="64" customFormat="1" ht="30" customHeight="1" thickBot="1" x14ac:dyDescent="0.5">
      <c r="A27" s="59"/>
      <c r="B27" s="60" t="s">
        <v>29</v>
      </c>
      <c r="C27" s="61"/>
      <c r="D27" s="62">
        <v>44508</v>
      </c>
      <c r="E27" s="62">
        <v>44509</v>
      </c>
      <c r="F27" s="14"/>
      <c r="G27" s="14"/>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c r="ES27" s="63"/>
      <c r="ET27" s="63"/>
      <c r="EU27" s="63"/>
      <c r="EV27" s="63"/>
      <c r="EW27" s="63"/>
      <c r="EX27" s="63"/>
      <c r="EY27" s="63"/>
      <c r="EZ27" s="63"/>
      <c r="FA27" s="63"/>
      <c r="FB27" s="63"/>
      <c r="FC27" s="63"/>
      <c r="FD27" s="63"/>
      <c r="FE27" s="63"/>
      <c r="FF27" s="63"/>
      <c r="FG27" s="63"/>
      <c r="FH27" s="63"/>
      <c r="FI27" s="63"/>
      <c r="FJ27" s="63"/>
      <c r="FK27" s="63"/>
      <c r="FL27" s="63"/>
      <c r="FM27" s="63"/>
      <c r="FN27" s="63"/>
      <c r="FO27" s="63"/>
      <c r="FP27" s="63"/>
      <c r="FQ27" s="63"/>
      <c r="FR27" s="63"/>
      <c r="FS27" s="63"/>
      <c r="FT27" s="63"/>
      <c r="FU27" s="63"/>
      <c r="FV27" s="63"/>
      <c r="FW27" s="63"/>
      <c r="FX27" s="63"/>
      <c r="FY27" s="63"/>
      <c r="FZ27" s="63"/>
      <c r="GA27" s="63"/>
      <c r="GB27" s="63"/>
      <c r="GC27" s="63"/>
      <c r="GD27" s="63"/>
      <c r="GE27" s="63"/>
      <c r="GF27" s="63"/>
      <c r="GG27" s="63"/>
      <c r="GH27" s="63"/>
      <c r="GI27" s="63"/>
      <c r="GJ27" s="63"/>
      <c r="GK27" s="63"/>
      <c r="GL27" s="63"/>
      <c r="GM27" s="63"/>
      <c r="GN27" s="63"/>
      <c r="GO27" s="63"/>
      <c r="GP27" s="63"/>
      <c r="GQ27" s="63"/>
      <c r="GR27" s="63"/>
      <c r="GS27" s="63"/>
      <c r="GT27" s="63"/>
      <c r="GU27" s="63"/>
      <c r="GV27" s="63"/>
      <c r="GW27" s="63"/>
      <c r="GX27" s="63"/>
      <c r="GY27" s="63"/>
      <c r="GZ27" s="63"/>
      <c r="HA27" s="63"/>
      <c r="HB27" s="63"/>
      <c r="HC27" s="63"/>
      <c r="HD27" s="63"/>
      <c r="HE27" s="63"/>
      <c r="HF27" s="63"/>
      <c r="HG27" s="63"/>
      <c r="HH27" s="63"/>
      <c r="HI27" s="63"/>
    </row>
    <row r="28" spans="1:217" s="3" customFormat="1" ht="30" customHeight="1" thickBot="1" x14ac:dyDescent="0.5">
      <c r="A28" s="21"/>
      <c r="B28" s="34" t="s">
        <v>30</v>
      </c>
      <c r="C28" s="29"/>
      <c r="D28" s="49">
        <v>44508</v>
      </c>
      <c r="E28" s="49">
        <v>44512</v>
      </c>
      <c r="F28" s="14"/>
      <c r="G28" s="14"/>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row>
    <row r="29" spans="1:217" s="3" customFormat="1" ht="30" customHeight="1" thickBot="1" x14ac:dyDescent="0.5">
      <c r="A29" s="21"/>
      <c r="B29" s="34" t="s">
        <v>31</v>
      </c>
      <c r="C29" s="29"/>
      <c r="D29" s="49">
        <v>44508</v>
      </c>
      <c r="E29" s="49">
        <v>44512</v>
      </c>
      <c r="F29" s="14"/>
      <c r="G29" s="14"/>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84"/>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row>
    <row r="30" spans="1:217" s="3" customFormat="1" ht="30" customHeight="1" thickBot="1" x14ac:dyDescent="0.5">
      <c r="A30" s="21"/>
      <c r="B30" s="34" t="s">
        <v>32</v>
      </c>
      <c r="C30" s="29"/>
      <c r="D30" s="49">
        <v>44513</v>
      </c>
      <c r="E30" s="49">
        <v>44515</v>
      </c>
      <c r="F30" s="14"/>
      <c r="G30" s="14"/>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row>
    <row r="31" spans="1:217" s="3" customFormat="1" ht="30" customHeight="1" thickBot="1" x14ac:dyDescent="0.5">
      <c r="A31" s="21"/>
      <c r="B31" s="34" t="s">
        <v>33</v>
      </c>
      <c r="C31" s="29"/>
      <c r="D31" s="49">
        <v>44513</v>
      </c>
      <c r="E31" s="49">
        <v>44520</v>
      </c>
      <c r="F31" s="14"/>
      <c r="G31" s="14"/>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row>
    <row r="32" spans="1:217" s="3" customFormat="1" ht="30" customHeight="1" thickBot="1" x14ac:dyDescent="0.5">
      <c r="A32" s="21"/>
      <c r="B32" s="34"/>
      <c r="C32" s="29"/>
      <c r="D32" s="49"/>
      <c r="E32" s="49"/>
      <c r="F32" s="14"/>
      <c r="G32" s="14"/>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row>
    <row r="33" spans="1:217" s="3" customFormat="1" ht="30" customHeight="1" thickBot="1" x14ac:dyDescent="0.5">
      <c r="A33" s="21"/>
      <c r="B33" s="34" t="s">
        <v>34</v>
      </c>
      <c r="C33" s="29"/>
      <c r="D33" s="49">
        <v>44507</v>
      </c>
      <c r="E33" s="49">
        <v>44508</v>
      </c>
      <c r="F33" s="14"/>
      <c r="G33" s="14"/>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row>
    <row r="34" spans="1:217" s="3" customFormat="1" ht="30" customHeight="1" thickBot="1" x14ac:dyDescent="0.5">
      <c r="A34" s="21"/>
      <c r="B34" s="34"/>
      <c r="C34" s="29"/>
      <c r="D34" s="49"/>
      <c r="E34" s="49"/>
      <c r="F34" s="14"/>
      <c r="G34" s="14"/>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row>
    <row r="35" spans="1:217" s="3" customFormat="1" ht="30" customHeight="1" thickBot="1" x14ac:dyDescent="0.5">
      <c r="A35" s="21"/>
      <c r="B35" s="34" t="s">
        <v>38</v>
      </c>
      <c r="C35" s="29"/>
      <c r="D35" s="49">
        <v>44506</v>
      </c>
      <c r="E35" s="49">
        <v>44507</v>
      </c>
      <c r="F35" s="14"/>
      <c r="G35" s="14"/>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row>
    <row r="36" spans="1:217" s="3" customFormat="1" ht="30" customHeight="1" thickBot="1" x14ac:dyDescent="0.5">
      <c r="A36" s="21"/>
      <c r="B36" s="34" t="s">
        <v>37</v>
      </c>
      <c r="C36" s="29"/>
      <c r="D36" s="49">
        <v>44507</v>
      </c>
      <c r="E36" s="49">
        <v>44514</v>
      </c>
      <c r="F36" s="14"/>
      <c r="G36" s="14"/>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row>
    <row r="37" spans="1:217" s="3" customFormat="1" ht="30" customHeight="1" thickBot="1" x14ac:dyDescent="0.5">
      <c r="A37" s="21"/>
      <c r="B37" s="34" t="s">
        <v>44</v>
      </c>
      <c r="C37" s="29"/>
      <c r="D37" s="49">
        <v>44507</v>
      </c>
      <c r="E37" s="49">
        <v>44508</v>
      </c>
      <c r="F37" s="14"/>
      <c r="G37" s="14"/>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row>
    <row r="38" spans="1:217" s="3" customFormat="1" ht="30" customHeight="1" thickBot="1" x14ac:dyDescent="0.5">
      <c r="A38" s="21"/>
      <c r="B38" s="34"/>
      <c r="C38" s="29"/>
      <c r="D38" s="49"/>
      <c r="E38" s="49"/>
      <c r="F38" s="14"/>
      <c r="G38" s="14"/>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row>
    <row r="39" spans="1:217" s="3" customFormat="1" ht="30" customHeight="1" thickBot="1" x14ac:dyDescent="0.5">
      <c r="A39" s="21"/>
      <c r="B39" s="65" t="s">
        <v>45</v>
      </c>
      <c r="C39" s="29"/>
      <c r="D39" s="49"/>
      <c r="E39" s="49"/>
      <c r="F39" s="14"/>
      <c r="G39" s="14"/>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row>
    <row r="40" spans="1:217" s="3" customFormat="1" ht="30" customHeight="1" thickBot="1" x14ac:dyDescent="0.5">
      <c r="A40" s="21"/>
      <c r="B40" s="34" t="s">
        <v>43</v>
      </c>
      <c r="C40" s="29"/>
      <c r="D40" s="49">
        <v>44506</v>
      </c>
      <c r="E40" s="49">
        <f>D40 + 1</f>
        <v>44507</v>
      </c>
      <c r="F40" s="14"/>
      <c r="G40" s="14"/>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row>
    <row r="41" spans="1:217" s="3" customFormat="1" ht="30" customHeight="1" thickBot="1" x14ac:dyDescent="0.5">
      <c r="A41" s="21"/>
      <c r="B41" s="34"/>
      <c r="C41" s="29"/>
      <c r="D41" s="49"/>
      <c r="E41" s="49"/>
      <c r="F41" s="14"/>
      <c r="G41" s="14"/>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row>
    <row r="42" spans="1:217" s="3" customFormat="1" ht="30" customHeight="1" thickBot="1" x14ac:dyDescent="0.5">
      <c r="A42" s="21" t="s">
        <v>7</v>
      </c>
      <c r="B42" s="16" t="s">
        <v>16</v>
      </c>
      <c r="C42" s="30"/>
      <c r="D42" s="50"/>
      <c r="E42" s="51"/>
      <c r="F42" s="14"/>
      <c r="G42" s="14" t="str">
        <f t="shared" si="74"/>
        <v/>
      </c>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row>
    <row r="43" spans="1:217" s="3" customFormat="1" ht="30" customHeight="1" thickBot="1" x14ac:dyDescent="0.5">
      <c r="A43" s="21"/>
      <c r="B43" s="66"/>
      <c r="C43" s="67"/>
      <c r="D43" s="68"/>
      <c r="E43" s="68"/>
      <c r="F43" s="14"/>
      <c r="G43" s="14"/>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row>
    <row r="44" spans="1:217" s="3" customFormat="1" ht="30" customHeight="1" thickBot="1" x14ac:dyDescent="0.5">
      <c r="A44" s="21"/>
      <c r="B44" s="66" t="s">
        <v>35</v>
      </c>
      <c r="C44" s="67"/>
      <c r="D44" s="68"/>
      <c r="E44" s="68"/>
      <c r="F44" s="14"/>
      <c r="G44" s="14"/>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row>
    <row r="45" spans="1:217" s="3" customFormat="1" ht="30" customHeight="1" thickBot="1" x14ac:dyDescent="0.5">
      <c r="A45" s="21"/>
      <c r="B45" s="66"/>
      <c r="C45" s="67"/>
      <c r="D45" s="68"/>
      <c r="E45" s="68"/>
      <c r="F45" s="14"/>
      <c r="G45" s="14"/>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row>
    <row r="46" spans="1:217" s="3" customFormat="1" ht="30" customHeight="1" thickBot="1" x14ac:dyDescent="0.5">
      <c r="A46" s="21"/>
      <c r="B46" s="35" t="s">
        <v>46</v>
      </c>
      <c r="C46" s="31"/>
      <c r="D46" s="52">
        <v>44515</v>
      </c>
      <c r="E46" s="52">
        <f>D46+2</f>
        <v>44517</v>
      </c>
      <c r="F46" s="14"/>
      <c r="G46" s="14">
        <f t="shared" si="74"/>
        <v>3</v>
      </c>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row>
    <row r="47" spans="1:217" s="3" customFormat="1" ht="30" customHeight="1" thickBot="1" x14ac:dyDescent="0.5">
      <c r="A47" s="21"/>
      <c r="B47" s="35" t="s">
        <v>47</v>
      </c>
      <c r="C47" s="31"/>
      <c r="D47" s="52">
        <v>44515</v>
      </c>
      <c r="E47" s="52">
        <f>D47 + 2</f>
        <v>44517</v>
      </c>
      <c r="F47" s="14"/>
      <c r="G47" s="14"/>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row>
    <row r="48" spans="1:217" s="3" customFormat="1" ht="30" customHeight="1" thickBot="1" x14ac:dyDescent="0.5">
      <c r="A48" s="21"/>
      <c r="B48" s="35" t="s">
        <v>51</v>
      </c>
      <c r="C48" s="31"/>
      <c r="D48" s="52">
        <v>44515</v>
      </c>
      <c r="E48" s="52">
        <f>D48 + 2</f>
        <v>44517</v>
      </c>
      <c r="F48" s="14"/>
      <c r="G48" s="14"/>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row>
    <row r="49" spans="1:217" s="3" customFormat="1" ht="30" customHeight="1" thickBot="1" x14ac:dyDescent="0.5">
      <c r="A49" s="21"/>
      <c r="B49" s="35"/>
      <c r="C49" s="31"/>
      <c r="D49" s="52"/>
      <c r="E49" s="52"/>
      <c r="F49" s="14"/>
      <c r="G49" s="14"/>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row>
    <row r="50" spans="1:217" s="3" customFormat="1" ht="30" customHeight="1" thickBot="1" x14ac:dyDescent="0.5">
      <c r="A50" s="21"/>
      <c r="B50" s="35" t="s">
        <v>26</v>
      </c>
      <c r="C50" s="31"/>
      <c r="D50" s="52">
        <v>44515</v>
      </c>
      <c r="E50" s="52">
        <f>D50+1</f>
        <v>44516</v>
      </c>
      <c r="F50" s="14"/>
      <c r="G50" s="14"/>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row>
    <row r="51" spans="1:217" s="3" customFormat="1" ht="30" customHeight="1" thickBot="1" x14ac:dyDescent="0.5">
      <c r="A51" s="21"/>
      <c r="B51" s="35"/>
      <c r="C51" s="31"/>
      <c r="D51" s="52"/>
      <c r="E51" s="52"/>
      <c r="F51" s="14"/>
      <c r="G51" s="14"/>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row>
    <row r="52" spans="1:217" s="3" customFormat="1" ht="30" customHeight="1" thickBot="1" x14ac:dyDescent="0.5">
      <c r="A52" s="21"/>
      <c r="B52" s="69" t="s">
        <v>29</v>
      </c>
      <c r="C52" s="70"/>
      <c r="D52" s="71">
        <v>44520</v>
      </c>
      <c r="E52" s="71">
        <f>D52 + 3</f>
        <v>44523</v>
      </c>
      <c r="F52" s="14"/>
      <c r="G52" s="14"/>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row>
    <row r="53" spans="1:217" s="3" customFormat="1" ht="30" customHeight="1" thickBot="1" x14ac:dyDescent="0.5">
      <c r="A53" s="21"/>
      <c r="B53" s="35" t="s">
        <v>30</v>
      </c>
      <c r="C53" s="31"/>
      <c r="D53" s="52">
        <v>44520</v>
      </c>
      <c r="E53" s="52">
        <f>D53 + 14</f>
        <v>44534</v>
      </c>
      <c r="F53" s="14"/>
      <c r="G53" s="14"/>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row>
    <row r="54" spans="1:217" s="3" customFormat="1" ht="30" customHeight="1" thickBot="1" x14ac:dyDescent="0.5">
      <c r="A54" s="21"/>
      <c r="B54" s="35" t="s">
        <v>31</v>
      </c>
      <c r="C54" s="31"/>
      <c r="D54" s="52">
        <v>44520</v>
      </c>
      <c r="E54" s="52">
        <f>D54 + 90</f>
        <v>44610</v>
      </c>
      <c r="F54" s="14"/>
      <c r="G54" s="14"/>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row>
    <row r="55" spans="1:217" s="3" customFormat="1" ht="30" customHeight="1" thickBot="1" x14ac:dyDescent="0.5">
      <c r="A55" s="21"/>
      <c r="B55" s="35"/>
      <c r="C55" s="31"/>
      <c r="D55" s="52"/>
      <c r="E55" s="52"/>
      <c r="F55" s="14"/>
      <c r="G55" s="14"/>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row>
    <row r="56" spans="1:217" s="3" customFormat="1" ht="30" customHeight="1" thickBot="1" x14ac:dyDescent="0.5">
      <c r="A56" s="21"/>
      <c r="B56" s="35" t="s">
        <v>34</v>
      </c>
      <c r="C56" s="31"/>
      <c r="D56" s="52">
        <v>44520</v>
      </c>
      <c r="E56" s="52">
        <v>44521</v>
      </c>
      <c r="F56" s="14"/>
      <c r="G56" s="14"/>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row>
    <row r="57" spans="1:217" s="3" customFormat="1" ht="30" customHeight="1" thickBot="1" x14ac:dyDescent="0.5">
      <c r="A57" s="21" t="s">
        <v>36</v>
      </c>
      <c r="B57" s="35"/>
      <c r="C57" s="31"/>
      <c r="D57" s="52"/>
      <c r="E57" s="52"/>
      <c r="F57" s="14"/>
      <c r="G57" s="14"/>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row>
    <row r="58" spans="1:217" s="3" customFormat="1" ht="30" customHeight="1" thickBot="1" x14ac:dyDescent="0.5">
      <c r="A58" s="21"/>
      <c r="B58" s="35" t="s">
        <v>38</v>
      </c>
      <c r="C58" s="31"/>
      <c r="D58" s="52">
        <v>44520</v>
      </c>
      <c r="E58" s="52">
        <v>44521</v>
      </c>
      <c r="F58" s="14"/>
      <c r="G58" s="14"/>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row>
    <row r="59" spans="1:217" s="3" customFormat="1" ht="30" customHeight="1" thickBot="1" x14ac:dyDescent="0.5">
      <c r="A59" s="21"/>
      <c r="B59" s="35" t="s">
        <v>44</v>
      </c>
      <c r="C59" s="31"/>
      <c r="D59" s="52">
        <v>44520</v>
      </c>
      <c r="E59" s="52">
        <f>D59 + 45</f>
        <v>44565</v>
      </c>
      <c r="F59" s="14"/>
      <c r="G59" s="14"/>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row>
    <row r="60" spans="1:217" s="3" customFormat="1" ht="30" customHeight="1" thickBot="1" x14ac:dyDescent="0.5">
      <c r="A60" s="21"/>
      <c r="B60" s="35" t="s">
        <v>37</v>
      </c>
      <c r="C60" s="31"/>
      <c r="D60" s="52">
        <v>44520</v>
      </c>
      <c r="E60" s="52">
        <f>D60 + 90</f>
        <v>44610</v>
      </c>
      <c r="F60" s="14"/>
      <c r="G60" s="14"/>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row>
    <row r="61" spans="1:217" s="3" customFormat="1" ht="30" customHeight="1" thickBot="1" x14ac:dyDescent="0.5">
      <c r="A61" s="21"/>
      <c r="B61" s="35"/>
      <c r="C61" s="31"/>
      <c r="D61" s="52"/>
      <c r="E61" s="52"/>
      <c r="F61" s="14"/>
      <c r="G61" s="14"/>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row>
    <row r="62" spans="1:217" s="3" customFormat="1" ht="30" customHeight="1" thickBot="1" x14ac:dyDescent="0.5">
      <c r="A62" s="21"/>
      <c r="B62" s="35" t="s">
        <v>48</v>
      </c>
      <c r="C62" s="31"/>
      <c r="D62" s="52">
        <v>44538</v>
      </c>
      <c r="E62" s="52">
        <f>D62 + 30</f>
        <v>44568</v>
      </c>
      <c r="F62" s="14"/>
      <c r="G62" s="14"/>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row>
    <row r="63" spans="1:217" s="3" customFormat="1" ht="30" customHeight="1" thickBot="1" x14ac:dyDescent="0.5">
      <c r="A63" s="21"/>
      <c r="B63" s="35" t="s">
        <v>52</v>
      </c>
      <c r="C63" s="31"/>
      <c r="D63" s="52">
        <f>D62 + 10</f>
        <v>44548</v>
      </c>
      <c r="E63" s="52">
        <f>E62</f>
        <v>44568</v>
      </c>
      <c r="F63" s="14"/>
      <c r="G63" s="14"/>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row>
    <row r="64" spans="1:217" s="3" customFormat="1" ht="30" customHeight="1" thickBot="1" x14ac:dyDescent="0.5">
      <c r="A64" s="21"/>
      <c r="B64" s="35" t="s">
        <v>53</v>
      </c>
      <c r="C64" s="31"/>
      <c r="D64" s="52">
        <f>D62 + 10</f>
        <v>44548</v>
      </c>
      <c r="E64" s="52">
        <f>E62</f>
        <v>44568</v>
      </c>
      <c r="F64" s="14"/>
      <c r="G64" s="14"/>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row>
    <row r="65" spans="1:217" s="3" customFormat="1" ht="30" customHeight="1" thickBot="1" x14ac:dyDescent="0.5">
      <c r="A65" s="21"/>
      <c r="B65" s="35" t="s">
        <v>54</v>
      </c>
      <c r="C65" s="31"/>
      <c r="D65" s="52">
        <f>D62 + 10</f>
        <v>44548</v>
      </c>
      <c r="E65" s="52">
        <f>E62</f>
        <v>44568</v>
      </c>
      <c r="F65" s="14"/>
      <c r="G65" s="14"/>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row>
    <row r="66" spans="1:217" s="3" customFormat="1" ht="30" customHeight="1" thickBot="1" x14ac:dyDescent="0.5">
      <c r="A66" s="21"/>
      <c r="B66" s="35" t="s">
        <v>55</v>
      </c>
      <c r="C66" s="31"/>
      <c r="D66" s="52">
        <f>D62 + 10</f>
        <v>44548</v>
      </c>
      <c r="E66" s="52">
        <f>E62</f>
        <v>44568</v>
      </c>
      <c r="F66" s="14"/>
      <c r="G66" s="14"/>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row>
    <row r="67" spans="1:217" s="3" customFormat="1" ht="30" customHeight="1" thickBot="1" x14ac:dyDescent="0.5">
      <c r="A67" s="21"/>
      <c r="B67" s="35"/>
      <c r="C67" s="31"/>
      <c r="D67" s="52"/>
      <c r="E67" s="52"/>
      <c r="F67" s="14"/>
      <c r="G67" s="14"/>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row>
    <row r="68" spans="1:217" s="3" customFormat="1" ht="30" customHeight="1" thickBot="1" x14ac:dyDescent="0.5">
      <c r="A68" s="21"/>
      <c r="B68" s="66" t="s">
        <v>56</v>
      </c>
      <c r="C68" s="31"/>
      <c r="D68" s="52"/>
      <c r="E68" s="52"/>
      <c r="F68" s="14"/>
      <c r="G68" s="14"/>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row>
    <row r="69" spans="1:217" s="3" customFormat="1" ht="30" customHeight="1" thickBot="1" x14ac:dyDescent="0.5">
      <c r="A69" s="21"/>
      <c r="B69" s="66"/>
      <c r="C69" s="31"/>
      <c r="D69" s="52"/>
      <c r="E69" s="52"/>
      <c r="F69" s="14"/>
      <c r="G69" s="14"/>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row>
    <row r="70" spans="1:217" s="3" customFormat="1" ht="30" customHeight="1" thickBot="1" x14ac:dyDescent="0.5">
      <c r="A70" s="21"/>
      <c r="B70" s="86" t="s">
        <v>57</v>
      </c>
      <c r="C70" s="31"/>
      <c r="D70" s="52">
        <v>44571</v>
      </c>
      <c r="E70" s="52">
        <f>D70+5</f>
        <v>44576</v>
      </c>
      <c r="F70" s="14"/>
      <c r="G70" s="14"/>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row>
    <row r="71" spans="1:217" s="3" customFormat="1" ht="30" customHeight="1" thickBot="1" x14ac:dyDescent="0.5">
      <c r="A71" s="21"/>
      <c r="B71" s="86" t="s">
        <v>58</v>
      </c>
      <c r="C71" s="31"/>
      <c r="D71" s="52">
        <v>44571</v>
      </c>
      <c r="E71" s="52">
        <f>D71+5</f>
        <v>44576</v>
      </c>
      <c r="F71" s="14"/>
      <c r="G71" s="14"/>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row>
    <row r="72" spans="1:217" s="3" customFormat="1" ht="30" customHeight="1" thickBot="1" x14ac:dyDescent="0.5">
      <c r="A72" s="21"/>
      <c r="B72" s="86" t="s">
        <v>59</v>
      </c>
      <c r="C72" s="31"/>
      <c r="D72" s="52">
        <v>44571</v>
      </c>
      <c r="E72" s="52">
        <f>D72+5</f>
        <v>44576</v>
      </c>
      <c r="F72" s="14"/>
      <c r="G72" s="14"/>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row>
    <row r="73" spans="1:217" s="3" customFormat="1" ht="30" customHeight="1" thickBot="1" x14ac:dyDescent="0.5">
      <c r="A73" s="21"/>
      <c r="B73" s="86"/>
      <c r="C73" s="31"/>
      <c r="D73" s="52"/>
      <c r="E73" s="52"/>
      <c r="F73" s="14"/>
      <c r="G73" s="14"/>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row>
    <row r="74" spans="1:217" s="3" customFormat="1" ht="30" customHeight="1" thickBot="1" x14ac:dyDescent="0.5">
      <c r="A74" s="21"/>
      <c r="B74" s="86" t="s">
        <v>60</v>
      </c>
      <c r="C74" s="31"/>
      <c r="D74" s="52">
        <v>44579</v>
      </c>
      <c r="E74" s="52">
        <f>D74+10</f>
        <v>44589</v>
      </c>
      <c r="F74" s="14"/>
      <c r="G74" s="14"/>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row>
    <row r="75" spans="1:217" s="3" customFormat="1" ht="30" customHeight="1" thickBot="1" x14ac:dyDescent="0.5">
      <c r="A75" s="21"/>
      <c r="B75" s="86" t="s">
        <v>61</v>
      </c>
      <c r="C75" s="31"/>
      <c r="D75" s="52">
        <v>44579</v>
      </c>
      <c r="E75" s="52">
        <f>D75+10</f>
        <v>44589</v>
      </c>
      <c r="F75" s="14"/>
      <c r="G75" s="14"/>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row>
    <row r="76" spans="1:217" s="3" customFormat="1" ht="30" customHeight="1" thickBot="1" x14ac:dyDescent="0.5">
      <c r="A76" s="21"/>
      <c r="B76" s="86" t="s">
        <v>62</v>
      </c>
      <c r="C76" s="31"/>
      <c r="D76" s="52">
        <v>44579</v>
      </c>
      <c r="E76" s="52">
        <f>D76+10</f>
        <v>44589</v>
      </c>
      <c r="F76" s="14"/>
      <c r="G76" s="14"/>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row>
    <row r="77" spans="1:217" s="3" customFormat="1" ht="30" customHeight="1" thickBot="1" x14ac:dyDescent="0.5">
      <c r="A77" s="21"/>
      <c r="B77" s="35"/>
      <c r="C77" s="31"/>
      <c r="D77" s="52"/>
      <c r="E77" s="52"/>
      <c r="F77" s="14"/>
      <c r="G77" s="14"/>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row>
    <row r="78" spans="1:217" s="3" customFormat="1" ht="30" customHeight="1" thickBot="1" x14ac:dyDescent="0.5">
      <c r="A78" s="21" t="s">
        <v>7</v>
      </c>
      <c r="B78" s="17" t="s">
        <v>17</v>
      </c>
      <c r="C78" s="32"/>
      <c r="D78" s="53"/>
      <c r="E78" s="54"/>
      <c r="F78" s="14"/>
      <c r="G78" s="14" t="str">
        <f t="shared" si="74"/>
        <v/>
      </c>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c r="GA78" s="18"/>
      <c r="GB78" s="18"/>
      <c r="GC78" s="18"/>
      <c r="GD78" s="18"/>
      <c r="GE78" s="18"/>
      <c r="GF78" s="18"/>
      <c r="GG78" s="18"/>
      <c r="GH78" s="18"/>
      <c r="GI78" s="18"/>
      <c r="GJ78" s="18"/>
      <c r="GK78" s="18"/>
      <c r="GL78" s="18"/>
      <c r="GM78" s="18"/>
      <c r="GN78" s="18"/>
      <c r="GO78" s="18"/>
      <c r="GP78" s="18"/>
      <c r="GQ78" s="18"/>
      <c r="GR78" s="18"/>
      <c r="GS78" s="18"/>
      <c r="GT78" s="18"/>
      <c r="GU78" s="18"/>
      <c r="GV78" s="18"/>
      <c r="GW78" s="18"/>
      <c r="GX78" s="18"/>
      <c r="GY78" s="18"/>
      <c r="GZ78" s="18"/>
      <c r="HA78" s="18"/>
      <c r="HB78" s="18"/>
      <c r="HC78" s="18"/>
      <c r="HD78" s="18"/>
      <c r="HE78" s="18"/>
      <c r="HF78" s="18"/>
      <c r="HG78" s="18"/>
      <c r="HH78" s="18"/>
      <c r="HI78" s="18"/>
    </row>
    <row r="79" spans="1:217" s="3" customFormat="1" ht="30" customHeight="1" thickBot="1" x14ac:dyDescent="0.5">
      <c r="A79" s="21"/>
      <c r="B79" s="81"/>
      <c r="C79" s="33"/>
      <c r="D79" s="82"/>
      <c r="E79" s="83"/>
      <c r="F79" s="14"/>
      <c r="G79" s="14"/>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row>
    <row r="80" spans="1:217" s="3" customFormat="1" ht="30" customHeight="1" thickBot="1" x14ac:dyDescent="0.5">
      <c r="A80" s="21"/>
      <c r="B80" s="36" t="s">
        <v>63</v>
      </c>
      <c r="C80" s="33"/>
      <c r="D80" s="55">
        <v>44613</v>
      </c>
      <c r="E80" s="55">
        <v>44618</v>
      </c>
      <c r="F80" s="14"/>
      <c r="G80" s="14">
        <f t="shared" si="74"/>
        <v>6</v>
      </c>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row>
    <row r="81" spans="1:217" s="3" customFormat="1" ht="30" customHeight="1" thickBot="1" x14ac:dyDescent="0.5">
      <c r="A81" s="21"/>
      <c r="B81" s="36" t="s">
        <v>64</v>
      </c>
      <c r="C81" s="33"/>
      <c r="D81" s="55">
        <v>44621</v>
      </c>
      <c r="E81" s="55">
        <f>D81 + 10</f>
        <v>44631</v>
      </c>
      <c r="F81" s="14"/>
      <c r="G81" s="14">
        <f t="shared" si="74"/>
        <v>11</v>
      </c>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row>
    <row r="82" spans="1:217" s="3" customFormat="1" ht="30" customHeight="1" thickBot="1" x14ac:dyDescent="0.5">
      <c r="A82" s="21"/>
      <c r="B82" s="36" t="s">
        <v>65</v>
      </c>
      <c r="C82" s="33"/>
      <c r="D82" s="55">
        <v>44634</v>
      </c>
      <c r="E82" s="55">
        <f>D82 + 3</f>
        <v>44637</v>
      </c>
      <c r="F82" s="14"/>
      <c r="G82" s="14">
        <f t="shared" si="74"/>
        <v>4</v>
      </c>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row>
    <row r="83" spans="1:217" s="3" customFormat="1" ht="30" customHeight="1" thickBot="1" x14ac:dyDescent="0.5">
      <c r="A83" s="21"/>
      <c r="B83" s="36"/>
      <c r="C83" s="33"/>
      <c r="D83" s="55"/>
      <c r="E83" s="55"/>
      <c r="F83" s="14"/>
      <c r="G83" s="14" t="str">
        <f t="shared" si="74"/>
        <v/>
      </c>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row>
    <row r="84" spans="1:217" s="3" customFormat="1" ht="30" customHeight="1" thickBot="1" x14ac:dyDescent="0.5">
      <c r="A84" s="21"/>
      <c r="B84" s="80" t="s">
        <v>39</v>
      </c>
      <c r="C84" s="75"/>
      <c r="D84" s="76"/>
      <c r="E84" s="76"/>
      <c r="F84" s="14"/>
      <c r="G84" s="14"/>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row>
    <row r="85" spans="1:217" s="3" customFormat="1" ht="30" customHeight="1" thickBot="1" x14ac:dyDescent="0.5">
      <c r="A85" s="21"/>
      <c r="B85" s="77" t="s">
        <v>40</v>
      </c>
      <c r="C85" s="78"/>
      <c r="D85" s="79">
        <v>44638</v>
      </c>
      <c r="E85" s="79">
        <f>D85 + 4</f>
        <v>44642</v>
      </c>
      <c r="F85" s="14"/>
      <c r="G85" s="14"/>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row>
    <row r="86" spans="1:217" ht="30" customHeight="1" thickBot="1" x14ac:dyDescent="0.5">
      <c r="B86" s="37" t="s">
        <v>18</v>
      </c>
      <c r="C86" s="38"/>
      <c r="D86" s="56"/>
      <c r="E86" s="57"/>
      <c r="F86" s="14"/>
      <c r="G86" s="14" t="str">
        <f t="shared" si="74"/>
        <v/>
      </c>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row>
    <row r="87" spans="1:217" ht="30" customHeight="1" thickBot="1" x14ac:dyDescent="0.5">
      <c r="B87" s="39" t="s">
        <v>41</v>
      </c>
      <c r="C87" s="40"/>
      <c r="D87" s="58">
        <v>44643</v>
      </c>
      <c r="E87" s="58">
        <f>D87 + 5</f>
        <v>44648</v>
      </c>
      <c r="F87" s="14"/>
      <c r="G87" s="14">
        <f t="shared" si="74"/>
        <v>6</v>
      </c>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row>
  </sheetData>
  <mergeCells count="32">
    <mergeCell ref="FM4:FS4"/>
    <mergeCell ref="B5:F5"/>
    <mergeCell ref="AJ4:AP4"/>
    <mergeCell ref="AQ4:AW4"/>
    <mergeCell ref="D3:E3"/>
    <mergeCell ref="H4:N4"/>
    <mergeCell ref="O4:U4"/>
    <mergeCell ref="V4:AB4"/>
    <mergeCell ref="AC4:AI4"/>
    <mergeCell ref="ED4:EJ4"/>
    <mergeCell ref="EK4:EQ4"/>
    <mergeCell ref="ER4:EX4"/>
    <mergeCell ref="EY4:FE4"/>
    <mergeCell ref="FF4:FL4"/>
    <mergeCell ref="CG4:CM4"/>
    <mergeCell ref="CN4:CT4"/>
    <mergeCell ref="DP4:DV4"/>
    <mergeCell ref="DW4:EC4"/>
    <mergeCell ref="CU4:DA4"/>
    <mergeCell ref="DB4:DH4"/>
    <mergeCell ref="DI4:DO4"/>
    <mergeCell ref="AX4:BD4"/>
    <mergeCell ref="BE4:BK4"/>
    <mergeCell ref="BL4:BR4"/>
    <mergeCell ref="BS4:BY4"/>
    <mergeCell ref="BZ4:CF4"/>
    <mergeCell ref="GO4:GU4"/>
    <mergeCell ref="GV4:HB4"/>
    <mergeCell ref="HC4:HI4"/>
    <mergeCell ref="FT4:FZ4"/>
    <mergeCell ref="GA4:GG4"/>
    <mergeCell ref="GH4:GN4"/>
  </mergeCells>
  <phoneticPr fontId="15" type="noConversion"/>
  <conditionalFormatting sqref="H7:BK7 U8:BK16 H42:AS77 U17:AS41 H8:T41 AT17:BK77 BL8:FS77 H78:FS87 FT8:GM87 GO8:HH87">
    <cfRule type="expression" dxfId="3" priority="44">
      <formula>AND(task_start&lt;=H$5,ROUNDDOWN((task_end-task_start+1)*task_progress,0)+task_start-1&gt;=H$5)</formula>
    </cfRule>
    <cfRule type="expression" dxfId="2" priority="45" stopIfTrue="1">
      <formula>AND(task_end&gt;=H$5,task_start&lt;I$5)</formula>
    </cfRule>
  </conditionalFormatting>
  <conditionalFormatting sqref="GN8:GN87 HI8:HI87">
    <cfRule type="expression" dxfId="1" priority="48">
      <formula>AND(task_start&lt;=GN$5,ROUNDDOWN((task_end-task_start+1)*task_progress,0)+task_start-1&gt;=GN$5)</formula>
    </cfRule>
    <cfRule type="expression" dxfId="0" priority="49" stopIfTrue="1">
      <formula>AND(task_end&gt;=GN$5,task_start&lt;#REF!)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20"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2022-03-24T14:24:28Z</dcterms:modified>
</cp:coreProperties>
</file>