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jie/Downloads/"/>
    </mc:Choice>
  </mc:AlternateContent>
  <xr:revisionPtr revIDLastSave="0" documentId="8_{DCD60F63-2CAF-CD42-9324-F85EDC50AE47}" xr6:coauthVersionLast="47" xr6:coauthVersionMax="47" xr10:uidLastSave="{00000000-0000-0000-0000-000000000000}"/>
  <bookViews>
    <workbookView xWindow="0" yWindow="740" windowWidth="30240" windowHeight="18900" xr2:uid="{28C4F44A-0D19-2749-9FFB-311AD8D2DFF3}"/>
  </bookViews>
  <sheets>
    <sheet name="New Sheet 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M14" i="1"/>
  <c r="M15" i="1"/>
  <c r="M16" i="1"/>
  <c r="M17" i="1"/>
  <c r="M18" i="1"/>
  <c r="M19" i="1"/>
  <c r="M20" i="1"/>
  <c r="M21" i="1"/>
  <c r="M22" i="1"/>
  <c r="L14" i="1"/>
  <c r="L15" i="1"/>
  <c r="L23" i="1" s="1"/>
  <c r="L16" i="1"/>
  <c r="L17" i="1"/>
  <c r="L18" i="1"/>
  <c r="L19" i="1"/>
  <c r="L20" i="1"/>
  <c r="L21" i="1"/>
  <c r="L22" i="1"/>
  <c r="N23" i="1"/>
</calcChain>
</file>

<file path=xl/sharedStrings.xml><?xml version="1.0" encoding="utf-8"?>
<sst xmlns="http://schemas.openxmlformats.org/spreadsheetml/2006/main" count="80" uniqueCount="64">
  <si>
    <t>Technics Communication &amp; Electronics Pte Ltd</t>
    <phoneticPr fontId="6" type="noConversion"/>
  </si>
  <si>
    <t>18 BOON LAY WAY_x000D_
#03-108_x000D_
TRADEHUB 21_x000D_
Singapore (609966)</t>
    <phoneticPr fontId="6" type="noConversion"/>
  </si>
  <si>
    <t>Quotation</t>
    <phoneticPr fontId="10" type="noConversion"/>
  </si>
  <si>
    <t>Project Name</t>
  </si>
  <si>
    <t>OrderNumber</t>
    <phoneticPr fontId="6" type="noConversion"/>
  </si>
  <si>
    <t>Company</t>
    <phoneticPr fontId="10" type="noConversion"/>
  </si>
  <si>
    <t>Currency</t>
    <phoneticPr fontId="10" type="noConversion"/>
  </si>
  <si>
    <t>USD</t>
    <phoneticPr fontId="10" type="noConversion"/>
  </si>
  <si>
    <t>Date</t>
    <phoneticPr fontId="10" type="noConversion"/>
  </si>
  <si>
    <t>Sale</t>
  </si>
  <si>
    <t>James</t>
    <phoneticPr fontId="6" type="noConversion"/>
  </si>
  <si>
    <t>Update time</t>
  </si>
  <si>
    <t>List of Quotation ( S )</t>
    <phoneticPr fontId="6" type="noConversion"/>
  </si>
  <si>
    <t>ID</t>
  </si>
  <si>
    <t>Product name</t>
  </si>
  <si>
    <t>Model</t>
    <phoneticPr fontId="10" type="noConversion"/>
  </si>
  <si>
    <t>Specification</t>
    <phoneticPr fontId="10" type="noConversion"/>
  </si>
  <si>
    <t>Brand</t>
    <phoneticPr fontId="10" type="noConversion"/>
  </si>
  <si>
    <t>Unit</t>
    <phoneticPr fontId="10" type="noConversion"/>
  </si>
  <si>
    <t>Quantity</t>
  </si>
  <si>
    <t>Discount</t>
    <phoneticPr fontId="10" type="noConversion"/>
  </si>
  <si>
    <t>Unit. price</t>
  </si>
  <si>
    <t>Ext. Price</t>
    <phoneticPr fontId="6" type="noConversion"/>
  </si>
  <si>
    <t>Discount Unit Price</t>
  </si>
  <si>
    <t>Discount Ext. Price</t>
  </si>
  <si>
    <t>MN</t>
  </si>
  <si>
    <t>RF Combiner</t>
    <phoneticPr fontId="6" type="noConversion"/>
  </si>
  <si>
    <t>E-FH400-2</t>
  </si>
  <si>
    <t>UHF2, 440-470MHz, 2-Port, Insertion loss≤ 4.0 dB,IP40,N-Female,2U</t>
  </si>
  <si>
    <t>EVERTAC</t>
  </si>
  <si>
    <t>each</t>
  </si>
  <si>
    <t>SGM1B022CZ1</t>
  </si>
  <si>
    <t>RF Multi-Coupler</t>
    <phoneticPr fontId="6" type="noConversion"/>
  </si>
  <si>
    <t>E-JF350/400-2</t>
  </si>
  <si>
    <t>UHF, 350-470MHz, 2-Port, Insertion loss≤ 3.5dB,IP40,N-Female,1U</t>
  </si>
  <si>
    <t>SGDE1BU2XCZ1</t>
  </si>
  <si>
    <t>DownLink Multi-Splitter</t>
    <phoneticPr fontId="6" type="noConversion"/>
  </si>
  <si>
    <t>R-EVDC-BLST-D</t>
  </si>
  <si>
    <t>UHF1,350-470MHz,  6+1-Port, Max Input Power 50W, Insertion loss≤0.5dB,N-Female,1U</t>
  </si>
  <si>
    <t>SGE1AD6xCZ1</t>
  </si>
  <si>
    <t>UpLink Multi-Splitter</t>
    <phoneticPr fontId="6" type="noConversion"/>
  </si>
  <si>
    <t>R-EVDC-BLST-U</t>
  </si>
  <si>
    <t>UHF1, 350-470MHz, 6+1-Port, Max Input Power 50W, Insertion loss≤ 0.5dB,N-Female,1U</t>
  </si>
  <si>
    <t>SGE1AU6xCZ1</t>
  </si>
  <si>
    <t>OMU</t>
    <phoneticPr fontId="6" type="noConversion"/>
  </si>
  <si>
    <t>RFS-400 LT/M</t>
  </si>
  <si>
    <t xml:space="preserve">350-470MHz, BW 15MHz, 4FP, NetFLEX </t>
  </si>
  <si>
    <t>SGR2SI030</t>
  </si>
  <si>
    <t>ORU</t>
    <phoneticPr fontId="6" type="noConversion"/>
  </si>
  <si>
    <t>RFT-BDA400B LT/M</t>
  </si>
  <si>
    <t>440-470MHz, BW 1M, Spacing 5MHz, 33dBm/2W, WMD, REMOTE, NetFLEX</t>
  </si>
  <si>
    <t>SGR3SI14S</t>
  </si>
  <si>
    <t>Indoor Antenna</t>
    <phoneticPr fontId="6" type="noConversion"/>
  </si>
  <si>
    <t>MA10</t>
  </si>
  <si>
    <t>UHF, 350-470MHz, Max Input Power 50W, 0dBi</t>
  </si>
  <si>
    <t>SGAIOCN4Y</t>
  </si>
  <si>
    <t>Splitter</t>
    <phoneticPr fontId="6" type="noConversion"/>
  </si>
  <si>
    <t>EVPD-2 LT</t>
  </si>
  <si>
    <t>80-470MHz, MIP 50W</t>
  </si>
  <si>
    <t>SGCDN24Y</t>
  </si>
  <si>
    <t>Coupler</t>
    <phoneticPr fontId="6" type="noConversion"/>
  </si>
  <si>
    <t>EVDC-6 LT</t>
  </si>
  <si>
    <t>350-470MHz, MIP 50W, CP 6dB</t>
  </si>
  <si>
    <t>SGCCN34Y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</si>
</sst>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&quot;TCE-&quot;00000"/>
    <numFmt numFmtId="177" formatCode="&quot;TCE&quot;\-00000"/>
    <numFmt numFmtId="178" formatCode="[$-409]m/d/yy\ h:mm\ AM/PM;@"/>
    <numFmt numFmtId="179" formatCode="_-* #,##0.00_-;\-* #,##0.00_-;_-* &quot;-&quot;??_-;_-@_-"/>
  </numFmts>
  <fonts count="1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22"/>
      <color theme="1"/>
      <name val="Calibri"/>
      <family val="2"/>
    </font>
    <font>
      <sz val="8"/>
      <name val="等线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等线"/>
      <family val="2"/>
      <scheme val="minor"/>
    </font>
    <font>
      <sz val="20"/>
      <color rgb="FF000000"/>
      <name val="等线"/>
      <family val="2"/>
      <scheme val="minor"/>
    </font>
    <font>
      <b/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11"/>
      <color rgb="FF0000FF"/>
      <name val="Microsoft YaHei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ED4D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9" fontId="2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2" borderId="0" xfId="2" applyFont="1" applyFill="1" applyAlignment="1">
      <alignment horizontal="left" vertical="center" indent="1"/>
    </xf>
    <xf numFmtId="43" fontId="3" fillId="2" borderId="0" xfId="1" applyFont="1" applyFill="1" applyAlignment="1">
      <alignment horizontal="left" vertical="center" indent="1"/>
    </xf>
    <xf numFmtId="43" fontId="3" fillId="2" borderId="0" xfId="2" applyNumberFormat="1" applyFont="1" applyFill="1" applyAlignment="1">
      <alignment horizontal="left" vertical="center" indent="1"/>
    </xf>
    <xf numFmtId="0" fontId="3" fillId="3" borderId="0" xfId="2" applyFont="1" applyFill="1" applyAlignment="1">
      <alignment horizontal="left" vertical="center" indent="1"/>
    </xf>
    <xf numFmtId="0" fontId="5" fillId="3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 wrapText="1"/>
    </xf>
    <xf numFmtId="0" fontId="8" fillId="3" borderId="0" xfId="2" applyFont="1" applyFill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 indent="1"/>
    </xf>
    <xf numFmtId="0" fontId="9" fillId="3" borderId="0" xfId="2" applyFont="1" applyFill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left" vertical="center" indent="1"/>
    </xf>
    <xf numFmtId="14" fontId="12" fillId="3" borderId="2" xfId="2" applyNumberFormat="1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176" fontId="7" fillId="3" borderId="2" xfId="2" applyNumberFormat="1" applyFont="1" applyFill="1" applyBorder="1" applyAlignment="1">
      <alignment horizontal="left" vertical="center" indent="1"/>
    </xf>
    <xf numFmtId="177" fontId="7" fillId="3" borderId="2" xfId="2" applyNumberFormat="1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left" vertical="center" indent="1"/>
    </xf>
    <xf numFmtId="14" fontId="7" fillId="3" borderId="2" xfId="2" applyNumberFormat="1" applyFont="1" applyFill="1" applyBorder="1" applyAlignment="1">
      <alignment horizontal="left" vertical="center" indent="1"/>
    </xf>
    <xf numFmtId="0" fontId="7" fillId="3" borderId="0" xfId="2" applyFont="1" applyFill="1" applyAlignment="1">
      <alignment horizontal="left" vertical="center" indent="1"/>
    </xf>
    <xf numFmtId="14" fontId="7" fillId="3" borderId="2" xfId="2" applyNumberFormat="1" applyFont="1" applyFill="1" applyBorder="1" applyAlignment="1">
      <alignment horizontal="left" vertical="center" indent="1"/>
    </xf>
    <xf numFmtId="14" fontId="7" fillId="3" borderId="2" xfId="2" applyNumberFormat="1" applyFont="1" applyFill="1" applyBorder="1" applyAlignment="1">
      <alignment horizontal="left" vertical="center"/>
    </xf>
    <xf numFmtId="0" fontId="11" fillId="3" borderId="0" xfId="2" applyFont="1" applyFill="1" applyAlignment="1">
      <alignment horizontal="left" vertical="center" indent="1"/>
    </xf>
    <xf numFmtId="178" fontId="12" fillId="3" borderId="2" xfId="2" applyNumberFormat="1" applyFont="1" applyFill="1" applyBorder="1" applyAlignment="1">
      <alignment horizontal="left" vertical="center" indent="1"/>
    </xf>
    <xf numFmtId="178" fontId="7" fillId="3" borderId="2" xfId="2" applyNumberFormat="1" applyFont="1" applyFill="1" applyBorder="1" applyAlignment="1">
      <alignment horizontal="left" vertical="center" indent="1"/>
    </xf>
    <xf numFmtId="0" fontId="11" fillId="3" borderId="2" xfId="2" applyFont="1" applyFill="1" applyBorder="1" applyAlignment="1">
      <alignment horizontal="center" vertical="center"/>
    </xf>
    <xf numFmtId="0" fontId="14" fillId="3" borderId="0" xfId="2" applyFont="1" applyFill="1" applyAlignment="1">
      <alignment horizontal="left" vertical="center" indent="1"/>
    </xf>
    <xf numFmtId="0" fontId="14" fillId="3" borderId="0" xfId="2" applyFont="1" applyFill="1" applyAlignment="1" applyProtection="1">
      <alignment horizontal="left" vertical="center" indent="1"/>
      <protection locked="0" hidden="1"/>
    </xf>
    <xf numFmtId="0" fontId="14" fillId="3" borderId="0" xfId="2" applyFont="1" applyFill="1" applyAlignment="1" applyProtection="1">
      <alignment horizontal="left" vertical="center" indent="1"/>
      <protection hidden="1"/>
    </xf>
    <xf numFmtId="179" fontId="14" fillId="3" borderId="0" xfId="3" applyFont="1" applyFill="1" applyAlignment="1" applyProtection="1">
      <alignment horizontal="left" vertical="center" indent="1"/>
      <protection hidden="1"/>
    </xf>
    <xf numFmtId="9" fontId="14" fillId="3" borderId="0" xfId="2" applyNumberFormat="1" applyFont="1" applyFill="1" applyAlignment="1" applyProtection="1">
      <alignment horizontal="left" vertical="center" indent="1"/>
      <protection locked="0" hidden="1"/>
    </xf>
    <xf numFmtId="4" fontId="14" fillId="3" borderId="0" xfId="2" applyNumberFormat="1" applyFont="1" applyFill="1" applyAlignment="1" applyProtection="1">
      <alignment horizontal="left" vertical="center" indent="1"/>
      <protection hidden="1"/>
    </xf>
    <xf numFmtId="4" fontId="15" fillId="3" borderId="0" xfId="2" applyNumberFormat="1" applyFont="1" applyFill="1" applyAlignment="1" applyProtection="1">
      <alignment horizontal="left" vertical="center" indent="1"/>
      <protection hidden="1"/>
    </xf>
    <xf numFmtId="0" fontId="14" fillId="3" borderId="0" xfId="0" applyFont="1" applyFill="1" applyAlignment="1">
      <alignment horizontal="left" vertical="center" indent="1"/>
    </xf>
    <xf numFmtId="0" fontId="14" fillId="3" borderId="0" xfId="0" applyFont="1" applyFill="1" applyAlignment="1" applyProtection="1">
      <alignment horizontal="left" vertical="center" indent="1"/>
      <protection locked="0" hidden="1"/>
    </xf>
    <xf numFmtId="0" fontId="14" fillId="3" borderId="0" xfId="0" applyFont="1" applyFill="1" applyAlignment="1" applyProtection="1">
      <alignment horizontal="left" vertical="center" indent="1"/>
      <protection hidden="1"/>
    </xf>
    <xf numFmtId="179" fontId="14" fillId="3" borderId="0" xfId="0" applyNumberFormat="1" applyFont="1" applyFill="1" applyAlignment="1" applyProtection="1">
      <alignment horizontal="left" vertical="center" indent="1"/>
      <protection hidden="1"/>
    </xf>
    <xf numFmtId="9" fontId="14" fillId="3" borderId="0" xfId="0" applyNumberFormat="1" applyFont="1" applyFill="1" applyAlignment="1" applyProtection="1">
      <alignment horizontal="left" vertical="center" indent="1"/>
      <protection locked="0" hidden="1"/>
    </xf>
    <xf numFmtId="4" fontId="14" fillId="3" borderId="0" xfId="0" applyNumberFormat="1" applyFont="1" applyFill="1" applyAlignment="1" applyProtection="1">
      <alignment horizontal="left" vertical="center" indent="1"/>
      <protection hidden="1"/>
    </xf>
  </cellXfs>
  <cellStyles count="4">
    <cellStyle name="Comma 2" xfId="3" xr:uid="{37588475-EE56-804E-AE16-8651182F62AC}"/>
    <cellStyle name="Normal 2" xfId="2" xr:uid="{92C235B5-0C23-1242-9D56-9EDB924828A0}"/>
    <cellStyle name="常规" xfId="0" builtinId="0"/>
    <cellStyle name="千位分隔" xfId="1" builtinId="3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9" formatCode="_-* #,##0.00_-;\-* #,##0.00_-;_-* &quot;-&quot;??_-;_-@_-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9" formatCode="_-* #,##0.00_-;\-* #,##0.00_-;_-* &quot;-&quot;??_-;_-@_-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567368</xdr:colOff>
      <xdr:row>1</xdr:row>
      <xdr:rowOff>506829</xdr:rowOff>
    </xdr:from>
    <xdr:to>
      <xdr:col>15</xdr:col>
      <xdr:colOff>241463</xdr:colOff>
      <xdr:row>3</xdr:row>
      <xdr:rowOff>520889</xdr:rowOff>
    </xdr:to>
    <xdr:pic>
      <xdr:nvPicPr>
        <xdr:cNvPr id="13" name="Logo" descr="EVERTAC solution logo_画板 1的副本">
          <a:extLst>
            <a:ext uri="{FF2B5EF4-FFF2-40B4-BE49-F238E27FC236}">
              <a16:creationId xmlns:a16="http://schemas.microsoft.com/office/drawing/2014/main" id="{925983EC-21D3-5540-8A6C-574F76233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8071" t="34484" r="22079" b="29777"/>
        <a:stretch>
          <a:fillRect/>
        </a:stretch>
      </xdr:blipFill>
      <xdr:spPr>
        <a:xfrm>
          <a:off x="15858168" y="2094329"/>
          <a:ext cx="2328395" cy="1030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83D8C-6529-4D49-800E-81A95D6556CF}" name="Table2" displayName="Table2" ref="C13:O23" totalsRowCount="1" headerRowDxfId="15" dataDxfId="13" totalsRowDxfId="14" tableBorderDxfId="29" headerRowCellStyle="Normal 2" dataCellStyle="Normal 2">
  <autoFilter ref="C13:O22" xr:uid="{32A83D8C-6529-4D49-800E-81A95D6556CF}"/>
  <tableColumns count="13">
    <tableColumn id="1" xr3:uid="{D5C7D4DA-F9ED-4146-B55F-03227B3D86D6}" name="ID" dataDxfId="28" totalsRowDxfId="12" dataCellStyle="Normal 2"/>
    <tableColumn id="2" xr3:uid="{F98256CC-A1BC-1540-8C50-F4ABA3AC55F0}" name="Product name" dataDxfId="27" totalsRowDxfId="11" dataCellStyle="Normal 2"/>
    <tableColumn id="3" xr3:uid="{BB993CFE-8F0A-7247-AE22-8BA78DCB7549}" name="Model" dataDxfId="26" totalsRowDxfId="10" dataCellStyle="Normal 2"/>
    <tableColumn id="4" xr3:uid="{EECA6B90-DE2A-194E-953C-341C088A5AFF}" name="Specification" dataDxfId="25" totalsRowDxfId="9" dataCellStyle="Normal 2"/>
    <tableColumn id="5" xr3:uid="{A5322005-621E-4640-B89E-5B8BE986CD8C}" name="Brand" dataDxfId="24" totalsRowDxfId="8" dataCellStyle="Comma 2"/>
    <tableColumn id="6" xr3:uid="{B6762177-BD4C-E444-9406-CE8DCE993E64}" name="Unit" dataDxfId="23" totalsRowDxfId="7" dataCellStyle="Normal 2"/>
    <tableColumn id="7" xr3:uid="{60B0247C-05F6-4249-9143-C26BC4DA0743}" name="Quantity" dataDxfId="22" totalsRowDxfId="6" dataCellStyle="Normal 2"/>
    <tableColumn id="8" xr3:uid="{FE69C6C7-175D-544E-B42A-CC4806DC0C8E}" name="Discount" dataDxfId="21" totalsRowDxfId="5" dataCellStyle="Normal 2"/>
    <tableColumn id="9" xr3:uid="{7C08E0DD-06CB-DD46-874E-8D69FEE4A880}" name="Unit. price" dataDxfId="20" totalsRowDxfId="4" dataCellStyle="Normal 2"/>
    <tableColumn id="10" xr3:uid="{7390315E-2FD9-634E-B4E8-8455DBB6F802}" name="Ext. Price" totalsRowFunction="sum" dataDxfId="19" totalsRowDxfId="3" dataCellStyle="Normal 2">
      <calculatedColumnFormula>Table2[[#This Row],[Quantity]]*Table2[[#This Row],[Unit. price]]</calculatedColumnFormula>
    </tableColumn>
    <tableColumn id="11" xr3:uid="{2BADF623-9FD5-F64E-AD47-AD2955EF2D56}" name="Discount Unit Price" dataDxfId="18" totalsRowDxfId="2" dataCellStyle="Normal 2">
      <calculatedColumnFormula>Table2[[#This Row],[Discount]]*Table2[[#This Row],[Unit. price]]</calculatedColumnFormula>
    </tableColumn>
    <tableColumn id="12" xr3:uid="{3A324E39-BD90-404E-96BE-57F5B775FDB9}" name="Discount Ext. Price" totalsRowFunction="sum" dataDxfId="17" totalsRowDxfId="1" dataCellStyle="Normal 2">
      <calculatedColumnFormula>Table2[[#This Row],[Quantity]]*Table2[[#This Row],[Discount Unit Price]]</calculatedColumnFormula>
    </tableColumn>
    <tableColumn id="13" xr3:uid="{4300F26D-A052-144B-8493-EDF89C32EA8E}" name="MN" dataDxfId="16" totalsRow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CED9-CE7B-AB4F-A3A6-DD57141FA294}">
  <dimension ref="B1:T233"/>
  <sheetViews>
    <sheetView tabSelected="1" topLeftCell="A4" zoomScale="85" workbookViewId="0">
      <selection activeCell="K18" sqref="K18"/>
    </sheetView>
  </sheetViews>
  <sheetFormatPr baseColWidth="10" defaultColWidth="8.83203125" defaultRowHeight="30" customHeight="1"/>
  <cols>
    <col min="1" max="2" width="8.83203125" style="1"/>
    <col min="3" max="3" width="9.1640625" style="1" bestFit="1" customWidth="1"/>
    <col min="4" max="4" width="16.5" style="1" customWidth="1"/>
    <col min="5" max="5" width="22.5" style="1" customWidth="1"/>
    <col min="6" max="6" width="34" style="1" customWidth="1"/>
    <col min="7" max="7" width="20.33203125" style="1" customWidth="1"/>
    <col min="8" max="8" width="9" style="1" customWidth="1"/>
    <col min="9" max="9" width="10.1640625" style="1" customWidth="1"/>
    <col min="10" max="10" width="10.33203125" style="1" customWidth="1"/>
    <col min="11" max="14" width="17" style="1" customWidth="1"/>
    <col min="15" max="15" width="17.83203125" style="1" customWidth="1"/>
    <col min="16" max="17" width="8.83203125" style="1"/>
    <col min="18" max="18" width="14.6640625" style="1" bestFit="1" customWidth="1"/>
    <col min="19" max="19" width="9.83203125" style="1" bestFit="1" customWidth="1"/>
    <col min="20" max="20" width="12.1640625" style="1" bestFit="1" customWidth="1"/>
    <col min="21" max="16384" width="8.83203125" style="1"/>
  </cols>
  <sheetData>
    <row r="1" spans="2:20" ht="125" customHeight="1"/>
    <row r="2" spans="2:20" ht="40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20" ht="40" customHeight="1">
      <c r="B3" s="4"/>
      <c r="C3" s="5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20" ht="100" customHeight="1">
      <c r="B4" s="4"/>
      <c r="C4" s="6" t="s">
        <v>1</v>
      </c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20" ht="15" customHeight="1">
      <c r="B5" s="4"/>
      <c r="C5" s="4"/>
      <c r="D5" s="4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20" ht="1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20" ht="15" customHeight="1">
      <c r="B7" s="4"/>
      <c r="C7" s="9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4"/>
    </row>
    <row r="8" spans="2:20" ht="15" customHeight="1">
      <c r="B8" s="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4"/>
    </row>
    <row r="9" spans="2:20" ht="30" customHeight="1">
      <c r="B9" s="4"/>
      <c r="C9" s="11" t="s">
        <v>3</v>
      </c>
      <c r="D9" s="11"/>
      <c r="E9" s="12"/>
      <c r="F9" s="13"/>
      <c r="G9" s="11" t="s">
        <v>4</v>
      </c>
      <c r="H9" s="11"/>
      <c r="I9" s="14">
        <v>2</v>
      </c>
      <c r="J9" s="15"/>
      <c r="K9" s="15"/>
      <c r="L9" s="16"/>
      <c r="M9" s="16"/>
      <c r="N9" s="16"/>
      <c r="O9" s="17"/>
      <c r="P9" s="4"/>
    </row>
    <row r="10" spans="2:20" ht="30" customHeight="1">
      <c r="B10" s="4"/>
      <c r="C10" s="11" t="s">
        <v>5</v>
      </c>
      <c r="D10" s="11"/>
      <c r="E10" s="18"/>
      <c r="F10" s="13"/>
      <c r="G10" s="11" t="s">
        <v>6</v>
      </c>
      <c r="H10" s="11"/>
      <c r="I10" s="19" t="s">
        <v>7</v>
      </c>
      <c r="J10" s="19"/>
      <c r="K10" s="19"/>
      <c r="L10" s="16"/>
      <c r="M10" s="16"/>
      <c r="N10" s="16"/>
      <c r="O10" s="20"/>
      <c r="P10" s="4"/>
    </row>
    <row r="11" spans="2:20" ht="30" customHeight="1">
      <c r="B11" s="4"/>
      <c r="C11" s="11" t="s">
        <v>8</v>
      </c>
      <c r="D11" s="11"/>
      <c r="E11" s="21">
        <v>45254</v>
      </c>
      <c r="F11" s="22"/>
      <c r="G11" s="23" t="s">
        <v>9</v>
      </c>
      <c r="H11" s="23"/>
      <c r="I11" s="24" t="s">
        <v>10</v>
      </c>
      <c r="J11" s="25"/>
      <c r="K11" s="25"/>
      <c r="L11" s="20"/>
      <c r="M11" s="23" t="s">
        <v>11</v>
      </c>
      <c r="N11" s="25"/>
      <c r="O11" s="25"/>
      <c r="P11" s="4"/>
    </row>
    <row r="12" spans="2:20" ht="30" customHeight="1">
      <c r="B12" s="4"/>
      <c r="C12" s="26" t="s">
        <v>12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4"/>
    </row>
    <row r="13" spans="2:20" ht="30" customHeight="1">
      <c r="B13" s="4"/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23" t="s">
        <v>18</v>
      </c>
      <c r="I13" s="23" t="s">
        <v>19</v>
      </c>
      <c r="J13" s="23" t="s">
        <v>20</v>
      </c>
      <c r="K13" s="23" t="s">
        <v>21</v>
      </c>
      <c r="L13" s="23" t="s">
        <v>22</v>
      </c>
      <c r="M13" s="23" t="s">
        <v>23</v>
      </c>
      <c r="N13" s="23" t="s">
        <v>24</v>
      </c>
      <c r="O13" s="23" t="s">
        <v>25</v>
      </c>
      <c r="P13" s="4"/>
    </row>
    <row r="14" spans="2:20" ht="30" customHeight="1">
      <c r="B14" s="4"/>
      <c r="C14" s="27">
        <v>1</v>
      </c>
      <c r="D14" s="28" t="s">
        <v>26</v>
      </c>
      <c r="E14" s="29" t="s">
        <v>27</v>
      </c>
      <c r="F14" s="29" t="s">
        <v>28</v>
      </c>
      <c r="G14" s="30" t="s">
        <v>29</v>
      </c>
      <c r="H14" s="29" t="s">
        <v>30</v>
      </c>
      <c r="I14" s="28">
        <v>1</v>
      </c>
      <c r="J14" s="31">
        <v>0.65</v>
      </c>
      <c r="K14" s="32">
        <v>1000</v>
      </c>
      <c r="L14" s="32">
        <f>Table2[[#This Row],[Quantity]]*Table2[[#This Row],[Unit. price]]</f>
        <v>1000</v>
      </c>
      <c r="M14" s="32">
        <f>Table2[[#This Row],[Discount]]*Table2[[#This Row],[Unit. price]]</f>
        <v>650</v>
      </c>
      <c r="N14" s="33">
        <f>Table2[[#This Row],[Quantity]]*Table2[[#This Row],[Discount Unit Price]]</f>
        <v>650</v>
      </c>
      <c r="O14" s="29" t="s">
        <v>31</v>
      </c>
      <c r="P14" s="4"/>
      <c r="R14" s="2"/>
      <c r="S14" s="3"/>
      <c r="T14" s="3"/>
    </row>
    <row r="15" spans="2:20" ht="30" customHeight="1">
      <c r="B15" s="4"/>
      <c r="C15" s="27">
        <v>2</v>
      </c>
      <c r="D15" s="28" t="s">
        <v>32</v>
      </c>
      <c r="E15" s="29" t="s">
        <v>33</v>
      </c>
      <c r="F15" s="29" t="s">
        <v>34</v>
      </c>
      <c r="G15" s="30" t="s">
        <v>29</v>
      </c>
      <c r="H15" s="29" t="s">
        <v>30</v>
      </c>
      <c r="I15" s="28">
        <v>1</v>
      </c>
      <c r="J15" s="31">
        <v>0.65</v>
      </c>
      <c r="K15" s="32">
        <v>509</v>
      </c>
      <c r="L15" s="32">
        <f>Table2[[#This Row],[Quantity]]*Table2[[#This Row],[Unit. price]]</f>
        <v>509</v>
      </c>
      <c r="M15" s="32">
        <f>Table2[[#This Row],[Discount]]*Table2[[#This Row],[Unit. price]]</f>
        <v>330.85</v>
      </c>
      <c r="N15" s="33">
        <f>Table2[[#This Row],[Quantity]]*Table2[[#This Row],[Discount Unit Price]]</f>
        <v>330.85</v>
      </c>
      <c r="O15" s="29" t="s">
        <v>35</v>
      </c>
      <c r="P15" s="4"/>
      <c r="R15" s="2"/>
      <c r="S15" s="3"/>
      <c r="T15" s="3"/>
    </row>
    <row r="16" spans="2:20" ht="30" customHeight="1">
      <c r="B16" s="4"/>
      <c r="C16" s="27">
        <v>3</v>
      </c>
      <c r="D16" s="28" t="s">
        <v>36</v>
      </c>
      <c r="E16" s="29" t="s">
        <v>37</v>
      </c>
      <c r="F16" s="29" t="s">
        <v>38</v>
      </c>
      <c r="G16" s="30" t="s">
        <v>29</v>
      </c>
      <c r="H16" s="29" t="s">
        <v>30</v>
      </c>
      <c r="I16" s="28">
        <v>1</v>
      </c>
      <c r="J16" s="31">
        <v>0.65</v>
      </c>
      <c r="K16" s="32">
        <v>800</v>
      </c>
      <c r="L16" s="32">
        <f>Table2[[#This Row],[Quantity]]*Table2[[#This Row],[Unit. price]]</f>
        <v>800</v>
      </c>
      <c r="M16" s="32">
        <f>Table2[[#This Row],[Discount]]*Table2[[#This Row],[Unit. price]]</f>
        <v>520</v>
      </c>
      <c r="N16" s="32">
        <f>Table2[[#This Row],[Quantity]]*Table2[[#This Row],[Discount Unit Price]]</f>
        <v>520</v>
      </c>
      <c r="O16" s="29" t="s">
        <v>39</v>
      </c>
      <c r="P16" s="4"/>
      <c r="R16" s="2"/>
      <c r="S16" s="3"/>
      <c r="T16" s="3"/>
    </row>
    <row r="17" spans="2:20" ht="30" customHeight="1">
      <c r="B17" s="4"/>
      <c r="C17" s="27">
        <v>5</v>
      </c>
      <c r="D17" s="28" t="s">
        <v>40</v>
      </c>
      <c r="E17" s="29" t="s">
        <v>41</v>
      </c>
      <c r="F17" s="29" t="s">
        <v>42</v>
      </c>
      <c r="G17" s="30" t="s">
        <v>29</v>
      </c>
      <c r="H17" s="29" t="s">
        <v>30</v>
      </c>
      <c r="I17" s="28">
        <v>1</v>
      </c>
      <c r="J17" s="31">
        <v>0.65</v>
      </c>
      <c r="K17" s="32">
        <v>800</v>
      </c>
      <c r="L17" s="32">
        <f>Table2[[#This Row],[Quantity]]*Table2[[#This Row],[Unit. price]]</f>
        <v>800</v>
      </c>
      <c r="M17" s="32">
        <f>Table2[[#This Row],[Discount]]*Table2[[#This Row],[Unit. price]]</f>
        <v>520</v>
      </c>
      <c r="N17" s="32">
        <f>Table2[[#This Row],[Quantity]]*Table2[[#This Row],[Discount Unit Price]]</f>
        <v>520</v>
      </c>
      <c r="O17" s="29" t="s">
        <v>43</v>
      </c>
      <c r="P17" s="4"/>
      <c r="R17" s="2"/>
      <c r="S17" s="3"/>
      <c r="T17" s="3"/>
    </row>
    <row r="18" spans="2:20" ht="30" customHeight="1">
      <c r="B18" s="4"/>
      <c r="C18" s="27">
        <v>6</v>
      </c>
      <c r="D18" s="28" t="s">
        <v>44</v>
      </c>
      <c r="E18" s="29" t="s">
        <v>45</v>
      </c>
      <c r="F18" s="29" t="s">
        <v>46</v>
      </c>
      <c r="G18" s="30" t="s">
        <v>29</v>
      </c>
      <c r="H18" s="29" t="s">
        <v>30</v>
      </c>
      <c r="I18" s="28">
        <v>2</v>
      </c>
      <c r="J18" s="31">
        <v>0.65</v>
      </c>
      <c r="K18" s="32">
        <v>1890</v>
      </c>
      <c r="L18" s="32">
        <f>Table2[[#This Row],[Quantity]]*Table2[[#This Row],[Unit. price]]</f>
        <v>3780</v>
      </c>
      <c r="M18" s="32">
        <f>Table2[[#This Row],[Discount]]*Table2[[#This Row],[Unit. price]]</f>
        <v>1228.5</v>
      </c>
      <c r="N18" s="32">
        <f>Table2[[#This Row],[Quantity]]*Table2[[#This Row],[Discount Unit Price]]</f>
        <v>2457</v>
      </c>
      <c r="O18" s="29" t="s">
        <v>47</v>
      </c>
      <c r="P18" s="4"/>
      <c r="R18" s="2"/>
      <c r="S18" s="3"/>
      <c r="T18" s="3"/>
    </row>
    <row r="19" spans="2:20" ht="30" customHeight="1">
      <c r="B19" s="4"/>
      <c r="C19" s="27">
        <v>7</v>
      </c>
      <c r="D19" s="28" t="s">
        <v>48</v>
      </c>
      <c r="E19" s="29" t="s">
        <v>49</v>
      </c>
      <c r="F19" s="29" t="s">
        <v>50</v>
      </c>
      <c r="G19" s="30" t="s">
        <v>29</v>
      </c>
      <c r="H19" s="29" t="s">
        <v>30</v>
      </c>
      <c r="I19" s="28">
        <v>7</v>
      </c>
      <c r="J19" s="31">
        <v>0.65</v>
      </c>
      <c r="K19" s="32">
        <v>2640</v>
      </c>
      <c r="L19" s="32">
        <f>Table2[[#This Row],[Quantity]]*Table2[[#This Row],[Unit. price]]</f>
        <v>18480</v>
      </c>
      <c r="M19" s="32">
        <f>Table2[[#This Row],[Discount]]*Table2[[#This Row],[Unit. price]]</f>
        <v>1716</v>
      </c>
      <c r="N19" s="32">
        <f>Table2[[#This Row],[Quantity]]*Table2[[#This Row],[Discount Unit Price]]</f>
        <v>12012</v>
      </c>
      <c r="O19" s="29" t="s">
        <v>51</v>
      </c>
      <c r="P19" s="4"/>
      <c r="R19" s="2"/>
      <c r="S19" s="3"/>
      <c r="T19" s="3"/>
    </row>
    <row r="20" spans="2:20" ht="30" customHeight="1">
      <c r="B20" s="4"/>
      <c r="C20" s="27">
        <v>8</v>
      </c>
      <c r="D20" s="28" t="s">
        <v>52</v>
      </c>
      <c r="E20" s="29" t="s">
        <v>53</v>
      </c>
      <c r="F20" s="29" t="s">
        <v>54</v>
      </c>
      <c r="G20" s="30" t="s">
        <v>29</v>
      </c>
      <c r="H20" s="29" t="s">
        <v>30</v>
      </c>
      <c r="I20" s="28">
        <v>7</v>
      </c>
      <c r="J20" s="31">
        <v>0.65</v>
      </c>
      <c r="K20" s="32">
        <v>25</v>
      </c>
      <c r="L20" s="32">
        <f>Table2[[#This Row],[Quantity]]*Table2[[#This Row],[Unit. price]]</f>
        <v>175</v>
      </c>
      <c r="M20" s="32">
        <f>Table2[[#This Row],[Discount]]*Table2[[#This Row],[Unit. price]]</f>
        <v>16.25</v>
      </c>
      <c r="N20" s="32">
        <f>Table2[[#This Row],[Quantity]]*Table2[[#This Row],[Discount Unit Price]]</f>
        <v>113.75</v>
      </c>
      <c r="O20" s="29" t="s">
        <v>55</v>
      </c>
      <c r="P20" s="4"/>
      <c r="R20" s="2"/>
      <c r="S20" s="3"/>
      <c r="T20" s="3"/>
    </row>
    <row r="21" spans="2:20" ht="30" customHeight="1">
      <c r="B21" s="4"/>
      <c r="C21" s="27">
        <v>9</v>
      </c>
      <c r="D21" s="28" t="s">
        <v>56</v>
      </c>
      <c r="E21" s="29" t="s">
        <v>57</v>
      </c>
      <c r="F21" s="29" t="s">
        <v>58</v>
      </c>
      <c r="G21" s="30" t="s">
        <v>29</v>
      </c>
      <c r="H21" s="29" t="s">
        <v>30</v>
      </c>
      <c r="I21" s="28">
        <v>2</v>
      </c>
      <c r="J21" s="31">
        <v>0.65</v>
      </c>
      <c r="K21" s="32">
        <v>25</v>
      </c>
      <c r="L21" s="32">
        <f>Table2[[#This Row],[Quantity]]*Table2[[#This Row],[Unit. price]]</f>
        <v>50</v>
      </c>
      <c r="M21" s="32">
        <f>Table2[[#This Row],[Discount]]*Table2[[#This Row],[Unit. price]]</f>
        <v>16.25</v>
      </c>
      <c r="N21" s="32">
        <f>Table2[[#This Row],[Quantity]]*Table2[[#This Row],[Discount Unit Price]]</f>
        <v>32.5</v>
      </c>
      <c r="O21" s="29" t="s">
        <v>59</v>
      </c>
      <c r="P21" s="4"/>
      <c r="R21" s="2"/>
      <c r="S21" s="3"/>
      <c r="T21" s="3"/>
    </row>
    <row r="22" spans="2:20" ht="30" customHeight="1">
      <c r="B22" s="4"/>
      <c r="C22" s="27">
        <v>10</v>
      </c>
      <c r="D22" s="28" t="s">
        <v>60</v>
      </c>
      <c r="E22" s="29" t="s">
        <v>61</v>
      </c>
      <c r="F22" s="29" t="s">
        <v>62</v>
      </c>
      <c r="G22" s="30" t="s">
        <v>29</v>
      </c>
      <c r="H22" s="29" t="s">
        <v>30</v>
      </c>
      <c r="I22" s="28">
        <v>4</v>
      </c>
      <c r="J22" s="31">
        <v>0.65</v>
      </c>
      <c r="K22" s="32">
        <v>25</v>
      </c>
      <c r="L22" s="32">
        <f>Table2[[#This Row],[Quantity]]*Table2[[#This Row],[Unit. price]]</f>
        <v>100</v>
      </c>
      <c r="M22" s="32">
        <f>Table2[[#This Row],[Discount]]*Table2[[#This Row],[Unit. price]]</f>
        <v>16.25</v>
      </c>
      <c r="N22" s="32">
        <f>Table2[[#This Row],[Quantity]]*Table2[[#This Row],[Discount Unit Price]]</f>
        <v>65</v>
      </c>
      <c r="O22" s="29" t="s">
        <v>63</v>
      </c>
      <c r="P22" s="4"/>
      <c r="R22" s="2"/>
      <c r="S22" s="3"/>
      <c r="T22" s="3"/>
    </row>
    <row r="23" spans="2:20" ht="30" customHeight="1">
      <c r="B23" s="4"/>
      <c r="C23" s="34"/>
      <c r="D23" s="35"/>
      <c r="E23" s="36"/>
      <c r="F23" s="36"/>
      <c r="G23" s="37"/>
      <c r="H23" s="36"/>
      <c r="I23" s="35"/>
      <c r="J23" s="38"/>
      <c r="K23" s="39"/>
      <c r="L23" s="39">
        <f>SUBTOTAL(109,Table2[Ext. Price])</f>
        <v>25694</v>
      </c>
      <c r="M23" s="39"/>
      <c r="N23" s="39">
        <f>SUBTOTAL(109,Table2[Discount Ext. Price])</f>
        <v>16701.099999999999</v>
      </c>
      <c r="O23" s="36"/>
      <c r="P23" s="4"/>
      <c r="R23" s="2"/>
      <c r="S23" s="3"/>
      <c r="T23" s="3"/>
    </row>
    <row r="24" spans="2:20" ht="30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R24" s="2"/>
      <c r="T24" s="3"/>
    </row>
    <row r="25" spans="2:20" ht="30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2"/>
      <c r="T25" s="3"/>
    </row>
    <row r="26" spans="2:20" ht="30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R26" s="2"/>
      <c r="T26" s="3"/>
    </row>
    <row r="27" spans="2:20" ht="30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R27" s="2"/>
    </row>
    <row r="28" spans="2:20" ht="30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R28" s="2"/>
    </row>
    <row r="29" spans="2:20" ht="30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R29" s="2"/>
    </row>
    <row r="30" spans="2:20" ht="30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R30" s="2"/>
    </row>
    <row r="31" spans="2:20" ht="30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2"/>
    </row>
    <row r="32" spans="2:20" ht="30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2"/>
    </row>
    <row r="33" spans="2:18" ht="30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2"/>
    </row>
    <row r="34" spans="2:18" ht="30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2"/>
    </row>
    <row r="35" spans="2:18" ht="30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R35" s="2"/>
    </row>
    <row r="36" spans="2:18" ht="30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R36" s="2"/>
    </row>
    <row r="37" spans="2:18" ht="30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R37" s="2"/>
    </row>
    <row r="38" spans="2:18" ht="30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R38" s="2"/>
    </row>
    <row r="39" spans="2:18" ht="30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R39" s="2"/>
    </row>
    <row r="40" spans="2:18" ht="30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R40" s="2"/>
    </row>
    <row r="41" spans="2:18" ht="30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2"/>
    </row>
    <row r="42" spans="2:18" ht="30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2"/>
    </row>
    <row r="43" spans="2:18" ht="30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2"/>
    </row>
    <row r="44" spans="2:18" ht="30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2"/>
    </row>
    <row r="45" spans="2:18" ht="30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R45" s="2"/>
    </row>
    <row r="46" spans="2:18" ht="30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R46" s="2"/>
    </row>
    <row r="47" spans="2:18" ht="30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R47" s="2"/>
    </row>
    <row r="48" spans="2:18" ht="30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R48" s="2"/>
    </row>
    <row r="49" spans="2:18" ht="30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R49" s="2"/>
    </row>
    <row r="50" spans="2:18" ht="30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R50" s="2"/>
    </row>
    <row r="51" spans="2:18" ht="30" customHeight="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R51" s="2"/>
    </row>
    <row r="52" spans="2:18" ht="30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R52" s="2"/>
    </row>
    <row r="53" spans="2:18" ht="30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2"/>
    </row>
    <row r="54" spans="2:18" ht="30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2"/>
    </row>
    <row r="55" spans="2:18" ht="30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2"/>
    </row>
    <row r="56" spans="2:18" ht="30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2"/>
    </row>
    <row r="57" spans="2:18" ht="30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R57" s="2"/>
    </row>
    <row r="58" spans="2:18" ht="30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R58" s="2"/>
    </row>
    <row r="59" spans="2:18" ht="30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R59" s="2"/>
    </row>
    <row r="60" spans="2:18" ht="30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R60" s="2"/>
    </row>
    <row r="61" spans="2:18" ht="30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R61" s="2"/>
    </row>
    <row r="62" spans="2:18" ht="30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R62" s="2"/>
    </row>
    <row r="63" spans="2:18" ht="30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R63" s="2"/>
    </row>
    <row r="64" spans="2:18" ht="30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R64" s="2"/>
    </row>
    <row r="65" spans="2:18" ht="30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R65" s="2"/>
    </row>
    <row r="66" spans="2:18" ht="30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R66" s="2"/>
    </row>
    <row r="67" spans="2:18" ht="30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R67" s="2"/>
    </row>
    <row r="68" spans="2:18" ht="30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R68" s="2"/>
    </row>
    <row r="69" spans="2:18" ht="30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R69" s="2"/>
    </row>
    <row r="70" spans="2:18" ht="30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R70" s="2"/>
    </row>
    <row r="71" spans="2:18" ht="30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R71" s="2"/>
    </row>
    <row r="72" spans="2:18" ht="30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R72" s="2"/>
    </row>
    <row r="73" spans="2:18" ht="30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R73" s="2"/>
    </row>
    <row r="74" spans="2:18" ht="30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R74" s="2"/>
    </row>
    <row r="75" spans="2:18" ht="30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R75" s="2"/>
    </row>
    <row r="76" spans="2:18" ht="30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R76" s="2"/>
    </row>
    <row r="77" spans="2:18" ht="30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R77" s="2"/>
    </row>
    <row r="78" spans="2:18" ht="30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R78" s="2"/>
    </row>
    <row r="79" spans="2:18" ht="30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R79" s="2"/>
    </row>
    <row r="80" spans="2:18" ht="30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R80" s="2"/>
    </row>
    <row r="81" spans="2:18" ht="30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R81" s="2"/>
    </row>
    <row r="82" spans="2:18" ht="30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R82" s="2"/>
    </row>
    <row r="83" spans="2:18" ht="30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R83" s="2"/>
    </row>
    <row r="84" spans="2:18" ht="30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R84" s="2"/>
    </row>
    <row r="85" spans="2:18" ht="30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R85" s="2"/>
    </row>
    <row r="86" spans="2:18" ht="30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R86" s="2"/>
    </row>
    <row r="87" spans="2:18" ht="30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R87" s="2"/>
    </row>
    <row r="88" spans="2:18" ht="30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R88" s="2"/>
    </row>
    <row r="89" spans="2:18" ht="30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R89" s="2"/>
    </row>
    <row r="90" spans="2:18" ht="30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R90" s="2"/>
    </row>
    <row r="91" spans="2:18" ht="30" customHeight="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R91" s="2"/>
    </row>
    <row r="92" spans="2:18" ht="30" customHeight="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R92" s="2"/>
    </row>
    <row r="93" spans="2:18" ht="30" customHeight="1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R93" s="2"/>
    </row>
    <row r="94" spans="2:18" ht="30" customHeight="1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2:18" ht="30" customHeight="1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2:18" ht="30" customHeight="1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2:16" ht="30" customHeight="1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2:16" ht="30" customHeight="1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2:16" ht="30" customHeight="1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2:16" ht="30" customHeight="1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2:16" ht="30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2:16" ht="30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2:16" ht="30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2:16" ht="30" customHeight="1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2:16" ht="30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2:16" ht="30" customHeight="1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2:16" ht="30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2:16" ht="30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2:16" ht="30" customHeight="1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2:16" ht="30" customHeight="1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2:16" ht="30" customHeight="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2:16" ht="30" customHeight="1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2:16" ht="30" customHeight="1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2:16" ht="30" customHeight="1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2:16" ht="30" customHeight="1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2:16" ht="30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2:16" ht="30" customHeight="1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2:16" ht="30" customHeight="1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2:16" ht="30" customHeight="1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2:16" ht="30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2:16" ht="30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2:16" ht="30" customHeight="1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2:16" ht="30" customHeight="1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2:16" ht="30" customHeight="1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2:16" ht="30" customHeight="1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2:16" ht="30" customHeight="1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2:16" ht="30" customHeight="1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2:16" ht="30" customHeight="1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2:16" ht="30" customHeight="1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2:16" ht="30" customHeight="1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2:16" ht="30" customHeight="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2:16" ht="30" customHeight="1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2:16" ht="30" customHeight="1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2:16" ht="30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2:16" ht="30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2:16" ht="30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2:16" ht="30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2:16" ht="30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2:16" ht="30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2:16" ht="30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2:16" ht="30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2:16" ht="30" customHeight="1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2:16" ht="30" customHeight="1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2:16" ht="30" customHeight="1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2:16" ht="30" customHeight="1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2:16" ht="30" customHeight="1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2:16" ht="30" customHeight="1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2:16" ht="30" customHeight="1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2:16" ht="30" customHeight="1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2:16" ht="30" customHeight="1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2:16" ht="30" customHeight="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2:16" ht="30" customHeight="1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2:16" ht="30" customHeight="1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2:16" ht="30" customHeight="1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2:16" ht="30" customHeight="1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2:16" ht="30" customHeight="1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2:16" ht="30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2:16" ht="30" customHeight="1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2:16" ht="30" customHeight="1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2:16" ht="30" customHeight="1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2:16" ht="30" customHeight="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2:16" ht="30" customHeight="1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2:16" ht="30" customHeight="1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2:16" ht="30" customHeight="1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2:16" ht="30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2:16" ht="30" customHeight="1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2:16" ht="30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2:16" ht="30" customHeight="1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2:16" ht="30" customHeight="1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2:16" ht="30" customHeight="1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2:16" ht="30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2:16" ht="30" customHeight="1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2:16" ht="30" customHeight="1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2:16" ht="30" customHeight="1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2:16" ht="30" customHeight="1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2:16" ht="30" customHeight="1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2:16" ht="30" customHeight="1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2:16" ht="30" customHeight="1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2:16" ht="30" customHeight="1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2:16" ht="30" customHeight="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2:16" ht="30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2:16" ht="30" customHeight="1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2:16" ht="30" customHeight="1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2:16" ht="30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2:16" ht="30" customHeight="1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2:16" ht="30" customHeight="1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2:16" ht="30" customHeight="1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2:16" ht="30" customHeigh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2:16" ht="30" customHeight="1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2:16" ht="30" customHeight="1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2:16" ht="30" customHeight="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2:16" ht="30" customHeight="1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2:16" ht="30" customHeight="1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2:16" ht="30" customHeight="1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2:16" ht="30" customHeight="1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2:16" ht="30" customHeight="1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2:16" ht="30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2:16" ht="30" customHeight="1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2:16" ht="30" customHeight="1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2:16" ht="30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2:16" ht="30" customHeight="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2:16" ht="30" customHeight="1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2:16" ht="30" customHeight="1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2:16" ht="30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2:16" ht="30" customHeight="1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2:16" ht="30" customHeight="1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2:16" ht="30" customHeight="1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2:16" ht="30" customHeight="1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2:16" ht="30" customHeight="1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2:16" ht="30" customHeight="1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2:16" ht="30" customHeight="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2:16" ht="30" customHeight="1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2:16" ht="30" customHeight="1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2:16" ht="30" customHeight="1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2:16" ht="30" customHeight="1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2:16" ht="30" customHeight="1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2:16" ht="30" customHeight="1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2:16" ht="30" customHeight="1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2:16" ht="30" customHeight="1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2:16" ht="30" customHeight="1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2:16" ht="30" customHeight="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2:16" ht="30" customHeight="1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2:16" ht="30" customHeight="1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2:16" ht="30" customHeight="1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2:16" ht="30" customHeight="1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2:16" ht="30" customHeigh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2:16" ht="30" customHeight="1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2:16" ht="30" customHeight="1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2:16" ht="30" customHeight="1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2:16" ht="30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2:16" ht="30" customHeight="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2:16" ht="30" customHeight="1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2:16" ht="30" customHeight="1">
      <c r="B233" s="4"/>
      <c r="P233" s="4"/>
    </row>
  </sheetData>
  <mergeCells count="15">
    <mergeCell ref="N11:O11"/>
    <mergeCell ref="C12:O12"/>
    <mergeCell ref="C10:D10"/>
    <mergeCell ref="E10:F10"/>
    <mergeCell ref="G10:H10"/>
    <mergeCell ref="I10:K10"/>
    <mergeCell ref="C11:D11"/>
    <mergeCell ref="I11:K11"/>
    <mergeCell ref="C4:E4"/>
    <mergeCell ref="C7:O7"/>
    <mergeCell ref="C8:O8"/>
    <mergeCell ref="C9:D9"/>
    <mergeCell ref="E9:F9"/>
    <mergeCell ref="G9:H9"/>
    <mergeCell ref="I9:K9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ni</dc:creator>
  <cp:lastModifiedBy>James ni</cp:lastModifiedBy>
  <dcterms:created xsi:type="dcterms:W3CDTF">2024-06-13T01:12:50Z</dcterms:created>
  <dcterms:modified xsi:type="dcterms:W3CDTF">2024-06-13T01:31:08Z</dcterms:modified>
</cp:coreProperties>
</file>