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dFusion2018\cfusion\wwwroot\NBACode\"/>
    </mc:Choice>
  </mc:AlternateContent>
  <xr:revisionPtr revIDLastSave="0" documentId="13_ncr:1_{80704638-6A3B-4A15-8EF7-6E39B087B036}" xr6:coauthVersionLast="45" xr6:coauthVersionMax="45" xr10:uidLastSave="{00000000-0000-0000-0000-000000000000}"/>
  <bookViews>
    <workbookView xWindow="-108" yWindow="-108" windowWidth="23256" windowHeight="12576" xr2:uid="{92B6B36F-029D-499B-BFAC-D7BE0A102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1" i="1" l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H20" i="1"/>
  <c r="H29" i="1"/>
  <c r="H9" i="1"/>
  <c r="H24" i="1"/>
  <c r="H3" i="1"/>
  <c r="H6" i="1"/>
  <c r="H15" i="1"/>
  <c r="H28" i="1"/>
  <c r="H23" i="1"/>
  <c r="H13" i="1"/>
  <c r="H30" i="1"/>
  <c r="H25" i="1"/>
  <c r="H14" i="1"/>
  <c r="H19" i="1"/>
  <c r="H2" i="1"/>
  <c r="H4" i="1"/>
  <c r="H18" i="1"/>
  <c r="H11" i="1"/>
  <c r="H10" i="1"/>
  <c r="H12" i="1"/>
  <c r="H7" i="1"/>
  <c r="H22" i="1"/>
  <c r="H5" i="1"/>
  <c r="H16" i="1"/>
  <c r="H31" i="1"/>
  <c r="H21" i="1"/>
  <c r="H17" i="1"/>
  <c r="H8" i="1"/>
  <c r="H27" i="1"/>
  <c r="H26" i="1"/>
  <c r="M32" i="1" l="1"/>
  <c r="G14" i="1"/>
  <c r="F14" i="1"/>
  <c r="I14" i="1" s="1"/>
  <c r="G26" i="1"/>
  <c r="F26" i="1"/>
  <c r="G6" i="1"/>
  <c r="F6" i="1"/>
  <c r="G27" i="1"/>
  <c r="F27" i="1"/>
  <c r="G24" i="1"/>
  <c r="F24" i="1"/>
  <c r="I24" i="1" s="1"/>
  <c r="G5" i="1"/>
  <c r="F5" i="1"/>
  <c r="G7" i="1"/>
  <c r="F7" i="1"/>
  <c r="G3" i="1"/>
  <c r="F3" i="1"/>
  <c r="G23" i="1"/>
  <c r="F23" i="1"/>
  <c r="G16" i="1"/>
  <c r="F16" i="1"/>
  <c r="G2" i="1"/>
  <c r="F2" i="1"/>
  <c r="I2" i="1" s="1"/>
  <c r="G11" i="1"/>
  <c r="F11" i="1"/>
  <c r="G25" i="1"/>
  <c r="F25" i="1"/>
  <c r="I25" i="1" s="1"/>
  <c r="G20" i="1"/>
  <c r="F20" i="1"/>
  <c r="G29" i="1"/>
  <c r="F29" i="1"/>
  <c r="G22" i="1"/>
  <c r="F22" i="1"/>
  <c r="G31" i="1"/>
  <c r="F31" i="1"/>
  <c r="I31" i="1" s="1"/>
  <c r="G15" i="1"/>
  <c r="F15" i="1"/>
  <c r="G4" i="1"/>
  <c r="F4" i="1"/>
  <c r="G12" i="1"/>
  <c r="F12" i="1"/>
  <c r="G18" i="1"/>
  <c r="F18" i="1"/>
  <c r="G8" i="1"/>
  <c r="F8" i="1"/>
  <c r="G21" i="1"/>
  <c r="F21" i="1"/>
  <c r="G10" i="1"/>
  <c r="F10" i="1"/>
  <c r="G19" i="1"/>
  <c r="F19" i="1"/>
  <c r="G17" i="1"/>
  <c r="F17" i="1"/>
  <c r="G30" i="1"/>
  <c r="F30" i="1"/>
  <c r="G13" i="1"/>
  <c r="F13" i="1"/>
  <c r="G28" i="1"/>
  <c r="F28" i="1"/>
  <c r="I28" i="1" s="1"/>
  <c r="G9" i="1"/>
  <c r="F9" i="1"/>
  <c r="I9" i="1" s="1"/>
  <c r="J7" i="1" l="1"/>
  <c r="J17" i="1"/>
  <c r="I18" i="1"/>
  <c r="J21" i="1"/>
  <c r="J31" i="1"/>
  <c r="J2" i="1"/>
  <c r="I17" i="1"/>
  <c r="I20" i="1"/>
  <c r="I3" i="1"/>
  <c r="J16" i="1"/>
  <c r="J26" i="1"/>
  <c r="J27" i="1"/>
  <c r="J29" i="1"/>
  <c r="J12" i="1"/>
  <c r="J19" i="1"/>
  <c r="J28" i="1"/>
  <c r="J8" i="1"/>
  <c r="J20" i="1"/>
  <c r="J14" i="1"/>
  <c r="J18" i="1"/>
  <c r="J30" i="1"/>
  <c r="J25" i="1"/>
  <c r="J6" i="1"/>
  <c r="J3" i="1"/>
  <c r="J23" i="1"/>
  <c r="J4" i="1"/>
  <c r="I19" i="1"/>
  <c r="J9" i="1"/>
  <c r="J24" i="1"/>
  <c r="J15" i="1"/>
  <c r="J5" i="1"/>
  <c r="J13" i="1"/>
  <c r="I8" i="1"/>
  <c r="J22" i="1"/>
  <c r="I10" i="1"/>
  <c r="I11" i="1"/>
  <c r="I26" i="1"/>
  <c r="J10" i="1"/>
  <c r="J11" i="1"/>
  <c r="I27" i="1"/>
  <c r="I13" i="1"/>
  <c r="I6" i="1"/>
  <c r="I7" i="1"/>
  <c r="I15" i="1"/>
  <c r="I5" i="1"/>
  <c r="I16" i="1"/>
  <c r="I29" i="1"/>
  <c r="I22" i="1"/>
  <c r="I23" i="1"/>
  <c r="I12" i="1"/>
  <c r="I21" i="1"/>
  <c r="I30" i="1"/>
  <c r="I4" i="1"/>
</calcChain>
</file>

<file path=xl/sharedStrings.xml><?xml version="1.0" encoding="utf-8"?>
<sst xmlns="http://schemas.openxmlformats.org/spreadsheetml/2006/main" count="71" uniqueCount="37">
  <si>
    <t>Team</t>
  </si>
  <si>
    <t>HomePower</t>
  </si>
  <si>
    <t>AwayPower</t>
  </si>
  <si>
    <t>TotalPower</t>
  </si>
  <si>
    <t>MIL</t>
  </si>
  <si>
    <t>TOR</t>
  </si>
  <si>
    <t>BOS</t>
  </si>
  <si>
    <t>LAL</t>
  </si>
  <si>
    <t>MIA</t>
  </si>
  <si>
    <t>DAL</t>
  </si>
  <si>
    <t>HOU</t>
  </si>
  <si>
    <t>PHI</t>
  </si>
  <si>
    <t>LAC</t>
  </si>
  <si>
    <t>DEN</t>
  </si>
  <si>
    <t>UTA</t>
  </si>
  <si>
    <t>PHX</t>
  </si>
  <si>
    <t>IND</t>
  </si>
  <si>
    <t>OKC</t>
  </si>
  <si>
    <t>ORL</t>
  </si>
  <si>
    <t>MIN</t>
  </si>
  <si>
    <t>WAS</t>
  </si>
  <si>
    <t>NOP</t>
  </si>
  <si>
    <t>BKN</t>
  </si>
  <si>
    <t>POR</t>
  </si>
  <si>
    <t>DET</t>
  </si>
  <si>
    <t>CHI</t>
  </si>
  <si>
    <t>SAS</t>
  </si>
  <si>
    <t>SAC</t>
  </si>
  <si>
    <t>CLE</t>
  </si>
  <si>
    <t>NYK</t>
  </si>
  <si>
    <t>ATL</t>
  </si>
  <si>
    <t>CHA</t>
  </si>
  <si>
    <t>MEM</t>
  </si>
  <si>
    <t>GSW</t>
  </si>
  <si>
    <t>AwayWghtPct</t>
  </si>
  <si>
    <t>Away</t>
  </si>
  <si>
    <t>UseForHome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</si>
</sst>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2">
    <xf numFmtId="0" fontId="0" fillId="0" borderId="0" xfId="0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0" borderId="2" xfId="2" applyFont="1" applyFill="1" applyBorder="1" applyAlignment="1">
      <alignment horizontal="right" wrapText="1"/>
    </xf>
    <xf numFmtId="0" fontId="2" fillId="0" borderId="0" xfId="2" applyFont="1" applyFill="1" applyBorder="1" applyAlignment="1">
      <alignment horizontal="right" wrapText="1"/>
    </xf>
    <xf numFmtId="9" fontId="0" fillId="0" borderId="0" xfId="1" applyFont="1"/>
    <xf numFmtId="0" fontId="4" fillId="0" borderId="2" xfId="2" applyFont="1" applyFill="1" applyBorder="1" applyAlignment="1">
      <alignment wrapText="1"/>
    </xf>
    <xf numFmtId="0" fontId="5" fillId="0" borderId="2" xfId="2" applyFont="1" applyFill="1" applyBorder="1" applyAlignment="1">
      <alignment wrapText="1"/>
    </xf>
    <xf numFmtId="9" fontId="0" fillId="3" borderId="0" xfId="1" applyFont="1" applyFill="1"/>
    <xf numFmtId="2" fontId="0" fillId="0" borderId="0" xfId="1" applyNumberFormat="1" applyFont="1"/>
    <xf numFmtId="2" fontId="0" fillId="3" borderId="0" xfId="1" applyNumberFormat="1" applyFont="1" applyFill="1"/>
    <xf numFmtId="2" fontId="6" fillId="0" borderId="0" xfId="1" applyNumberFormat="1" applyFont="1"/>
  </cellXfs>
  <cellStyles count="3">
    <cellStyle name="Normal" xfId="0" builtinId="0"/>
    <cellStyle name="Normal_Sheet1" xfId="2" xr:uid="{B89BC8F4-EFC7-461E-B242-BCA973BF62E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1AFB6-05BC-4381-8243-5A3E5121A5B7}">
  <dimension ref="A1:N32"/>
  <sheetViews>
    <sheetView tabSelected="1" workbookViewId="0">
      <selection activeCell="I2" sqref="I2"/>
    </sheetView>
  </sheetViews>
  <sheetFormatPr defaultRowHeight="14.4" x14ac:dyDescent="0.3"/>
  <cols>
    <col min="1" max="1" width="5.5546875" bestFit="1" customWidth="1"/>
    <col min="2" max="4" width="12.21875" bestFit="1" customWidth="1"/>
    <col min="5" max="5" width="12.21875" customWidth="1"/>
    <col min="6" max="8" width="12" bestFit="1" customWidth="1"/>
    <col min="9" max="9" width="12.77734375" style="9" bestFit="1" customWidth="1"/>
    <col min="10" max="10" width="12.33203125" style="5" bestFit="1" customWidth="1"/>
    <col min="11" max="11" width="5.5546875" bestFit="1" customWidth="1"/>
    <col min="13" max="13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</v>
      </c>
      <c r="G1" s="1" t="s">
        <v>2</v>
      </c>
      <c r="H1" s="1" t="s">
        <v>3</v>
      </c>
      <c r="J1" s="5" t="s">
        <v>34</v>
      </c>
      <c r="K1" s="1" t="s">
        <v>0</v>
      </c>
      <c r="M1" t="s">
        <v>36</v>
      </c>
      <c r="N1" t="s">
        <v>35</v>
      </c>
    </row>
    <row r="2" spans="1:14" x14ac:dyDescent="0.3">
      <c r="A2" s="2" t="s">
        <v>4</v>
      </c>
      <c r="B2" s="3">
        <v>8.23970588235</v>
      </c>
      <c r="C2" s="3">
        <v>10.952426470600001</v>
      </c>
      <c r="D2" s="3">
        <v>9.5960661764750004</v>
      </c>
      <c r="E2" s="4"/>
      <c r="F2">
        <f>20+B2</f>
        <v>28.239705882350002</v>
      </c>
      <c r="G2">
        <f>20+C2</f>
        <v>30.952426470600003</v>
      </c>
      <c r="H2">
        <f>20+D2</f>
        <v>29.596066176474999</v>
      </c>
      <c r="I2" s="11">
        <f>(F2-G2)/H2</f>
        <v>-9.1658147135995349E-2</v>
      </c>
      <c r="J2" s="5">
        <f>(G2-F2)/H2</f>
        <v>9.1658147135995349E-2</v>
      </c>
      <c r="K2" s="2" t="s">
        <v>4</v>
      </c>
      <c r="L2">
        <v>2.5</v>
      </c>
      <c r="M2">
        <f>(L2*I2)+L2</f>
        <v>2.2708546321600118</v>
      </c>
    </row>
    <row r="3" spans="1:14" x14ac:dyDescent="0.3">
      <c r="A3" s="2" t="s">
        <v>5</v>
      </c>
      <c r="B3" s="3">
        <v>10.8209558824</v>
      </c>
      <c r="C3" s="3">
        <v>5.3824891067599996</v>
      </c>
      <c r="D3" s="3">
        <v>8.1017224945799988</v>
      </c>
      <c r="E3" s="4"/>
      <c r="F3">
        <f>20+B3</f>
        <v>30.8209558824</v>
      </c>
      <c r="G3">
        <f>20+C3</f>
        <v>25.382489106759998</v>
      </c>
      <c r="H3">
        <f>20+D3</f>
        <v>28.101722494579999</v>
      </c>
      <c r="I3" s="9">
        <f>(F3-G3)/H3</f>
        <v>0.19352787989024242</v>
      </c>
      <c r="J3" s="5">
        <f>(G3-F3)/H3</f>
        <v>-0.19352787989024242</v>
      </c>
      <c r="K3" s="2" t="s">
        <v>5</v>
      </c>
      <c r="L3">
        <v>2.5</v>
      </c>
      <c r="M3">
        <f t="shared" ref="M3:M31" si="0">(L3*I3)+L3</f>
        <v>2.9838196997256059</v>
      </c>
    </row>
    <row r="4" spans="1:14" x14ac:dyDescent="0.3">
      <c r="A4" s="2" t="s">
        <v>6</v>
      </c>
      <c r="B4" s="3">
        <v>10.8378205128</v>
      </c>
      <c r="C4" s="3">
        <v>4.72589635854</v>
      </c>
      <c r="D4" s="3">
        <v>7.7818584356700002</v>
      </c>
      <c r="E4" s="4"/>
      <c r="F4">
        <f>20+B4</f>
        <v>30.8378205128</v>
      </c>
      <c r="G4">
        <f>20+C4</f>
        <v>24.725896358539998</v>
      </c>
      <c r="H4">
        <f>20+D4</f>
        <v>27.781858435669999</v>
      </c>
      <c r="I4" s="9">
        <f>(F4-G4)/H4</f>
        <v>0.21999695119073501</v>
      </c>
      <c r="J4" s="5">
        <f>(G4-F4)/H4</f>
        <v>-0.21999695119073501</v>
      </c>
      <c r="K4" s="2" t="s">
        <v>6</v>
      </c>
      <c r="L4">
        <v>2.5</v>
      </c>
      <c r="M4">
        <f t="shared" si="0"/>
        <v>3.0499923779768374</v>
      </c>
    </row>
    <row r="5" spans="1:14" x14ac:dyDescent="0.3">
      <c r="A5" s="2" t="s">
        <v>7</v>
      </c>
      <c r="B5" s="3">
        <v>10.325217864900001</v>
      </c>
      <c r="C5" s="3">
        <v>3.9765756302500002</v>
      </c>
      <c r="D5" s="3">
        <v>7.1508967475750005</v>
      </c>
      <c r="E5" s="4"/>
      <c r="F5">
        <f>20+B5</f>
        <v>30.325217864900001</v>
      </c>
      <c r="G5">
        <f>20+C5</f>
        <v>23.97657563025</v>
      </c>
      <c r="H5">
        <f>20+D5</f>
        <v>27.150896747575</v>
      </c>
      <c r="I5" s="10">
        <f>(F5-G5)/H5</f>
        <v>0.23382808655176496</v>
      </c>
      <c r="J5" s="8">
        <f>(G5-F5)/H5</f>
        <v>-0.23382808655176496</v>
      </c>
      <c r="K5" s="2" t="s">
        <v>7</v>
      </c>
      <c r="L5">
        <v>2.5</v>
      </c>
      <c r="M5">
        <f t="shared" si="0"/>
        <v>3.0845702163794124</v>
      </c>
    </row>
    <row r="6" spans="1:14" x14ac:dyDescent="0.3">
      <c r="A6" s="6" t="s">
        <v>8</v>
      </c>
      <c r="B6" s="3">
        <v>13.7722222222</v>
      </c>
      <c r="C6" s="3">
        <v>-1.08070339247</v>
      </c>
      <c r="D6" s="3">
        <v>6.3457594148650003</v>
      </c>
      <c r="E6" s="4"/>
      <c r="F6">
        <f>20+B6</f>
        <v>33.7722222222</v>
      </c>
      <c r="G6">
        <f>20+C6</f>
        <v>18.919296607530001</v>
      </c>
      <c r="H6">
        <f>20+D6</f>
        <v>26.345759414865</v>
      </c>
      <c r="I6" s="9">
        <f>(F6-G6)/H6</f>
        <v>0.56376912051696526</v>
      </c>
      <c r="J6" s="5">
        <f>(G6-F6)/H6</f>
        <v>-0.56376912051696526</v>
      </c>
      <c r="K6" s="6" t="s">
        <v>8</v>
      </c>
      <c r="L6">
        <v>2.5</v>
      </c>
      <c r="M6">
        <f t="shared" si="0"/>
        <v>3.909422801292413</v>
      </c>
    </row>
    <row r="7" spans="1:14" x14ac:dyDescent="0.3">
      <c r="A7" s="2" t="s">
        <v>9</v>
      </c>
      <c r="B7" s="3">
        <v>9.1957662979600006</v>
      </c>
      <c r="C7" s="3">
        <v>3.0089285714199998</v>
      </c>
      <c r="D7" s="3">
        <v>6.1023474346900004</v>
      </c>
      <c r="E7" s="4"/>
      <c r="F7">
        <f>20+B7</f>
        <v>29.195766297959999</v>
      </c>
      <c r="G7">
        <f>20+C7</f>
        <v>23.00892857142</v>
      </c>
      <c r="H7">
        <f>20+D7</f>
        <v>26.10234743469</v>
      </c>
      <c r="I7" s="9">
        <f>(F7-G7)/H7</f>
        <v>0.23702227326564873</v>
      </c>
      <c r="J7" s="5">
        <f>(G7-F7)/H7</f>
        <v>-0.23702227326564873</v>
      </c>
      <c r="K7" s="2" t="s">
        <v>9</v>
      </c>
      <c r="L7">
        <v>2.5</v>
      </c>
      <c r="M7">
        <f t="shared" si="0"/>
        <v>3.0925556831641217</v>
      </c>
    </row>
    <row r="8" spans="1:14" x14ac:dyDescent="0.3">
      <c r="A8" s="2" t="s">
        <v>10</v>
      </c>
      <c r="B8" s="3">
        <v>8.8295518207200008</v>
      </c>
      <c r="C8" s="3">
        <v>0.60928948502400004</v>
      </c>
      <c r="D8" s="3">
        <v>4.7194206528720004</v>
      </c>
      <c r="E8" s="4"/>
      <c r="F8">
        <f>20+B8</f>
        <v>28.829551820719999</v>
      </c>
      <c r="G8">
        <f>20+C8</f>
        <v>20.609289485024</v>
      </c>
      <c r="H8">
        <f>20+D8</f>
        <v>24.719420652872</v>
      </c>
      <c r="I8" s="9">
        <f>(F8-G8)/H8</f>
        <v>0.33254267772416163</v>
      </c>
      <c r="J8" s="5">
        <f>(G8-F8)/H8</f>
        <v>-0.33254267772416163</v>
      </c>
      <c r="K8" s="2" t="s">
        <v>10</v>
      </c>
      <c r="L8">
        <v>2.5</v>
      </c>
      <c r="M8">
        <f t="shared" si="0"/>
        <v>3.3313566943104043</v>
      </c>
    </row>
    <row r="9" spans="1:14" x14ac:dyDescent="0.3">
      <c r="A9" s="6" t="s">
        <v>11</v>
      </c>
      <c r="B9" s="3">
        <v>10.686904761899999</v>
      </c>
      <c r="C9" s="3">
        <v>-2.0614768129600001</v>
      </c>
      <c r="D9" s="3">
        <v>4.3127139744699994</v>
      </c>
      <c r="E9" s="4"/>
      <c r="F9">
        <f>20+B9</f>
        <v>30.686904761899999</v>
      </c>
      <c r="G9">
        <f>20+C9</f>
        <v>17.938523187040001</v>
      </c>
      <c r="H9">
        <f>20+D9</f>
        <v>24.31271397447</v>
      </c>
      <c r="I9" s="9">
        <f>(F9-G9)/H9</f>
        <v>0.52435041140395366</v>
      </c>
      <c r="J9" s="5">
        <f>(G9-F9)/H9</f>
        <v>-0.52435041140395366</v>
      </c>
      <c r="K9" s="6" t="s">
        <v>11</v>
      </c>
      <c r="L9">
        <v>2.5</v>
      </c>
      <c r="M9">
        <f t="shared" si="0"/>
        <v>3.8108760285098842</v>
      </c>
    </row>
    <row r="10" spans="1:14" x14ac:dyDescent="0.3">
      <c r="A10" s="6" t="s">
        <v>12</v>
      </c>
      <c r="B10" s="3">
        <v>11.5145276292</v>
      </c>
      <c r="C10" s="3">
        <v>-3.6589215686399998</v>
      </c>
      <c r="D10" s="3">
        <v>3.9278030302799998</v>
      </c>
      <c r="E10" s="4"/>
      <c r="F10">
        <f>20+B10</f>
        <v>31.5145276292</v>
      </c>
      <c r="G10">
        <f>20+C10</f>
        <v>16.34107843136</v>
      </c>
      <c r="H10">
        <f>20+D10</f>
        <v>23.92780303028</v>
      </c>
      <c r="I10" s="9">
        <f>(F10-G10)/H10</f>
        <v>0.63413465827340698</v>
      </c>
      <c r="J10" s="5">
        <f>(G10-F10)/H10</f>
        <v>-0.63413465827340698</v>
      </c>
      <c r="K10" s="6" t="s">
        <v>12</v>
      </c>
      <c r="L10">
        <v>2.5</v>
      </c>
      <c r="M10">
        <f t="shared" si="0"/>
        <v>4.0853366456835172</v>
      </c>
    </row>
    <row r="11" spans="1:14" x14ac:dyDescent="0.3">
      <c r="A11" s="2" t="s">
        <v>13</v>
      </c>
      <c r="B11" s="3">
        <v>7.8286458333400004</v>
      </c>
      <c r="C11" s="3">
        <v>1.6339869283299999E-3</v>
      </c>
      <c r="D11" s="3">
        <v>3.9151399101341653</v>
      </c>
      <c r="E11" s="4"/>
      <c r="F11">
        <f>20+B11</f>
        <v>27.828645833340001</v>
      </c>
      <c r="G11">
        <f>20+C11</f>
        <v>20.001633986928329</v>
      </c>
      <c r="H11">
        <f>20+D11</f>
        <v>23.915139910134165</v>
      </c>
      <c r="I11" s="9">
        <f>(F11-G11)/H11</f>
        <v>0.32728271194829744</v>
      </c>
      <c r="J11" s="5">
        <f>(G11-F11)/H11</f>
        <v>-0.32728271194829744</v>
      </c>
      <c r="K11" s="2" t="s">
        <v>13</v>
      </c>
      <c r="L11">
        <v>2.5</v>
      </c>
      <c r="M11">
        <f t="shared" si="0"/>
        <v>3.3182067798707435</v>
      </c>
    </row>
    <row r="12" spans="1:14" x14ac:dyDescent="0.3">
      <c r="A12" s="2" t="s">
        <v>14</v>
      </c>
      <c r="B12" s="3">
        <v>6.8269880174199997</v>
      </c>
      <c r="C12" s="3">
        <v>-0.86232492997800003</v>
      </c>
      <c r="D12" s="3">
        <v>2.9823315437210001</v>
      </c>
      <c r="E12" s="4"/>
      <c r="F12">
        <f>20+B12</f>
        <v>26.82698801742</v>
      </c>
      <c r="G12">
        <f>20+C12</f>
        <v>19.137675070021999</v>
      </c>
      <c r="H12">
        <f>20+D12</f>
        <v>22.982331543720999</v>
      </c>
      <c r="I12" s="9">
        <f>(F12-G12)/H12</f>
        <v>0.33457497263800451</v>
      </c>
      <c r="J12" s="5">
        <f>(G12-F12)/H12</f>
        <v>-0.33457497263800451</v>
      </c>
      <c r="K12" s="2" t="s">
        <v>14</v>
      </c>
      <c r="L12">
        <v>2.5</v>
      </c>
      <c r="M12">
        <f t="shared" si="0"/>
        <v>3.3364374315950114</v>
      </c>
    </row>
    <row r="13" spans="1:14" x14ac:dyDescent="0.3">
      <c r="A13" s="2" t="s">
        <v>15</v>
      </c>
      <c r="B13" s="3">
        <v>5.9645833333400002</v>
      </c>
      <c r="C13" s="3">
        <v>-0.83320728291400004</v>
      </c>
      <c r="D13" s="3">
        <v>2.5656880252130003</v>
      </c>
      <c r="E13" s="4"/>
      <c r="F13">
        <f>20+B13</f>
        <v>25.964583333340002</v>
      </c>
      <c r="G13">
        <f>20+C13</f>
        <v>19.166792717086</v>
      </c>
      <c r="H13">
        <f>20+D13</f>
        <v>22.565688025212999</v>
      </c>
      <c r="I13" s="9">
        <f>(F13-G13)/H13</f>
        <v>0.30124455361869412</v>
      </c>
      <c r="J13" s="5">
        <f>(G13-F13)/H13</f>
        <v>-0.30124455361869412</v>
      </c>
      <c r="K13" s="2" t="s">
        <v>15</v>
      </c>
      <c r="L13">
        <v>2.5</v>
      </c>
      <c r="M13">
        <f t="shared" si="0"/>
        <v>3.2531113840467354</v>
      </c>
    </row>
    <row r="14" spans="1:14" x14ac:dyDescent="0.3">
      <c r="A14" s="2" t="s">
        <v>16</v>
      </c>
      <c r="B14" s="3">
        <v>4.3188584087399997</v>
      </c>
      <c r="C14" s="3">
        <v>0.584033613457</v>
      </c>
      <c r="D14" s="3">
        <v>2.4514460110984997</v>
      </c>
      <c r="E14" s="4"/>
      <c r="F14">
        <f>20+B14</f>
        <v>24.318858408739999</v>
      </c>
      <c r="G14">
        <f>20+C14</f>
        <v>20.584033613456999</v>
      </c>
      <c r="H14">
        <f>20+D14</f>
        <v>22.451446011098501</v>
      </c>
      <c r="I14" s="9">
        <f>(F14-G14)/H14</f>
        <v>0.16635119151954628</v>
      </c>
      <c r="J14" s="5">
        <f>(G14-F14)/H14</f>
        <v>-0.16635119151954628</v>
      </c>
      <c r="K14" s="2" t="s">
        <v>16</v>
      </c>
      <c r="L14">
        <v>2.5</v>
      </c>
      <c r="M14">
        <f t="shared" si="0"/>
        <v>2.9158779787988656</v>
      </c>
    </row>
    <row r="15" spans="1:14" x14ac:dyDescent="0.3">
      <c r="A15" s="6" t="s">
        <v>17</v>
      </c>
      <c r="B15" s="3">
        <v>3.9265397184299999</v>
      </c>
      <c r="C15" s="3">
        <v>-4.3855392156899997</v>
      </c>
      <c r="D15" s="3">
        <v>-0.22949974862999989</v>
      </c>
      <c r="E15" s="4"/>
      <c r="F15">
        <f>20+B15</f>
        <v>23.92653971843</v>
      </c>
      <c r="G15">
        <f>20+C15</f>
        <v>15.614460784310001</v>
      </c>
      <c r="H15">
        <f>20+D15</f>
        <v>19.770500251369999</v>
      </c>
      <c r="I15" s="9">
        <f>(F15-G15)/H15</f>
        <v>0.42042835681631335</v>
      </c>
      <c r="J15" s="5">
        <f>(G15-F15)/H15</f>
        <v>-0.42042835681631335</v>
      </c>
      <c r="K15" s="6" t="s">
        <v>17</v>
      </c>
      <c r="L15">
        <v>2.5</v>
      </c>
      <c r="M15">
        <f t="shared" si="0"/>
        <v>3.5510708920407836</v>
      </c>
    </row>
    <row r="16" spans="1:14" x14ac:dyDescent="0.3">
      <c r="A16" s="2" t="s">
        <v>18</v>
      </c>
      <c r="B16" s="3">
        <v>3.1227154109500002</v>
      </c>
      <c r="C16" s="3">
        <v>-4.2124999999900004</v>
      </c>
      <c r="D16" s="3">
        <v>-0.5448922945200001</v>
      </c>
      <c r="E16" s="4"/>
      <c r="F16">
        <f>20+B16</f>
        <v>23.122715410950001</v>
      </c>
      <c r="G16">
        <f>20+C16</f>
        <v>15.787500000009999</v>
      </c>
      <c r="H16">
        <f>20+D16</f>
        <v>19.45510770548</v>
      </c>
      <c r="I16" s="10">
        <f>(F16-G16)/H16</f>
        <v>0.37703288627252685</v>
      </c>
      <c r="J16" s="8">
        <f>(G16-F16)/H16</f>
        <v>-0.37703288627252685</v>
      </c>
      <c r="K16" s="2" t="s">
        <v>18</v>
      </c>
      <c r="L16">
        <v>2.5</v>
      </c>
      <c r="M16">
        <f t="shared" si="0"/>
        <v>3.4425822156813171</v>
      </c>
    </row>
    <row r="17" spans="1:13" x14ac:dyDescent="0.3">
      <c r="A17" s="2" t="s">
        <v>19</v>
      </c>
      <c r="B17" s="3">
        <v>-3.8299262012600002</v>
      </c>
      <c r="C17" s="3">
        <v>1.44319112259</v>
      </c>
      <c r="D17" s="3">
        <v>-1.1933675393350001</v>
      </c>
      <c r="E17" s="4"/>
      <c r="F17">
        <f>20+B17</f>
        <v>16.170073798739999</v>
      </c>
      <c r="G17">
        <f>20+C17</f>
        <v>21.443191122590001</v>
      </c>
      <c r="H17">
        <f>20+D17</f>
        <v>18.806632460665</v>
      </c>
      <c r="I17" s="9">
        <f>(F17-G17)/H17</f>
        <v>-0.2803860465119945</v>
      </c>
      <c r="J17" s="5">
        <f>(G17-F17)/H17</f>
        <v>0.2803860465119945</v>
      </c>
      <c r="K17" s="2" t="s">
        <v>19</v>
      </c>
      <c r="L17">
        <v>2.5</v>
      </c>
      <c r="M17">
        <f t="shared" si="0"/>
        <v>1.7990348837200139</v>
      </c>
    </row>
    <row r="18" spans="1:13" x14ac:dyDescent="0.3">
      <c r="A18" s="2" t="s">
        <v>20</v>
      </c>
      <c r="B18" s="3">
        <v>-4.2291666666500003</v>
      </c>
      <c r="C18" s="3">
        <v>1.5909663865599999</v>
      </c>
      <c r="D18" s="3">
        <v>-1.3191001400450002</v>
      </c>
      <c r="E18" s="4"/>
      <c r="F18">
        <f>20+B18</f>
        <v>15.77083333335</v>
      </c>
      <c r="G18">
        <f>20+C18</f>
        <v>21.590966386559998</v>
      </c>
      <c r="H18">
        <f>20+D18</f>
        <v>18.680899859954998</v>
      </c>
      <c r="I18" s="10">
        <f>(F18-G18)/H18</f>
        <v>-0.31155528356994355</v>
      </c>
      <c r="J18" s="8">
        <f>(G18-F18)/H18</f>
        <v>0.31155528356994355</v>
      </c>
      <c r="K18" s="2" t="s">
        <v>20</v>
      </c>
      <c r="L18">
        <v>2.5</v>
      </c>
      <c r="M18">
        <f t="shared" si="0"/>
        <v>1.721111791075141</v>
      </c>
    </row>
    <row r="19" spans="1:13" x14ac:dyDescent="0.3">
      <c r="A19" s="2" t="s">
        <v>21</v>
      </c>
      <c r="B19" s="3">
        <v>0.41187412465000001</v>
      </c>
      <c r="C19" s="3">
        <v>-3.8618872548900001</v>
      </c>
      <c r="D19" s="3">
        <v>-1.7250065651199999</v>
      </c>
      <c r="E19" s="4"/>
      <c r="F19">
        <f>20+B19</f>
        <v>20.411874124650002</v>
      </c>
      <c r="G19">
        <f>20+C19</f>
        <v>16.13811274511</v>
      </c>
      <c r="H19">
        <f>20+D19</f>
        <v>18.274993434879999</v>
      </c>
      <c r="I19" s="11">
        <f>(F19-G19)/H19</f>
        <v>0.23385843583303398</v>
      </c>
      <c r="J19" s="5">
        <f>(G19-F19)/H19</f>
        <v>-0.23385843583303398</v>
      </c>
      <c r="K19" s="2" t="s">
        <v>21</v>
      </c>
      <c r="L19">
        <v>2.5</v>
      </c>
      <c r="M19">
        <f t="shared" si="0"/>
        <v>3.0846460895825851</v>
      </c>
    </row>
    <row r="20" spans="1:13" x14ac:dyDescent="0.3">
      <c r="A20" s="2" t="s">
        <v>22</v>
      </c>
      <c r="B20" s="3">
        <v>-9.9908088224999997E-2</v>
      </c>
      <c r="C20" s="3">
        <v>-5.7648609443799996</v>
      </c>
      <c r="D20" s="3">
        <v>-2.9323845163024997</v>
      </c>
      <c r="E20" s="4"/>
      <c r="F20">
        <f>20+B20</f>
        <v>19.900091911775</v>
      </c>
      <c r="G20">
        <f>20+C20</f>
        <v>14.235139055619999</v>
      </c>
      <c r="H20">
        <f>20+D20</f>
        <v>17.067615483697502</v>
      </c>
      <c r="I20" s="9">
        <f>(F20-G20)/H20</f>
        <v>0.33191237883030594</v>
      </c>
      <c r="J20" s="5">
        <f>(G20-F20)/H20</f>
        <v>-0.33191237883030594</v>
      </c>
      <c r="K20" s="2" t="s">
        <v>22</v>
      </c>
      <c r="L20">
        <v>2.5</v>
      </c>
      <c r="M20">
        <f t="shared" si="0"/>
        <v>3.3297809470757649</v>
      </c>
    </row>
    <row r="21" spans="1:13" x14ac:dyDescent="0.3">
      <c r="A21" s="2" t="s">
        <v>23</v>
      </c>
      <c r="B21" s="3">
        <v>-0.86511904761900005</v>
      </c>
      <c r="C21" s="3">
        <v>-5.1840482026199997</v>
      </c>
      <c r="D21" s="3">
        <v>-3.0245836251195</v>
      </c>
      <c r="E21" s="4"/>
      <c r="F21">
        <f>20+B21</f>
        <v>19.134880952381</v>
      </c>
      <c r="G21">
        <f>20+C21</f>
        <v>14.81595179738</v>
      </c>
      <c r="H21">
        <f>20+D21</f>
        <v>16.975416374880499</v>
      </c>
      <c r="I21" s="10">
        <f>(F21-G21)/H21</f>
        <v>0.25442257554235709</v>
      </c>
      <c r="J21" s="8">
        <f>(G21-F21)/H21</f>
        <v>-0.25442257554235709</v>
      </c>
      <c r="K21" s="2" t="s">
        <v>23</v>
      </c>
      <c r="L21">
        <v>2.5</v>
      </c>
      <c r="M21">
        <f t="shared" si="0"/>
        <v>3.1360564388558929</v>
      </c>
    </row>
    <row r="22" spans="1:13" x14ac:dyDescent="0.3">
      <c r="A22" s="7" t="s">
        <v>24</v>
      </c>
      <c r="B22" s="3">
        <v>0.203571428576</v>
      </c>
      <c r="C22" s="3">
        <v>-6.4883295625999997</v>
      </c>
      <c r="D22" s="3">
        <v>-3.142379067012</v>
      </c>
      <c r="E22" s="4"/>
      <c r="F22">
        <f>20+B22</f>
        <v>20.203571428576002</v>
      </c>
      <c r="G22">
        <f>20+C22</f>
        <v>13.511670437399999</v>
      </c>
      <c r="H22">
        <f>20+D22</f>
        <v>16.857620932987999</v>
      </c>
      <c r="I22" s="10">
        <f>(F22-G22)/H22</f>
        <v>0.39696591931788494</v>
      </c>
      <c r="J22" s="8">
        <f>(G22-F22)/H22</f>
        <v>-0.39696591931788494</v>
      </c>
      <c r="K22" s="7" t="s">
        <v>24</v>
      </c>
      <c r="L22">
        <v>2.5</v>
      </c>
      <c r="M22">
        <f t="shared" si="0"/>
        <v>3.4924147982947122</v>
      </c>
    </row>
    <row r="23" spans="1:13" x14ac:dyDescent="0.3">
      <c r="A23" s="2" t="s">
        <v>25</v>
      </c>
      <c r="B23" s="3">
        <v>-1.79861111111</v>
      </c>
      <c r="C23" s="3">
        <v>-5.1065870097900001</v>
      </c>
      <c r="D23" s="3">
        <v>-3.4525990604499999</v>
      </c>
      <c r="E23" s="4"/>
      <c r="F23">
        <f>20+B23</f>
        <v>18.201388888890001</v>
      </c>
      <c r="G23">
        <f>20+C23</f>
        <v>14.893412990209999</v>
      </c>
      <c r="H23">
        <f>20+D23</f>
        <v>16.547400939550002</v>
      </c>
      <c r="I23" s="9">
        <f>(F23-G23)/H23</f>
        <v>0.1999090921144962</v>
      </c>
      <c r="J23" s="5">
        <f>(G23-F23)/H23</f>
        <v>-0.1999090921144962</v>
      </c>
      <c r="K23" s="2" t="s">
        <v>25</v>
      </c>
      <c r="L23">
        <v>2.5</v>
      </c>
      <c r="M23">
        <f t="shared" si="0"/>
        <v>2.9997727302862405</v>
      </c>
    </row>
    <row r="24" spans="1:13" x14ac:dyDescent="0.3">
      <c r="A24" s="2" t="s">
        <v>26</v>
      </c>
      <c r="B24" s="3">
        <v>-2.7759945324299999</v>
      </c>
      <c r="C24" s="3">
        <v>-4.64551910509</v>
      </c>
      <c r="D24" s="3">
        <v>-3.7107568187600002</v>
      </c>
      <c r="E24" s="4"/>
      <c r="F24">
        <f>20+B24</f>
        <v>17.224005467569999</v>
      </c>
      <c r="G24">
        <f>20+C24</f>
        <v>15.354480894910001</v>
      </c>
      <c r="H24">
        <f>20+D24</f>
        <v>16.28924318124</v>
      </c>
      <c r="I24" s="10">
        <f>(F24-G24)/H24</f>
        <v>0.11477049927114431</v>
      </c>
      <c r="J24" s="8">
        <f>(G24-F24)/H24</f>
        <v>-0.11477049927114431</v>
      </c>
      <c r="K24" s="2" t="s">
        <v>26</v>
      </c>
      <c r="L24">
        <v>2.5</v>
      </c>
      <c r="M24">
        <f t="shared" si="0"/>
        <v>2.7869262481778607</v>
      </c>
    </row>
    <row r="25" spans="1:13" x14ac:dyDescent="0.3">
      <c r="A25" s="2" t="s">
        <v>27</v>
      </c>
      <c r="B25" s="3">
        <v>-0.83289315725299995</v>
      </c>
      <c r="C25" s="3">
        <v>-6.7333333333300001</v>
      </c>
      <c r="D25" s="3">
        <v>-3.7831132452915002</v>
      </c>
      <c r="E25" s="4"/>
      <c r="F25">
        <f>20+B25</f>
        <v>19.167106842747</v>
      </c>
      <c r="G25">
        <f>20+C25</f>
        <v>13.26666666667</v>
      </c>
      <c r="H25">
        <f>20+D25</f>
        <v>16.216886754708501</v>
      </c>
      <c r="I25" s="9">
        <f>(F25-G25)/H25</f>
        <v>0.36384543256206886</v>
      </c>
      <c r="J25" s="5">
        <f>(G25-F25)/H25</f>
        <v>-0.36384543256206886</v>
      </c>
      <c r="K25" s="2" t="s">
        <v>27</v>
      </c>
      <c r="L25">
        <v>2.5</v>
      </c>
      <c r="M25">
        <f t="shared" si="0"/>
        <v>3.4096135814051722</v>
      </c>
    </row>
    <row r="26" spans="1:13" x14ac:dyDescent="0.3">
      <c r="A26" s="2" t="s">
        <v>28</v>
      </c>
      <c r="B26" s="3">
        <v>-1.1558473389299999</v>
      </c>
      <c r="C26" s="3">
        <v>-7.26972934472</v>
      </c>
      <c r="D26" s="3">
        <v>-4.2127883418250001</v>
      </c>
      <c r="E26" s="4"/>
      <c r="F26">
        <f>20+B26</f>
        <v>18.844152661070002</v>
      </c>
      <c r="G26">
        <f>20+C26</f>
        <v>12.73027065528</v>
      </c>
      <c r="H26">
        <f>20+D26</f>
        <v>15.787211658175</v>
      </c>
      <c r="I26" s="9">
        <f>(F26-G26)/H26</f>
        <v>0.38726800768672065</v>
      </c>
      <c r="J26" s="5">
        <f>(G26-F26)/H26</f>
        <v>-0.38726800768672065</v>
      </c>
      <c r="K26" s="2" t="s">
        <v>28</v>
      </c>
      <c r="L26">
        <v>2.5</v>
      </c>
      <c r="M26">
        <f t="shared" si="0"/>
        <v>3.4681700192168017</v>
      </c>
    </row>
    <row r="27" spans="1:13" x14ac:dyDescent="0.3">
      <c r="A27" s="2" t="s">
        <v>29</v>
      </c>
      <c r="B27" s="3">
        <v>-7.6308210784200003</v>
      </c>
      <c r="C27" s="3">
        <v>-7.0199754901900002</v>
      </c>
      <c r="D27" s="3">
        <v>-7.3253982843050007</v>
      </c>
      <c r="E27" s="4"/>
      <c r="F27">
        <f>20+B27</f>
        <v>12.36917892158</v>
      </c>
      <c r="G27">
        <f>20+C27</f>
        <v>12.980024509810001</v>
      </c>
      <c r="H27">
        <f>20+D27</f>
        <v>12.674601715694999</v>
      </c>
      <c r="I27" s="9">
        <f>(F27-G27)/H27</f>
        <v>-4.8194460223045035E-2</v>
      </c>
      <c r="J27" s="5">
        <f>(G27-F27)/H27</f>
        <v>4.8194460223045035E-2</v>
      </c>
      <c r="K27" s="2" t="s">
        <v>29</v>
      </c>
      <c r="L27">
        <v>2.5</v>
      </c>
      <c r="M27">
        <f t="shared" si="0"/>
        <v>2.3795138494423873</v>
      </c>
    </row>
    <row r="28" spans="1:13" x14ac:dyDescent="0.3">
      <c r="A28" s="6" t="s">
        <v>30</v>
      </c>
      <c r="B28" s="3">
        <v>-3.01580882352</v>
      </c>
      <c r="C28" s="3">
        <v>-12.2056197479</v>
      </c>
      <c r="D28" s="3">
        <v>-7.6107142857100003</v>
      </c>
      <c r="E28" s="4"/>
      <c r="F28">
        <f>20+B28</f>
        <v>16.98419117648</v>
      </c>
      <c r="G28">
        <f>20+C28</f>
        <v>7.7943802520999999</v>
      </c>
      <c r="H28">
        <f>20+D28</f>
        <v>12.389285714290001</v>
      </c>
      <c r="I28" s="9">
        <f>(F28-G28)/H28</f>
        <v>0.74175470130455745</v>
      </c>
      <c r="J28" s="5">
        <f>(G28-F28)/H28</f>
        <v>-0.74175470130455745</v>
      </c>
      <c r="K28" s="6" t="s">
        <v>30</v>
      </c>
      <c r="L28">
        <v>2.5</v>
      </c>
      <c r="M28">
        <f t="shared" si="0"/>
        <v>4.3543867532613936</v>
      </c>
    </row>
    <row r="29" spans="1:13" x14ac:dyDescent="0.3">
      <c r="A29" s="2" t="s">
        <v>31</v>
      </c>
      <c r="B29" s="3">
        <v>-7.0267463235300003</v>
      </c>
      <c r="C29" s="3">
        <v>-8.6459820680400004</v>
      </c>
      <c r="D29" s="3">
        <v>-7.8363641957850003</v>
      </c>
      <c r="E29" s="4"/>
      <c r="F29">
        <f>20+B29</f>
        <v>12.97325367647</v>
      </c>
      <c r="G29">
        <f>20+C29</f>
        <v>11.35401793196</v>
      </c>
      <c r="H29">
        <f>20+D29</f>
        <v>12.163635804215</v>
      </c>
      <c r="I29" s="10">
        <f>(F29-G29)/H29</f>
        <v>0.13312103145581644</v>
      </c>
      <c r="J29" s="8">
        <f>(G29-F29)/H29</f>
        <v>-0.13312103145581644</v>
      </c>
      <c r="K29" s="2" t="s">
        <v>31</v>
      </c>
      <c r="L29">
        <v>2.5</v>
      </c>
      <c r="M29">
        <f t="shared" si="0"/>
        <v>2.8328025786395412</v>
      </c>
    </row>
    <row r="30" spans="1:13" x14ac:dyDescent="0.3">
      <c r="A30" s="6" t="s">
        <v>32</v>
      </c>
      <c r="B30" s="3">
        <v>-4.1191771708599996</v>
      </c>
      <c r="C30" s="3">
        <v>-13.9841666667</v>
      </c>
      <c r="D30" s="3">
        <v>-9.0516719187800003</v>
      </c>
      <c r="E30" s="4"/>
      <c r="F30">
        <f>20+B30</f>
        <v>15.880822829140001</v>
      </c>
      <c r="G30">
        <f>20+C30</f>
        <v>6.0158333332999998</v>
      </c>
      <c r="H30">
        <f>20+D30</f>
        <v>10.94832808122</v>
      </c>
      <c r="I30" s="9">
        <f>(F30-G30)/H30</f>
        <v>0.90104986100678863</v>
      </c>
      <c r="J30" s="5">
        <f>(G30-F30)/H30</f>
        <v>-0.90104986100678863</v>
      </c>
      <c r="K30" s="6" t="s">
        <v>32</v>
      </c>
      <c r="L30">
        <v>2.5</v>
      </c>
      <c r="M30">
        <f t="shared" si="0"/>
        <v>4.7526246525169711</v>
      </c>
    </row>
    <row r="31" spans="1:13" x14ac:dyDescent="0.3">
      <c r="A31" s="2" t="s">
        <v>33</v>
      </c>
      <c r="B31" s="3">
        <v>-8.0301470588099999</v>
      </c>
      <c r="C31" s="3">
        <v>-10.546250000000001</v>
      </c>
      <c r="D31" s="3">
        <v>-9.2881985294050011</v>
      </c>
      <c r="E31" s="4"/>
      <c r="F31">
        <f>20+B31</f>
        <v>11.96985294119</v>
      </c>
      <c r="G31">
        <f>20+C31</f>
        <v>9.4537499999999994</v>
      </c>
      <c r="H31">
        <f>20+D31</f>
        <v>10.711801470594999</v>
      </c>
      <c r="I31" s="9">
        <f>(F31-G31)/H31</f>
        <v>0.23489073692197929</v>
      </c>
      <c r="J31" s="5">
        <f>(G31-F31)/H31</f>
        <v>-0.23489073692197929</v>
      </c>
      <c r="K31" s="2" t="s">
        <v>33</v>
      </c>
      <c r="L31">
        <v>2.5</v>
      </c>
      <c r="M31">
        <f t="shared" si="0"/>
        <v>3.0872268423049483</v>
      </c>
    </row>
    <row r="32" spans="1:13" x14ac:dyDescent="0.3">
      <c r="M32">
        <f>AVERAGE(M2:M31)</f>
        <v>3.2023384555030363</v>
      </c>
    </row>
  </sheetData>
  <sortState ref="F2:K32">
    <sortCondition descending="1" ref="I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McGuiness</dc:creator>
  <cp:lastModifiedBy>James McGuiness</cp:lastModifiedBy>
  <dcterms:created xsi:type="dcterms:W3CDTF">2019-12-05T03:33:50Z</dcterms:created>
  <dcterms:modified xsi:type="dcterms:W3CDTF">2019-12-06T17:01:08Z</dcterms:modified>
</cp:coreProperties>
</file>