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ldFusion2018\cfusion\wwwroot\NFLCode\"/>
    </mc:Choice>
  </mc:AlternateContent>
  <xr:revisionPtr revIDLastSave="0" documentId="8_{DB7EC51C-1120-4CE4-84FC-53C110B69705}" xr6:coauthVersionLast="43" xr6:coauthVersionMax="43" xr10:uidLastSave="{00000000-0000-0000-0000-000000000000}"/>
  <bookViews>
    <workbookView xWindow="-108" yWindow="-108" windowWidth="23256" windowHeight="12576" activeTab="1" xr2:uid="{08FCA11E-1EE2-4AE4-A47D-FB86D2B3ECA3}"/>
  </bookViews>
  <sheets>
    <sheet name="Sheet1" sheetId="1" r:id="rId1"/>
    <sheet name="Sheet3" sheetId="3" r:id="rId2"/>
    <sheet name="Sheet2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L28" i="3" l="1"/>
  <c r="L26" i="3"/>
  <c r="L25" i="3"/>
  <c r="L23" i="3"/>
  <c r="L16" i="3"/>
  <c r="L14" i="3"/>
  <c r="L13" i="3"/>
  <c r="L11" i="3"/>
  <c r="L4" i="3"/>
  <c r="L2" i="3"/>
  <c r="N3" i="3" s="1"/>
  <c r="K33" i="3"/>
  <c r="L33" i="3" s="1"/>
  <c r="K32" i="3"/>
  <c r="L32" i="3" s="1"/>
  <c r="K31" i="3"/>
  <c r="L31" i="3" s="1"/>
  <c r="K30" i="3"/>
  <c r="L30" i="3" s="1"/>
  <c r="K29" i="3"/>
  <c r="L29" i="3" s="1"/>
  <c r="K28" i="3"/>
  <c r="K27" i="3"/>
  <c r="L27" i="3" s="1"/>
  <c r="K26" i="3"/>
  <c r="K25" i="3"/>
  <c r="K24" i="3"/>
  <c r="L24" i="3" s="1"/>
  <c r="K23" i="3"/>
  <c r="K22" i="3"/>
  <c r="L22" i="3" s="1"/>
  <c r="K21" i="3"/>
  <c r="L21" i="3" s="1"/>
  <c r="K20" i="3"/>
  <c r="L20" i="3" s="1"/>
  <c r="K19" i="3"/>
  <c r="L19" i="3" s="1"/>
  <c r="K18" i="3"/>
  <c r="L18" i="3" s="1"/>
  <c r="K17" i="3"/>
  <c r="L17" i="3" s="1"/>
  <c r="K16" i="3"/>
  <c r="K15" i="3"/>
  <c r="L15" i="3" s="1"/>
  <c r="K14" i="3"/>
  <c r="K13" i="3"/>
  <c r="K12" i="3"/>
  <c r="L12" i="3" s="1"/>
  <c r="K11" i="3"/>
  <c r="K10" i="3"/>
  <c r="L10" i="3" s="1"/>
  <c r="K9" i="3"/>
  <c r="L9" i="3" s="1"/>
  <c r="K8" i="3"/>
  <c r="L8" i="3" s="1"/>
  <c r="K7" i="3"/>
  <c r="L7" i="3" s="1"/>
  <c r="K6" i="3"/>
  <c r="L6" i="3" s="1"/>
  <c r="K5" i="3"/>
  <c r="L5" i="3" s="1"/>
  <c r="K4" i="3"/>
  <c r="K3" i="3"/>
  <c r="L3" i="3" s="1"/>
  <c r="N4" i="3" s="1"/>
  <c r="K2" i="3"/>
  <c r="G33" i="3"/>
  <c r="G21" i="3"/>
  <c r="G19" i="3"/>
  <c r="G16" i="3"/>
  <c r="G8" i="3"/>
  <c r="G4" i="3"/>
  <c r="E33" i="3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E21" i="3"/>
  <c r="E20" i="3"/>
  <c r="G20" i="3" s="1"/>
  <c r="E19" i="3"/>
  <c r="E18" i="3"/>
  <c r="G18" i="3" s="1"/>
  <c r="E17" i="3"/>
  <c r="G17" i="3" s="1"/>
  <c r="E16" i="3"/>
  <c r="E15" i="3"/>
  <c r="G15" i="3" s="1"/>
  <c r="E14" i="3"/>
  <c r="G14" i="3" s="1"/>
  <c r="E13" i="3"/>
  <c r="G13" i="3" s="1"/>
  <c r="E12" i="3"/>
  <c r="G12" i="3" s="1"/>
  <c r="E11" i="3"/>
  <c r="G11" i="3" s="1"/>
  <c r="E10" i="3"/>
  <c r="G10" i="3" s="1"/>
  <c r="E9" i="3"/>
  <c r="G9" i="3" s="1"/>
  <c r="E8" i="3"/>
  <c r="E7" i="3"/>
  <c r="G7" i="3" s="1"/>
  <c r="E6" i="3"/>
  <c r="G6" i="3" s="1"/>
  <c r="E5" i="3"/>
  <c r="G5" i="3" s="1"/>
  <c r="E4" i="3"/>
  <c r="E3" i="3"/>
  <c r="G3" i="3" s="1"/>
  <c r="E31" i="1"/>
  <c r="E28" i="1"/>
  <c r="E27" i="1"/>
  <c r="E20" i="1"/>
  <c r="E19" i="1"/>
  <c r="E16" i="1"/>
  <c r="E15" i="1"/>
  <c r="E14" i="1"/>
  <c r="E8" i="1"/>
  <c r="E7" i="1"/>
  <c r="E4" i="1"/>
  <c r="E3" i="1"/>
  <c r="E2" i="1"/>
  <c r="C32" i="1"/>
  <c r="E32" i="1" s="1"/>
  <c r="C31" i="1"/>
  <c r="C30" i="1"/>
  <c r="E30" i="1" s="1"/>
  <c r="C29" i="1"/>
  <c r="E29" i="1" s="1"/>
  <c r="C28" i="1"/>
  <c r="C27" i="1"/>
  <c r="C26" i="1"/>
  <c r="E26" i="1" s="1"/>
  <c r="C25" i="1"/>
  <c r="E25" i="1" s="1"/>
  <c r="C24" i="1"/>
  <c r="E24" i="1" s="1"/>
  <c r="C23" i="1"/>
  <c r="E23" i="1" s="1"/>
  <c r="C22" i="1"/>
  <c r="E22" i="1" s="1"/>
  <c r="C21" i="1"/>
  <c r="E21" i="1" s="1"/>
  <c r="C20" i="1"/>
  <c r="C19" i="1"/>
  <c r="C18" i="1"/>
  <c r="E18" i="1" s="1"/>
  <c r="C17" i="1"/>
  <c r="E17" i="1" s="1"/>
  <c r="C16" i="1"/>
  <c r="C15" i="1"/>
  <c r="C14" i="1"/>
  <c r="C13" i="1"/>
  <c r="E13" i="1" s="1"/>
  <c r="C12" i="1"/>
  <c r="E12" i="1" s="1"/>
  <c r="C11" i="1"/>
  <c r="E11" i="1" s="1"/>
  <c r="C10" i="1"/>
  <c r="E10" i="1" s="1"/>
  <c r="C9" i="1"/>
  <c r="E9" i="1" s="1"/>
  <c r="C8" i="1"/>
  <c r="C7" i="1"/>
  <c r="C6" i="1"/>
  <c r="E6" i="1" s="1"/>
  <c r="C5" i="1"/>
  <c r="E5" i="1" s="1"/>
  <c r="C4" i="1"/>
  <c r="C3" i="1"/>
  <c r="C2" i="1"/>
  <c r="A33" i="1"/>
  <c r="C9" i="2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4" i="1"/>
  <c r="M4" i="1"/>
  <c r="N3" i="1"/>
  <c r="M3" i="1"/>
  <c r="N2" i="1"/>
  <c r="M2" i="1"/>
  <c r="K34" i="1"/>
  <c r="N22" i="3" l="1"/>
  <c r="N30" i="3"/>
  <c r="N31" i="3"/>
  <c r="N11" i="3"/>
  <c r="N23" i="3"/>
  <c r="N28" i="3"/>
  <c r="N7" i="3"/>
  <c r="N32" i="3"/>
  <c r="N9" i="3"/>
  <c r="N18" i="3"/>
  <c r="N19" i="3"/>
  <c r="N20" i="3"/>
  <c r="N33" i="3"/>
  <c r="N25" i="3"/>
  <c r="N16" i="3"/>
  <c r="N6" i="3"/>
  <c r="N8" i="3"/>
  <c r="N21" i="3"/>
  <c r="N10" i="3"/>
  <c r="N13" i="3"/>
  <c r="N12" i="3"/>
  <c r="N24" i="3"/>
  <c r="N14" i="3"/>
  <c r="N26" i="3"/>
  <c r="N15" i="3"/>
  <c r="N27" i="3"/>
  <c r="N5" i="3"/>
  <c r="N17" i="3"/>
  <c r="N29" i="3"/>
</calcChain>
</file>

<file path=xl/sharedStrings.xml><?xml version="1.0" encoding="utf-8"?>
<sst xmlns="http://schemas.openxmlformats.org/spreadsheetml/2006/main" count="154" uniqueCount="45">
  <si>
    <t>oppPowerRatings</t>
  </si>
  <si>
    <t>Avg(oppPR)</t>
  </si>
  <si>
    <t>PctMoreThan AVG</t>
  </si>
  <si>
    <t>Team</t>
  </si>
  <si>
    <t>PowerRating</t>
  </si>
  <si>
    <t>ADJPowerRating</t>
  </si>
  <si>
    <t>LAR</t>
  </si>
  <si>
    <t>BAL</t>
  </si>
  <si>
    <t>CHI</t>
  </si>
  <si>
    <t>WAS</t>
  </si>
  <si>
    <t>JAX</t>
  </si>
  <si>
    <t>KC</t>
  </si>
  <si>
    <t>LAC</t>
  </si>
  <si>
    <t>NO</t>
  </si>
  <si>
    <t>CIN</t>
  </si>
  <si>
    <t>NYJ</t>
  </si>
  <si>
    <t>PHI</t>
  </si>
  <si>
    <t>GB</t>
  </si>
  <si>
    <t>CAR</t>
  </si>
  <si>
    <t>TB</t>
  </si>
  <si>
    <t>PIT</t>
  </si>
  <si>
    <t>DET</t>
  </si>
  <si>
    <t>ATL</t>
  </si>
  <si>
    <t>DAL</t>
  </si>
  <si>
    <t>NE</t>
  </si>
  <si>
    <t>MIA</t>
  </si>
  <si>
    <t>SF</t>
  </si>
  <si>
    <t>HOU</t>
  </si>
  <si>
    <t>SEA</t>
  </si>
  <si>
    <t>TEN</t>
  </si>
  <si>
    <t>DEN</t>
  </si>
  <si>
    <t>NYG</t>
  </si>
  <si>
    <t>CLE</t>
  </si>
  <si>
    <t>MIN</t>
  </si>
  <si>
    <t>OAK</t>
  </si>
  <si>
    <t>IND</t>
  </si>
  <si>
    <t>BUF</t>
  </si>
  <si>
    <t>ARZ</t>
  </si>
  <si>
    <t>Rams</t>
  </si>
  <si>
    <t>Opp</t>
  </si>
  <si>
    <t>AdjPower</t>
  </si>
  <si>
    <t>Week</t>
  </si>
  <si>
    <t>MOVPlusGameRat</t>
  </si>
  <si>
    <t>TrendingUpDown</t>
  </si>
  <si>
    <t>PctUpDown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</si>
</sst>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indexed="8"/>
      <name val="Arial"/>
    </font>
    <font>
      <sz val="11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/>
      <bottom/>
      <diagonal/>
    </border>
  </borders>
  <cellStyleXfs count="4">
    <xf numFmtId="0" fontId="0" fillId="0" borderId="0"/>
    <xf numFmtId="0" fontId="1" fillId="0" borderId="0"/>
    <xf numFmtId="0" fontId="1" fillId="0" borderId="0"/>
    <xf numFmtId="0" fontId="1" fillId="0" borderId="0"/>
  </cellStyleXfs>
  <cellXfs count="11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0" borderId="2" xfId="1" applyFont="1" applyFill="1" applyBorder="1" applyAlignment="1">
      <alignment horizontal="right" wrapText="1"/>
    </xf>
    <xf numFmtId="0" fontId="2" fillId="0" borderId="2" xfId="1" applyFont="1" applyFill="1" applyBorder="1" applyAlignment="1">
      <alignment wrapText="1"/>
    </xf>
    <xf numFmtId="0" fontId="2" fillId="0" borderId="3" xfId="1" applyFont="1" applyFill="1" applyBorder="1" applyAlignment="1">
      <alignment horizontal="right" wrapText="1"/>
    </xf>
    <xf numFmtId="0" fontId="2" fillId="2" borderId="1" xfId="2" applyFont="1" applyFill="1" applyBorder="1" applyAlignment="1">
      <alignment horizontal="center"/>
    </xf>
    <xf numFmtId="0" fontId="2" fillId="0" borderId="2" xfId="2" applyFont="1" applyFill="1" applyBorder="1" applyAlignment="1">
      <alignment wrapText="1"/>
    </xf>
    <xf numFmtId="0" fontId="2" fillId="2" borderId="1" xfId="3" applyFont="1" applyFill="1" applyBorder="1" applyAlignment="1">
      <alignment horizontal="center"/>
    </xf>
    <xf numFmtId="0" fontId="2" fillId="0" borderId="2" xfId="3" applyFont="1" applyFill="1" applyBorder="1" applyAlignment="1">
      <alignment wrapText="1"/>
    </xf>
    <xf numFmtId="0" fontId="2" fillId="0" borderId="2" xfId="3" applyFont="1" applyFill="1" applyBorder="1" applyAlignment="1">
      <alignment horizontal="right" wrapText="1"/>
    </xf>
    <xf numFmtId="0" fontId="2" fillId="2" borderId="0" xfId="3" applyFont="1" applyFill="1" applyBorder="1" applyAlignment="1">
      <alignment horizontal="center"/>
    </xf>
  </cellXfs>
  <cellStyles count="4">
    <cellStyle name="Normal" xfId="0" builtinId="0"/>
    <cellStyle name="Normal_Sheet1" xfId="1" xr:uid="{8150E5F4-7DD2-4AB6-A490-DBFA3F878E75}"/>
    <cellStyle name="Normal_Sheet2" xfId="2" xr:uid="{99C9E220-218B-4DDE-80A6-572668032748}"/>
    <cellStyle name="Normal_Sheet3" xfId="3" xr:uid="{7AF27D13-5BAC-4BC2-9D9E-D55D72A596B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145C4-8706-4EB6-808B-B7D2435F24DA}">
  <dimension ref="A1:P34"/>
  <sheetViews>
    <sheetView workbookViewId="0">
      <selection activeCell="A2" sqref="A2"/>
    </sheetView>
  </sheetViews>
  <sheetFormatPr defaultRowHeight="14.4" x14ac:dyDescent="0.3"/>
  <cols>
    <col min="1" max="1" width="15.33203125" bestFit="1" customWidth="1"/>
    <col min="2" max="2" width="10.21875" bestFit="1" customWidth="1"/>
    <col min="3" max="3" width="16" bestFit="1" customWidth="1"/>
    <col min="4" max="4" width="11.33203125" bestFit="1" customWidth="1"/>
    <col min="9" max="9" width="11.33203125" bestFit="1" customWidth="1"/>
    <col min="10" max="10" width="14.44140625" bestFit="1" customWidth="1"/>
    <col min="11" max="11" width="15.33203125" bestFit="1" customWidth="1"/>
  </cols>
  <sheetData>
    <row r="1" spans="1:16" x14ac:dyDescent="0.3">
      <c r="A1" s="1" t="s">
        <v>0</v>
      </c>
      <c r="B1" t="s">
        <v>1</v>
      </c>
      <c r="C1" t="s">
        <v>2</v>
      </c>
      <c r="D1" s="1" t="s">
        <v>4</v>
      </c>
      <c r="E1" t="s">
        <v>40</v>
      </c>
      <c r="F1" s="1" t="s">
        <v>3</v>
      </c>
      <c r="H1" s="1" t="s">
        <v>3</v>
      </c>
      <c r="I1" s="1" t="s">
        <v>4</v>
      </c>
      <c r="J1" s="1" t="s">
        <v>5</v>
      </c>
      <c r="K1" s="1" t="s">
        <v>0</v>
      </c>
      <c r="P1" s="1" t="s">
        <v>0</v>
      </c>
    </row>
    <row r="2" spans="1:16" x14ac:dyDescent="0.3">
      <c r="A2" s="2">
        <v>-11.59341</v>
      </c>
      <c r="B2">
        <v>-0.11550000000000001</v>
      </c>
      <c r="C2">
        <f>((B2-A2)/B2)/100</f>
        <v>-0.99375844155844151</v>
      </c>
      <c r="D2" s="2">
        <v>7.9618149999999996</v>
      </c>
      <c r="E2">
        <f>(D2*C2)+D2</f>
        <v>4.9694133623376935E-2</v>
      </c>
      <c r="F2" s="3" t="s">
        <v>6</v>
      </c>
      <c r="H2" s="3" t="s">
        <v>6</v>
      </c>
      <c r="I2" s="2">
        <v>7.9276150000000003</v>
      </c>
      <c r="J2" s="2">
        <v>8.7525089999999999</v>
      </c>
      <c r="K2" s="2">
        <v>10.40532</v>
      </c>
      <c r="L2" s="4">
        <v>0.86978999999999995</v>
      </c>
      <c r="M2">
        <f>(L2-K2)/L2</f>
        <v>-10.963025557893285</v>
      </c>
      <c r="N2">
        <f>(K2-L2)/L2</f>
        <v>10.963025557893285</v>
      </c>
    </row>
    <row r="3" spans="1:16" x14ac:dyDescent="0.3">
      <c r="A3" s="2">
        <v>-8.0703840000000007</v>
      </c>
      <c r="B3">
        <v>-0.11550000000000001</v>
      </c>
      <c r="C3">
        <f t="shared" ref="C3:C32" si="0">((B3-A3)/B3)/100</f>
        <v>-0.68873454545454549</v>
      </c>
      <c r="D3" s="2">
        <v>4.2005990000000004</v>
      </c>
      <c r="E3">
        <f t="shared" ref="E3:E32" si="1">(D3*C3)+D3</f>
        <v>1.3075013570981819</v>
      </c>
      <c r="F3" s="3" t="s">
        <v>7</v>
      </c>
      <c r="H3" s="3" t="s">
        <v>7</v>
      </c>
      <c r="I3" s="2">
        <v>4.2227990000000002</v>
      </c>
      <c r="J3" s="2">
        <v>4.0213099999999997</v>
      </c>
      <c r="K3" s="2">
        <v>-4.771452</v>
      </c>
      <c r="L3" s="4">
        <v>0.86978999999999995</v>
      </c>
      <c r="M3">
        <f t="shared" ref="M3:M33" si="2">(L3-K3)/L3</f>
        <v>6.4857517331769738</v>
      </c>
      <c r="N3">
        <f t="shared" ref="N3:N33" si="3">(K3-L3)/L3</f>
        <v>-6.4857517331769738</v>
      </c>
    </row>
    <row r="4" spans="1:16" x14ac:dyDescent="0.3">
      <c r="A4" s="2">
        <v>-9.5131340000000009</v>
      </c>
      <c r="B4">
        <v>-0.11550000000000001</v>
      </c>
      <c r="C4">
        <f t="shared" si="0"/>
        <v>-0.81364796536796535</v>
      </c>
      <c r="D4" s="2">
        <v>3.2899050000000001</v>
      </c>
      <c r="E4">
        <f t="shared" si="1"/>
        <v>0.6130804904961038</v>
      </c>
      <c r="F4" s="3" t="s">
        <v>8</v>
      </c>
      <c r="H4" s="3" t="s">
        <v>8</v>
      </c>
      <c r="I4" s="2">
        <v>3.3343050000000001</v>
      </c>
      <c r="J4" s="2">
        <v>1.964054</v>
      </c>
      <c r="K4" s="2">
        <v>-41.095559999999999</v>
      </c>
      <c r="L4" s="4">
        <v>0.86978999999999995</v>
      </c>
      <c r="M4">
        <f t="shared" si="2"/>
        <v>48.247680474597317</v>
      </c>
      <c r="N4">
        <f t="shared" si="3"/>
        <v>-48.247680474597317</v>
      </c>
    </row>
    <row r="5" spans="1:16" x14ac:dyDescent="0.3">
      <c r="A5" s="2">
        <v>-8.5972770000000001</v>
      </c>
      <c r="B5">
        <v>-0.11550000000000001</v>
      </c>
      <c r="C5">
        <f t="shared" si="0"/>
        <v>-0.7343529870129869</v>
      </c>
      <c r="D5" s="2">
        <v>2.5646949999999999</v>
      </c>
      <c r="E5">
        <f t="shared" si="1"/>
        <v>0.68130356597272757</v>
      </c>
      <c r="F5" s="3" t="s">
        <v>9</v>
      </c>
      <c r="H5" s="3" t="s">
        <v>9</v>
      </c>
      <c r="I5" s="2">
        <v>2.5226950000000001</v>
      </c>
      <c r="J5" s="2">
        <v>2.562055</v>
      </c>
      <c r="K5" s="2">
        <v>1.5602529999999999</v>
      </c>
      <c r="L5" s="4">
        <v>0.86978999999999995</v>
      </c>
      <c r="M5">
        <f t="shared" si="2"/>
        <v>-0.79382724565699769</v>
      </c>
      <c r="N5">
        <f t="shared" si="3"/>
        <v>0.79382724565699769</v>
      </c>
    </row>
    <row r="6" spans="1:16" x14ac:dyDescent="0.3">
      <c r="A6" s="2">
        <v>0.1400921</v>
      </c>
      <c r="B6">
        <v>-0.11550000000000001</v>
      </c>
      <c r="C6">
        <f t="shared" si="0"/>
        <v>2.2129186147186144E-2</v>
      </c>
      <c r="D6" s="2">
        <v>2.516124</v>
      </c>
      <c r="E6">
        <f t="shared" si="1"/>
        <v>2.5718037763654027</v>
      </c>
      <c r="F6" s="3" t="s">
        <v>10</v>
      </c>
      <c r="H6" s="3" t="s">
        <v>10</v>
      </c>
      <c r="I6" s="2">
        <v>2.3853240000000002</v>
      </c>
      <c r="J6" s="2">
        <v>2.2715100000000001</v>
      </c>
      <c r="K6" s="2">
        <v>-4.771452</v>
      </c>
      <c r="L6" s="4">
        <v>0.86978999999999995</v>
      </c>
      <c r="M6">
        <f t="shared" si="2"/>
        <v>6.4857517331769738</v>
      </c>
      <c r="N6">
        <f t="shared" si="3"/>
        <v>-6.4857517331769738</v>
      </c>
    </row>
    <row r="7" spans="1:16" x14ac:dyDescent="0.3">
      <c r="A7" s="2">
        <v>1.8725620000000001</v>
      </c>
      <c r="B7">
        <v>-0.11550000000000001</v>
      </c>
      <c r="C7">
        <f t="shared" si="0"/>
        <v>0.17212658008658008</v>
      </c>
      <c r="D7" s="2">
        <v>2.372722</v>
      </c>
      <c r="E7">
        <f t="shared" si="1"/>
        <v>2.7811305233561905</v>
      </c>
      <c r="F7" s="3" t="s">
        <v>11</v>
      </c>
      <c r="H7" s="3" t="s">
        <v>11</v>
      </c>
      <c r="I7" s="2">
        <v>2.3787219999999998</v>
      </c>
      <c r="J7" s="2">
        <v>2.2779180000000001</v>
      </c>
      <c r="K7" s="2">
        <v>-4.2377409999999998</v>
      </c>
      <c r="L7" s="4">
        <v>0.86978999999999995</v>
      </c>
      <c r="M7">
        <f t="shared" si="2"/>
        <v>5.8721427011117626</v>
      </c>
      <c r="N7">
        <f t="shared" si="3"/>
        <v>-5.8721427011117626</v>
      </c>
    </row>
    <row r="8" spans="1:16" x14ac:dyDescent="0.3">
      <c r="A8" s="2">
        <v>0.88240090000000004</v>
      </c>
      <c r="B8">
        <v>-0.11550000000000001</v>
      </c>
      <c r="C8">
        <f t="shared" si="0"/>
        <v>8.6398346320346334E-2</v>
      </c>
      <c r="D8" s="2">
        <v>2.0468639999999998</v>
      </c>
      <c r="E8">
        <f t="shared" si="1"/>
        <v>2.2237096647426493</v>
      </c>
      <c r="F8" s="3" t="s">
        <v>12</v>
      </c>
      <c r="H8" s="3" t="s">
        <v>12</v>
      </c>
      <c r="I8" s="2">
        <v>2.081064</v>
      </c>
      <c r="J8" s="2">
        <v>2.905958</v>
      </c>
      <c r="K8" s="2">
        <v>39.638080000000002</v>
      </c>
      <c r="L8" s="4">
        <v>0.86978999999999995</v>
      </c>
      <c r="M8">
        <f t="shared" si="2"/>
        <v>-44.572011634992357</v>
      </c>
      <c r="N8">
        <f t="shared" si="3"/>
        <v>44.572011634992357</v>
      </c>
    </row>
    <row r="9" spans="1:16" x14ac:dyDescent="0.3">
      <c r="A9" s="2">
        <v>-0.42227399999999998</v>
      </c>
      <c r="B9">
        <v>-0.11550000000000001</v>
      </c>
      <c r="C9">
        <f t="shared" si="0"/>
        <v>-2.6560519480519476E-2</v>
      </c>
      <c r="D9" s="2">
        <v>1.3587180000000001</v>
      </c>
      <c r="E9">
        <f t="shared" si="1"/>
        <v>1.3226297440924677</v>
      </c>
      <c r="F9" s="3" t="s">
        <v>13</v>
      </c>
      <c r="H9" s="3" t="s">
        <v>13</v>
      </c>
      <c r="I9" s="2">
        <v>1.284319</v>
      </c>
      <c r="J9" s="2">
        <v>1.1864170000000001</v>
      </c>
      <c r="K9" s="2">
        <v>-7.6228309999999997</v>
      </c>
      <c r="L9" s="4">
        <v>0.86978999999999995</v>
      </c>
      <c r="M9">
        <f t="shared" si="2"/>
        <v>9.7639901585440168</v>
      </c>
      <c r="N9">
        <f t="shared" si="3"/>
        <v>-9.7639901585440168</v>
      </c>
    </row>
    <row r="10" spans="1:16" x14ac:dyDescent="0.3">
      <c r="A10" s="2">
        <v>1.2558389999999999</v>
      </c>
      <c r="B10">
        <v>-0.11550000000000001</v>
      </c>
      <c r="C10">
        <f t="shared" si="0"/>
        <v>0.11873064935064934</v>
      </c>
      <c r="D10" s="2">
        <v>1.143696</v>
      </c>
      <c r="E10">
        <f t="shared" si="1"/>
        <v>1.2794877687397403</v>
      </c>
      <c r="F10" s="3" t="s">
        <v>14</v>
      </c>
      <c r="H10" s="3" t="s">
        <v>14</v>
      </c>
      <c r="I10" s="2">
        <v>1.143696</v>
      </c>
      <c r="J10" s="2">
        <v>1.145211</v>
      </c>
      <c r="K10" s="2">
        <v>0.13248969999999999</v>
      </c>
      <c r="L10" s="4">
        <v>0.86978999999999995</v>
      </c>
      <c r="M10">
        <f t="shared" si="2"/>
        <v>0.84767622069694992</v>
      </c>
      <c r="N10">
        <f t="shared" si="3"/>
        <v>-0.84767622069694992</v>
      </c>
    </row>
    <row r="11" spans="1:16" x14ac:dyDescent="0.3">
      <c r="A11" s="2">
        <v>-3.6548050000000001</v>
      </c>
      <c r="B11">
        <v>-0.11550000000000001</v>
      </c>
      <c r="C11">
        <f t="shared" si="0"/>
        <v>-0.30643333333333334</v>
      </c>
      <c r="D11" s="2">
        <v>0.93750849999999997</v>
      </c>
      <c r="E11">
        <f t="shared" si="1"/>
        <v>0.65022464531666668</v>
      </c>
      <c r="F11" s="3" t="s">
        <v>15</v>
      </c>
      <c r="H11" s="3" t="s">
        <v>15</v>
      </c>
      <c r="I11" s="2">
        <v>0.91050850000000005</v>
      </c>
      <c r="J11" s="2">
        <v>0.80756700000000003</v>
      </c>
      <c r="K11" s="2">
        <v>-11.30593</v>
      </c>
      <c r="L11" s="4">
        <v>0.86978999999999995</v>
      </c>
      <c r="M11">
        <f t="shared" si="2"/>
        <v>13.998459398245554</v>
      </c>
      <c r="N11">
        <f t="shared" si="3"/>
        <v>-13.998459398245554</v>
      </c>
    </row>
    <row r="12" spans="1:16" x14ac:dyDescent="0.3">
      <c r="A12" s="2">
        <v>-6.1598319999999998</v>
      </c>
      <c r="B12">
        <v>-0.11550000000000001</v>
      </c>
      <c r="C12">
        <f t="shared" si="0"/>
        <v>-0.52331878787878783</v>
      </c>
      <c r="D12" s="2">
        <v>0.4264696</v>
      </c>
      <c r="E12">
        <f t="shared" si="1"/>
        <v>0.20329004586084851</v>
      </c>
      <c r="F12" s="3" t="s">
        <v>16</v>
      </c>
      <c r="H12" s="3" t="s">
        <v>16</v>
      </c>
      <c r="I12" s="2">
        <v>0.41806959999999999</v>
      </c>
      <c r="J12" s="2">
        <v>0.37080299999999999</v>
      </c>
      <c r="K12" s="2">
        <v>-11.30593</v>
      </c>
      <c r="L12" s="4">
        <v>0.86978999999999995</v>
      </c>
      <c r="M12">
        <f t="shared" si="2"/>
        <v>13.998459398245554</v>
      </c>
      <c r="N12">
        <f t="shared" si="3"/>
        <v>-13.998459398245554</v>
      </c>
    </row>
    <row r="13" spans="1:16" x14ac:dyDescent="0.3">
      <c r="A13" s="2">
        <v>-1.933214</v>
      </c>
      <c r="B13">
        <v>-0.11550000000000001</v>
      </c>
      <c r="C13">
        <f t="shared" si="0"/>
        <v>-0.15737783549783549</v>
      </c>
      <c r="D13" s="2">
        <v>0.33425060000000001</v>
      </c>
      <c r="E13">
        <f t="shared" si="1"/>
        <v>0.28164696405814721</v>
      </c>
      <c r="F13" s="3" t="s">
        <v>17</v>
      </c>
      <c r="H13" s="3" t="s">
        <v>17</v>
      </c>
      <c r="I13" s="2">
        <v>0.31205060000000001</v>
      </c>
      <c r="J13" s="2">
        <v>0.35141099999999997</v>
      </c>
      <c r="K13" s="2">
        <v>12.61347</v>
      </c>
      <c r="L13" s="4">
        <v>0.86978999999999995</v>
      </c>
      <c r="M13">
        <f t="shared" si="2"/>
        <v>-13.501741799744766</v>
      </c>
      <c r="N13">
        <f t="shared" si="3"/>
        <v>13.501741799744766</v>
      </c>
    </row>
    <row r="14" spans="1:16" x14ac:dyDescent="0.3">
      <c r="A14" s="2">
        <v>1.8668469999999999</v>
      </c>
      <c r="B14">
        <v>-0.11550000000000001</v>
      </c>
      <c r="C14">
        <f t="shared" si="0"/>
        <v>0.17163177489177489</v>
      </c>
      <c r="D14" s="2">
        <v>0.24093229999999999</v>
      </c>
      <c r="E14">
        <f t="shared" si="1"/>
        <v>0.28228393827775755</v>
      </c>
      <c r="F14" s="3" t="s">
        <v>18</v>
      </c>
      <c r="H14" s="3" t="s">
        <v>18</v>
      </c>
      <c r="I14" s="2">
        <v>0.24093229999999999</v>
      </c>
      <c r="J14" s="2">
        <v>0.25470989999999999</v>
      </c>
      <c r="K14" s="2">
        <v>5.7184780000000002</v>
      </c>
      <c r="L14" s="4">
        <v>0.86978999999999995</v>
      </c>
      <c r="M14">
        <f t="shared" si="2"/>
        <v>-5.5745501787787859</v>
      </c>
      <c r="N14">
        <f t="shared" si="3"/>
        <v>5.5745501787787859</v>
      </c>
    </row>
    <row r="15" spans="1:16" x14ac:dyDescent="0.3">
      <c r="A15" s="2">
        <v>4.9358040000000001</v>
      </c>
      <c r="B15">
        <v>-0.11550000000000001</v>
      </c>
      <c r="C15">
        <f t="shared" si="0"/>
        <v>0.43734233766233765</v>
      </c>
      <c r="D15" s="2">
        <v>0.1263601</v>
      </c>
      <c r="E15">
        <f t="shared" si="1"/>
        <v>0.18162272152124675</v>
      </c>
      <c r="F15" s="3" t="s">
        <v>19</v>
      </c>
      <c r="H15" s="3" t="s">
        <v>19</v>
      </c>
      <c r="I15" s="2">
        <v>3.3960129999999998E-2</v>
      </c>
      <c r="J15" s="2">
        <v>3.4005130000000001E-2</v>
      </c>
      <c r="K15" s="2">
        <v>0.13248969999999999</v>
      </c>
      <c r="L15" s="4">
        <v>0.86978999999999995</v>
      </c>
      <c r="M15">
        <f t="shared" si="2"/>
        <v>0.84767622069694992</v>
      </c>
      <c r="N15">
        <f t="shared" si="3"/>
        <v>-0.84767622069694992</v>
      </c>
    </row>
    <row r="16" spans="1:16" x14ac:dyDescent="0.3">
      <c r="A16" s="2">
        <v>6.0818630000000002</v>
      </c>
      <c r="B16">
        <v>-0.11550000000000001</v>
      </c>
      <c r="C16">
        <f t="shared" si="0"/>
        <v>0.53656822510822511</v>
      </c>
      <c r="D16" s="2">
        <v>1.4497960000000001E-2</v>
      </c>
      <c r="E16">
        <f t="shared" si="1"/>
        <v>2.2277104664890045E-2</v>
      </c>
      <c r="F16" s="3" t="s">
        <v>20</v>
      </c>
      <c r="H16" s="3" t="s">
        <v>20</v>
      </c>
      <c r="I16" s="2">
        <v>2.6497949999999999E-2</v>
      </c>
      <c r="J16" s="2">
        <v>2.6542940000000001E-2</v>
      </c>
      <c r="K16" s="2">
        <v>0.1698007</v>
      </c>
      <c r="L16" s="4">
        <v>0.86978999999999995</v>
      </c>
      <c r="M16">
        <f t="shared" si="2"/>
        <v>0.80477965945803009</v>
      </c>
      <c r="N16">
        <f t="shared" si="3"/>
        <v>-0.80477965945803009</v>
      </c>
    </row>
    <row r="17" spans="1:14" x14ac:dyDescent="0.3">
      <c r="A17" s="2">
        <v>-0.45074160000000002</v>
      </c>
      <c r="B17">
        <v>-0.11550000000000001</v>
      </c>
      <c r="C17">
        <f t="shared" si="0"/>
        <v>-2.9025246753246754E-2</v>
      </c>
      <c r="D17" s="2">
        <v>-0.12535640000000001</v>
      </c>
      <c r="E17">
        <f t="shared" si="1"/>
        <v>-0.1217178995579013</v>
      </c>
      <c r="F17" s="3" t="s">
        <v>21</v>
      </c>
      <c r="H17" s="3" t="s">
        <v>21</v>
      </c>
      <c r="I17" s="2">
        <v>-0.12535640000000001</v>
      </c>
      <c r="J17" s="2">
        <v>-0.12731229999999999</v>
      </c>
      <c r="K17" s="2">
        <v>1.5602529999999999</v>
      </c>
      <c r="L17" s="4">
        <v>0.86978999999999995</v>
      </c>
      <c r="M17">
        <f t="shared" si="2"/>
        <v>-0.79382724565699769</v>
      </c>
      <c r="N17">
        <f t="shared" si="3"/>
        <v>0.79382724565699769</v>
      </c>
    </row>
    <row r="18" spans="1:14" x14ac:dyDescent="0.3">
      <c r="A18" s="2">
        <v>3.2456339999999999</v>
      </c>
      <c r="B18">
        <v>-0.11550000000000001</v>
      </c>
      <c r="C18">
        <f t="shared" si="0"/>
        <v>0.29100727272727267</v>
      </c>
      <c r="D18" s="2">
        <v>-0.14598729999999999</v>
      </c>
      <c r="E18">
        <f t="shared" si="1"/>
        <v>-0.18847066602581816</v>
      </c>
      <c r="F18" s="3" t="s">
        <v>22</v>
      </c>
      <c r="H18" s="3" t="s">
        <v>22</v>
      </c>
      <c r="I18" s="2">
        <v>-0.14598729999999999</v>
      </c>
      <c r="J18" s="2">
        <v>-0.14623520000000001</v>
      </c>
      <c r="K18" s="2">
        <v>0.1698007</v>
      </c>
      <c r="L18" s="4">
        <v>0.86978999999999995</v>
      </c>
      <c r="M18">
        <f t="shared" si="2"/>
        <v>0.80477965945803009</v>
      </c>
      <c r="N18">
        <f t="shared" si="3"/>
        <v>-0.80477965945803009</v>
      </c>
    </row>
    <row r="19" spans="1:14" x14ac:dyDescent="0.3">
      <c r="A19" s="2">
        <v>-0.57619980000000004</v>
      </c>
      <c r="B19">
        <v>-0.11550000000000001</v>
      </c>
      <c r="C19">
        <f t="shared" si="0"/>
        <v>-3.9887428571428574E-2</v>
      </c>
      <c r="D19" s="2">
        <v>-0.37038070000000001</v>
      </c>
      <c r="E19">
        <f t="shared" si="1"/>
        <v>-0.35560716628451428</v>
      </c>
      <c r="F19" s="3" t="s">
        <v>23</v>
      </c>
      <c r="H19" s="3" t="s">
        <v>23</v>
      </c>
      <c r="I19" s="2">
        <v>-0.35718070000000002</v>
      </c>
      <c r="J19" s="2">
        <v>-0.3403736</v>
      </c>
      <c r="K19" s="2">
        <v>-4.705489</v>
      </c>
      <c r="L19" s="4">
        <v>0.86978999999999995</v>
      </c>
      <c r="M19">
        <f t="shared" si="2"/>
        <v>6.409913887260144</v>
      </c>
      <c r="N19">
        <f t="shared" si="3"/>
        <v>-6.409913887260144</v>
      </c>
    </row>
    <row r="20" spans="1:14" x14ac:dyDescent="0.3">
      <c r="A20" s="2">
        <v>0.7711403</v>
      </c>
      <c r="B20">
        <v>-0.11550000000000001</v>
      </c>
      <c r="C20">
        <f t="shared" si="0"/>
        <v>7.6765393939393939E-2</v>
      </c>
      <c r="D20" s="2">
        <v>-0.51993199999999995</v>
      </c>
      <c r="E20">
        <f t="shared" si="1"/>
        <v>-0.55984478480169697</v>
      </c>
      <c r="F20" s="3" t="s">
        <v>24</v>
      </c>
      <c r="H20" s="3" t="s">
        <v>24</v>
      </c>
      <c r="I20" s="2">
        <v>-0.47373199999999999</v>
      </c>
      <c r="J20" s="2">
        <v>-0.53007579999999999</v>
      </c>
      <c r="K20" s="2">
        <v>11.893610000000001</v>
      </c>
      <c r="L20" s="4">
        <v>0.86978999999999995</v>
      </c>
      <c r="M20">
        <f t="shared" si="2"/>
        <v>-12.674116740822498</v>
      </c>
      <c r="N20">
        <f t="shared" si="3"/>
        <v>12.674116740822498</v>
      </c>
    </row>
    <row r="21" spans="1:14" x14ac:dyDescent="0.3">
      <c r="A21" s="2">
        <v>2.2367010000000001</v>
      </c>
      <c r="B21">
        <v>-0.11550000000000001</v>
      </c>
      <c r="C21">
        <f t="shared" si="0"/>
        <v>0.20365376623376621</v>
      </c>
      <c r="D21" s="2">
        <v>-0.78005590000000002</v>
      </c>
      <c r="E21">
        <f t="shared" si="1"/>
        <v>-0.93891722190787008</v>
      </c>
      <c r="F21" s="3" t="s">
        <v>25</v>
      </c>
      <c r="H21" s="3" t="s">
        <v>25</v>
      </c>
      <c r="I21" s="2">
        <v>-0.73385599999999995</v>
      </c>
      <c r="J21" s="2">
        <v>-0.67246360000000005</v>
      </c>
      <c r="K21" s="2">
        <v>-8.3657260000000004</v>
      </c>
      <c r="L21" s="4">
        <v>0.86978999999999995</v>
      </c>
      <c r="M21">
        <f t="shared" si="2"/>
        <v>10.618098621506341</v>
      </c>
      <c r="N21">
        <f t="shared" si="3"/>
        <v>-10.618098621506341</v>
      </c>
    </row>
    <row r="22" spans="1:14" x14ac:dyDescent="0.3">
      <c r="A22" s="2">
        <v>-5.0741430000000003</v>
      </c>
      <c r="B22">
        <v>-0.11550000000000001</v>
      </c>
      <c r="C22">
        <f t="shared" si="0"/>
        <v>-0.42931974025974029</v>
      </c>
      <c r="D22" s="2">
        <v>-0.80794809999999995</v>
      </c>
      <c r="E22">
        <f t="shared" si="1"/>
        <v>-0.46108003156464927</v>
      </c>
      <c r="F22" s="3" t="s">
        <v>26</v>
      </c>
      <c r="H22" s="3" t="s">
        <v>26</v>
      </c>
      <c r="I22" s="2">
        <v>-0.84754810000000003</v>
      </c>
      <c r="J22" s="2">
        <v>-0.94835219999999998</v>
      </c>
      <c r="K22" s="2">
        <v>11.893610000000001</v>
      </c>
      <c r="L22" s="4">
        <v>0.86978999999999995</v>
      </c>
      <c r="M22">
        <f t="shared" si="2"/>
        <v>-12.674116740822498</v>
      </c>
      <c r="N22">
        <f t="shared" si="3"/>
        <v>12.674116740822498</v>
      </c>
    </row>
    <row r="23" spans="1:14" x14ac:dyDescent="0.3">
      <c r="A23" s="2">
        <v>-10.80796</v>
      </c>
      <c r="B23">
        <v>-0.11550000000000001</v>
      </c>
      <c r="C23">
        <f t="shared" si="0"/>
        <v>-0.92575411255411244</v>
      </c>
      <c r="D23" s="2">
        <v>-0.86854690000000001</v>
      </c>
      <c r="E23">
        <f t="shared" si="1"/>
        <v>-6.448603537887454E-2</v>
      </c>
      <c r="F23" s="3" t="s">
        <v>27</v>
      </c>
      <c r="H23" s="3" t="s">
        <v>27</v>
      </c>
      <c r="I23" s="2">
        <v>-0.87754679999999996</v>
      </c>
      <c r="J23" s="2">
        <v>-0.81932269999999996</v>
      </c>
      <c r="K23" s="2">
        <v>-6.6348770000000004</v>
      </c>
      <c r="L23" s="4">
        <v>0.86978999999999995</v>
      </c>
      <c r="M23">
        <f t="shared" si="2"/>
        <v>8.6281366766690812</v>
      </c>
      <c r="N23">
        <f t="shared" si="3"/>
        <v>-8.6281366766690812</v>
      </c>
    </row>
    <row r="24" spans="1:14" x14ac:dyDescent="0.3">
      <c r="A24" s="2">
        <v>-0.29832120000000001</v>
      </c>
      <c r="B24">
        <v>-0.11550000000000001</v>
      </c>
      <c r="C24">
        <f t="shared" si="0"/>
        <v>-1.5828675324675325E-2</v>
      </c>
      <c r="D24" s="2">
        <v>-0.97529770000000005</v>
      </c>
      <c r="E24">
        <f t="shared" si="1"/>
        <v>-0.95986002936179748</v>
      </c>
      <c r="F24" s="3" t="s">
        <v>28</v>
      </c>
      <c r="H24" s="3" t="s">
        <v>28</v>
      </c>
      <c r="I24" s="2">
        <v>-0.94109790000000004</v>
      </c>
      <c r="J24" s="2">
        <v>-0.92429079999999997</v>
      </c>
      <c r="K24" s="2">
        <v>-1.785903</v>
      </c>
      <c r="L24" s="4">
        <v>0.86978999999999995</v>
      </c>
      <c r="M24">
        <f t="shared" si="2"/>
        <v>3.0532576828889733</v>
      </c>
      <c r="N24">
        <f t="shared" si="3"/>
        <v>-3.0532576828889733</v>
      </c>
    </row>
    <row r="25" spans="1:14" x14ac:dyDescent="0.3">
      <c r="A25" s="2">
        <v>0.1030739</v>
      </c>
      <c r="B25">
        <v>-0.11550000000000001</v>
      </c>
      <c r="C25">
        <f t="shared" si="0"/>
        <v>1.8924147186147183E-2</v>
      </c>
      <c r="D25" s="2">
        <v>-0.98849039999999999</v>
      </c>
      <c r="E25">
        <f t="shared" si="1"/>
        <v>-1.0071967378216935</v>
      </c>
      <c r="F25" s="3" t="s">
        <v>29</v>
      </c>
      <c r="H25" s="3" t="s">
        <v>29</v>
      </c>
      <c r="I25" s="2">
        <v>-0.95429050000000004</v>
      </c>
      <c r="J25" s="2">
        <v>-1.0681050000000001</v>
      </c>
      <c r="K25" s="2">
        <v>11.92662</v>
      </c>
      <c r="L25" s="4">
        <v>0.86978999999999995</v>
      </c>
      <c r="M25">
        <f t="shared" si="2"/>
        <v>-12.712068430310765</v>
      </c>
      <c r="N25">
        <f t="shared" si="3"/>
        <v>12.712068430310765</v>
      </c>
    </row>
    <row r="26" spans="1:14" x14ac:dyDescent="0.3">
      <c r="A26" s="2">
        <v>3.220037</v>
      </c>
      <c r="B26">
        <v>-0.11550000000000001</v>
      </c>
      <c r="C26">
        <f t="shared" si="0"/>
        <v>0.28879108225108224</v>
      </c>
      <c r="D26" s="2">
        <v>-1.316775</v>
      </c>
      <c r="E26">
        <f t="shared" si="1"/>
        <v>-1.6970478773311688</v>
      </c>
      <c r="F26" s="3" t="s">
        <v>31</v>
      </c>
      <c r="H26" s="3" t="s">
        <v>30</v>
      </c>
      <c r="I26" s="2">
        <v>-1.3177639999999999</v>
      </c>
      <c r="J26" s="2">
        <v>-1.8401000000000001</v>
      </c>
      <c r="K26" s="2">
        <v>39.638080000000002</v>
      </c>
      <c r="L26" s="4">
        <v>0.86978999999999995</v>
      </c>
      <c r="M26">
        <f t="shared" si="2"/>
        <v>-44.572011634992357</v>
      </c>
      <c r="N26">
        <f t="shared" si="3"/>
        <v>44.572011634992357</v>
      </c>
    </row>
    <row r="27" spans="1:14" x14ac:dyDescent="0.3">
      <c r="A27" s="2">
        <v>12.847720000000001</v>
      </c>
      <c r="B27">
        <v>-0.11550000000000001</v>
      </c>
      <c r="C27">
        <f t="shared" si="0"/>
        <v>1.12235670995671</v>
      </c>
      <c r="D27" s="2">
        <v>-1.330964</v>
      </c>
      <c r="E27">
        <f t="shared" si="1"/>
        <v>-2.8247803761108226</v>
      </c>
      <c r="F27" s="3" t="s">
        <v>30</v>
      </c>
      <c r="H27" s="3" t="s">
        <v>31</v>
      </c>
      <c r="I27" s="2">
        <v>-1.326975</v>
      </c>
      <c r="J27" s="2">
        <v>-1.268751</v>
      </c>
      <c r="K27" s="2">
        <v>-4.387734</v>
      </c>
      <c r="L27" s="4">
        <v>0.86978999999999995</v>
      </c>
      <c r="M27">
        <f t="shared" si="2"/>
        <v>6.0445900734660096</v>
      </c>
      <c r="N27">
        <f t="shared" si="3"/>
        <v>-6.0445900734660096</v>
      </c>
    </row>
    <row r="28" spans="1:14" x14ac:dyDescent="0.3">
      <c r="A28" s="2">
        <v>-5.6998810000000004</v>
      </c>
      <c r="B28">
        <v>-0.11550000000000001</v>
      </c>
      <c r="C28">
        <f t="shared" si="0"/>
        <v>-0.48349619047619052</v>
      </c>
      <c r="D28" s="2">
        <v>-1.4890319999999999</v>
      </c>
      <c r="E28">
        <f t="shared" si="1"/>
        <v>-0.76909070050285699</v>
      </c>
      <c r="F28" s="3" t="s">
        <v>33</v>
      </c>
      <c r="H28" s="3" t="s">
        <v>32</v>
      </c>
      <c r="I28" s="2">
        <v>-1.5245660000000001</v>
      </c>
      <c r="J28" s="2">
        <v>-1.6832020000000001</v>
      </c>
      <c r="K28" s="2">
        <v>10.40532</v>
      </c>
      <c r="L28" s="4">
        <v>0.86978999999999995</v>
      </c>
      <c r="M28">
        <f t="shared" si="2"/>
        <v>-10.963025557893285</v>
      </c>
      <c r="N28">
        <f t="shared" si="3"/>
        <v>10.963025557893285</v>
      </c>
    </row>
    <row r="29" spans="1:14" x14ac:dyDescent="0.3">
      <c r="A29" s="2">
        <v>6.899203</v>
      </c>
      <c r="B29">
        <v>-0.11550000000000001</v>
      </c>
      <c r="C29">
        <f t="shared" si="0"/>
        <v>0.60733359307359303</v>
      </c>
      <c r="D29" s="2">
        <v>-1.6289659999999999</v>
      </c>
      <c r="E29">
        <f t="shared" si="1"/>
        <v>-2.6182917737747182</v>
      </c>
      <c r="F29" s="3" t="s">
        <v>32</v>
      </c>
      <c r="H29" s="3" t="s">
        <v>33</v>
      </c>
      <c r="I29" s="2">
        <v>-1.537032</v>
      </c>
      <c r="J29" s="2">
        <v>-1.1306259999999999</v>
      </c>
      <c r="K29" s="2">
        <v>-26.44098</v>
      </c>
      <c r="L29" s="4">
        <v>0.86978999999999995</v>
      </c>
      <c r="M29">
        <f t="shared" si="2"/>
        <v>31.399268789018038</v>
      </c>
      <c r="N29">
        <f t="shared" si="3"/>
        <v>-31.399268789018038</v>
      </c>
    </row>
    <row r="30" spans="1:14" x14ac:dyDescent="0.3">
      <c r="A30" s="2">
        <v>5.3653959999999996</v>
      </c>
      <c r="B30">
        <v>-0.11550000000000001</v>
      </c>
      <c r="C30">
        <f t="shared" si="0"/>
        <v>0.47453645021645019</v>
      </c>
      <c r="D30" s="2">
        <v>-1.6611450000000001</v>
      </c>
      <c r="E30">
        <f t="shared" si="1"/>
        <v>-2.4494188515948054</v>
      </c>
      <c r="F30" s="3" t="s">
        <v>34</v>
      </c>
      <c r="H30" s="3" t="s">
        <v>34</v>
      </c>
      <c r="I30" s="2">
        <v>-1.6731450000000001</v>
      </c>
      <c r="J30" s="2">
        <v>-1.611753</v>
      </c>
      <c r="K30" s="2">
        <v>-3.6692800000000001</v>
      </c>
      <c r="L30" s="4">
        <v>0.86978999999999995</v>
      </c>
      <c r="M30">
        <f t="shared" si="2"/>
        <v>5.2185814966831074</v>
      </c>
      <c r="N30">
        <f t="shared" si="3"/>
        <v>-5.2185814966831074</v>
      </c>
    </row>
    <row r="31" spans="1:14" x14ac:dyDescent="0.3">
      <c r="A31" s="2">
        <v>3.6615700000000002</v>
      </c>
      <c r="B31">
        <v>-0.11550000000000001</v>
      </c>
      <c r="C31">
        <f t="shared" si="0"/>
        <v>0.32701904761904765</v>
      </c>
      <c r="D31" s="2">
        <v>-2.3091870000000001</v>
      </c>
      <c r="E31">
        <f t="shared" si="1"/>
        <v>-3.0643351335142857</v>
      </c>
      <c r="F31" s="3" t="s">
        <v>35</v>
      </c>
      <c r="H31" s="3" t="s">
        <v>35</v>
      </c>
      <c r="I31" s="2">
        <v>-2.2611870000000001</v>
      </c>
      <c r="J31" s="2">
        <v>-2.3084539999999998</v>
      </c>
      <c r="K31" s="2">
        <v>2.0903480000000001</v>
      </c>
      <c r="L31" s="4">
        <v>0.86978999999999995</v>
      </c>
      <c r="M31">
        <f t="shared" si="2"/>
        <v>-1.4032789523908071</v>
      </c>
      <c r="N31">
        <f t="shared" si="3"/>
        <v>1.4032789523908071</v>
      </c>
    </row>
    <row r="32" spans="1:14" x14ac:dyDescent="0.3">
      <c r="A32" s="2">
        <v>3.245485</v>
      </c>
      <c r="B32">
        <v>-0.11550000000000001</v>
      </c>
      <c r="C32">
        <f t="shared" si="0"/>
        <v>0.29099437229437231</v>
      </c>
      <c r="D32" s="2">
        <v>-5.3847969999999998</v>
      </c>
      <c r="E32">
        <f t="shared" si="1"/>
        <v>-6.9517426229476191</v>
      </c>
      <c r="F32" s="3" t="s">
        <v>36</v>
      </c>
      <c r="H32" s="3" t="s">
        <v>36</v>
      </c>
      <c r="I32" s="2">
        <v>-5.2881970000000003</v>
      </c>
      <c r="J32" s="2">
        <v>-4.8817899999999996</v>
      </c>
      <c r="K32" s="2">
        <v>-7.6851609999999999</v>
      </c>
      <c r="L32" s="4">
        <v>0.86978999999999995</v>
      </c>
      <c r="M32">
        <f t="shared" si="2"/>
        <v>9.8356511341818127</v>
      </c>
      <c r="N32">
        <f t="shared" si="3"/>
        <v>-9.8356511341818127</v>
      </c>
    </row>
    <row r="33" spans="1:16" x14ac:dyDescent="0.3">
      <c r="A33">
        <f>AVERAGE(A2:A32)</f>
        <v>-0.45871640000000041</v>
      </c>
      <c r="D33" s="2">
        <v>-8.2083110000000001</v>
      </c>
      <c r="F33" s="3" t="s">
        <v>37</v>
      </c>
      <c r="H33" s="3" t="s">
        <v>37</v>
      </c>
      <c r="I33" s="2">
        <v>-8.2191109999999998</v>
      </c>
      <c r="J33" s="2">
        <v>-9.5893630000000005</v>
      </c>
      <c r="K33" s="2">
        <v>16.671530000000001</v>
      </c>
      <c r="L33" s="4">
        <v>0.86978999999999995</v>
      </c>
      <c r="M33">
        <f t="shared" si="2"/>
        <v>-18.16730475172168</v>
      </c>
      <c r="N33">
        <f t="shared" si="3"/>
        <v>18.16730475172168</v>
      </c>
    </row>
    <row r="34" spans="1:16" x14ac:dyDescent="0.3">
      <c r="K34">
        <f>AVERAGE(K2:K33)</f>
        <v>0.86979708750000007</v>
      </c>
      <c r="P34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A8D3A-87FF-4F1E-90B5-026FB6083500}">
  <dimension ref="A1:P33"/>
  <sheetViews>
    <sheetView tabSelected="1" workbookViewId="0">
      <selection activeCell="M2" sqref="M2"/>
    </sheetView>
  </sheetViews>
  <sheetFormatPr defaultRowHeight="14.4" x14ac:dyDescent="0.3"/>
  <cols>
    <col min="3" max="3" width="16" bestFit="1" customWidth="1"/>
    <col min="10" max="10" width="15.21875" bestFit="1" customWidth="1"/>
    <col min="11" max="11" width="11.6640625" bestFit="1" customWidth="1"/>
    <col min="12" max="12" width="16" bestFit="1" customWidth="1"/>
    <col min="13" max="13" width="16" customWidth="1"/>
  </cols>
  <sheetData>
    <row r="1" spans="1:16" x14ac:dyDescent="0.3">
      <c r="A1" s="7" t="s">
        <v>3</v>
      </c>
      <c r="B1" s="7" t="s">
        <v>41</v>
      </c>
      <c r="C1" s="7" t="s">
        <v>42</v>
      </c>
      <c r="I1" s="7" t="s">
        <v>3</v>
      </c>
      <c r="J1" s="7" t="s">
        <v>43</v>
      </c>
      <c r="K1" t="s">
        <v>44</v>
      </c>
      <c r="L1" s="7" t="s">
        <v>42</v>
      </c>
      <c r="M1" s="10"/>
    </row>
    <row r="2" spans="1:16" x14ac:dyDescent="0.3">
      <c r="A2" s="8" t="s">
        <v>6</v>
      </c>
      <c r="B2" s="9">
        <v>7</v>
      </c>
      <c r="C2" s="9">
        <v>58.148000000000003</v>
      </c>
      <c r="D2">
        <v>58.148000000000003</v>
      </c>
      <c r="F2">
        <v>6</v>
      </c>
      <c r="G2">
        <v>6</v>
      </c>
      <c r="I2" s="8" t="s">
        <v>6</v>
      </c>
      <c r="J2" s="9">
        <v>-6.83371</v>
      </c>
      <c r="K2">
        <f>J2/100</f>
        <v>-6.8337099999999998E-2</v>
      </c>
      <c r="L2">
        <f>(K2*C2)+C2</f>
        <v>54.174334309200006</v>
      </c>
      <c r="M2">
        <v>54.17</v>
      </c>
      <c r="O2">
        <v>6</v>
      </c>
      <c r="P2">
        <v>6</v>
      </c>
    </row>
    <row r="3" spans="1:16" x14ac:dyDescent="0.3">
      <c r="A3" s="8" t="s">
        <v>11</v>
      </c>
      <c r="B3" s="9">
        <v>7</v>
      </c>
      <c r="C3" s="9">
        <v>35.604390000000002</v>
      </c>
      <c r="D3">
        <v>58.148000000000003</v>
      </c>
      <c r="E3">
        <f>(D2-C3)/D2</f>
        <v>0.3876936438054619</v>
      </c>
      <c r="F3">
        <v>6</v>
      </c>
      <c r="G3">
        <f>F3-(E3*F3)</f>
        <v>3.6738381371672286</v>
      </c>
      <c r="I3" s="8" t="s">
        <v>11</v>
      </c>
      <c r="J3" s="9">
        <v>13.19309</v>
      </c>
      <c r="K3">
        <f t="shared" ref="K3:K33" si="0">J3/100</f>
        <v>0.13193089999999999</v>
      </c>
      <c r="L3">
        <f t="shared" ref="L3:L33" si="1">(K3*C3)+C3</f>
        <v>40.301709216651005</v>
      </c>
      <c r="M3">
        <v>54.17</v>
      </c>
      <c r="N3">
        <f>(L2-K3)/L2</f>
        <v>0.99756469734824971</v>
      </c>
      <c r="O3">
        <v>6</v>
      </c>
    </row>
    <row r="4" spans="1:16" x14ac:dyDescent="0.3">
      <c r="A4" s="8" t="s">
        <v>7</v>
      </c>
      <c r="B4" s="9">
        <v>7</v>
      </c>
      <c r="C4" s="9">
        <v>34.036859999999997</v>
      </c>
      <c r="D4">
        <v>58.148000000000003</v>
      </c>
      <c r="E4">
        <f t="shared" ref="E4:E33" si="2">(D3-C4)/D3</f>
        <v>0.41465123478021609</v>
      </c>
      <c r="F4">
        <v>6</v>
      </c>
      <c r="G4">
        <f t="shared" ref="G4:G33" si="3">F4-(E4*F4)</f>
        <v>3.5120925913187033</v>
      </c>
      <c r="I4" s="8" t="s">
        <v>7</v>
      </c>
      <c r="J4" s="9">
        <v>-0.806778</v>
      </c>
      <c r="K4">
        <f t="shared" si="0"/>
        <v>-8.0677800000000001E-3</v>
      </c>
      <c r="L4">
        <f t="shared" si="1"/>
        <v>33.7622581016292</v>
      </c>
      <c r="M4">
        <v>54.17</v>
      </c>
      <c r="N4">
        <f t="shared" ref="N4:N33" si="4">(L3-K4)/L3</f>
        <v>1.0002001845618167</v>
      </c>
      <c r="O4">
        <v>6</v>
      </c>
    </row>
    <row r="5" spans="1:16" x14ac:dyDescent="0.3">
      <c r="A5" s="8" t="s">
        <v>12</v>
      </c>
      <c r="B5" s="9">
        <v>7</v>
      </c>
      <c r="C5" s="9">
        <v>29.373760000000001</v>
      </c>
      <c r="D5">
        <v>58.148000000000003</v>
      </c>
      <c r="E5">
        <f t="shared" si="2"/>
        <v>0.49484487858567794</v>
      </c>
      <c r="F5">
        <v>6</v>
      </c>
      <c r="G5">
        <f t="shared" si="3"/>
        <v>3.0309307284859326</v>
      </c>
      <c r="I5" s="8" t="s">
        <v>12</v>
      </c>
      <c r="J5" s="9">
        <v>10.2638</v>
      </c>
      <c r="K5">
        <f t="shared" si="0"/>
        <v>0.10263799999999999</v>
      </c>
      <c r="L5">
        <f t="shared" si="1"/>
        <v>32.388623978879998</v>
      </c>
      <c r="M5">
        <v>54.17</v>
      </c>
      <c r="N5">
        <f t="shared" si="4"/>
        <v>0.99695997821913918</v>
      </c>
      <c r="O5">
        <v>6</v>
      </c>
    </row>
    <row r="6" spans="1:16" x14ac:dyDescent="0.3">
      <c r="A6" s="8" t="s">
        <v>13</v>
      </c>
      <c r="B6" s="9">
        <v>7</v>
      </c>
      <c r="C6" s="9">
        <v>26.840050000000002</v>
      </c>
      <c r="D6">
        <v>58.148000000000003</v>
      </c>
      <c r="E6">
        <f t="shared" si="2"/>
        <v>0.53841834628878038</v>
      </c>
      <c r="F6">
        <v>6</v>
      </c>
      <c r="G6">
        <f t="shared" si="3"/>
        <v>2.7694899222673177</v>
      </c>
      <c r="I6" s="8" t="s">
        <v>13</v>
      </c>
      <c r="J6" s="9">
        <v>12.93117</v>
      </c>
      <c r="K6">
        <f t="shared" si="0"/>
        <v>0.1293117</v>
      </c>
      <c r="L6">
        <f t="shared" si="1"/>
        <v>30.310782493585002</v>
      </c>
      <c r="M6">
        <v>54.17</v>
      </c>
      <c r="N6">
        <f t="shared" si="4"/>
        <v>0.996007496333147</v>
      </c>
      <c r="O6">
        <v>6</v>
      </c>
    </row>
    <row r="7" spans="1:16" x14ac:dyDescent="0.3">
      <c r="A7" s="8" t="s">
        <v>8</v>
      </c>
      <c r="B7" s="9">
        <v>7</v>
      </c>
      <c r="C7" s="9">
        <v>22.928930000000001</v>
      </c>
      <c r="D7">
        <v>58.148000000000003</v>
      </c>
      <c r="E7">
        <f t="shared" si="2"/>
        <v>0.60567981701864204</v>
      </c>
      <c r="F7">
        <v>6</v>
      </c>
      <c r="G7">
        <f t="shared" si="3"/>
        <v>2.3659210978881475</v>
      </c>
      <c r="I7" s="8" t="s">
        <v>8</v>
      </c>
      <c r="J7" s="9">
        <v>-3.7391190000000001</v>
      </c>
      <c r="K7">
        <f t="shared" si="0"/>
        <v>-3.7391189999999998E-2</v>
      </c>
      <c r="L7">
        <f t="shared" si="1"/>
        <v>22.071590021873302</v>
      </c>
      <c r="M7">
        <v>54.17</v>
      </c>
      <c r="N7">
        <f t="shared" si="4"/>
        <v>1.0012335936892396</v>
      </c>
      <c r="O7">
        <v>6</v>
      </c>
    </row>
    <row r="8" spans="1:16" x14ac:dyDescent="0.3">
      <c r="A8" s="8" t="s">
        <v>20</v>
      </c>
      <c r="B8" s="9">
        <v>7</v>
      </c>
      <c r="C8" s="9">
        <v>13.774290000000001</v>
      </c>
      <c r="D8">
        <v>58.148000000000003</v>
      </c>
      <c r="E8">
        <f t="shared" si="2"/>
        <v>0.76311670220815853</v>
      </c>
      <c r="F8">
        <v>6</v>
      </c>
      <c r="G8">
        <f t="shared" si="3"/>
        <v>1.4212997867510486</v>
      </c>
      <c r="I8" s="8" t="s">
        <v>20</v>
      </c>
      <c r="J8" s="9">
        <v>11.377890000000001</v>
      </c>
      <c r="K8">
        <f t="shared" si="0"/>
        <v>0.1137789</v>
      </c>
      <c r="L8">
        <f t="shared" si="1"/>
        <v>15.341513564481001</v>
      </c>
      <c r="M8">
        <v>54.17</v>
      </c>
      <c r="N8">
        <f t="shared" si="4"/>
        <v>0.99484500664033526</v>
      </c>
      <c r="O8">
        <v>6</v>
      </c>
    </row>
    <row r="9" spans="1:16" x14ac:dyDescent="0.3">
      <c r="A9" s="8" t="s">
        <v>24</v>
      </c>
      <c r="B9" s="9">
        <v>7</v>
      </c>
      <c r="C9" s="9">
        <v>13.62026</v>
      </c>
      <c r="D9">
        <v>58.148000000000003</v>
      </c>
      <c r="E9">
        <f t="shared" si="2"/>
        <v>0.7657656325239045</v>
      </c>
      <c r="F9">
        <v>6</v>
      </c>
      <c r="G9">
        <f t="shared" si="3"/>
        <v>1.4054062048565727</v>
      </c>
      <c r="I9" s="8" t="s">
        <v>24</v>
      </c>
      <c r="J9" s="9">
        <v>14.96086</v>
      </c>
      <c r="K9">
        <f t="shared" si="0"/>
        <v>0.14960860000000001</v>
      </c>
      <c r="L9">
        <f t="shared" si="1"/>
        <v>15.657968030236001</v>
      </c>
      <c r="M9">
        <v>54.17</v>
      </c>
      <c r="N9">
        <f t="shared" si="4"/>
        <v>0.99024811995431938</v>
      </c>
      <c r="O9">
        <v>6</v>
      </c>
    </row>
    <row r="10" spans="1:16" x14ac:dyDescent="0.3">
      <c r="A10" s="8" t="s">
        <v>21</v>
      </c>
      <c r="B10" s="9">
        <v>7</v>
      </c>
      <c r="C10" s="9">
        <v>13.616059999999999</v>
      </c>
      <c r="D10">
        <v>58.148000000000003</v>
      </c>
      <c r="E10">
        <f t="shared" si="2"/>
        <v>0.76583786200729176</v>
      </c>
      <c r="F10">
        <v>6</v>
      </c>
      <c r="G10">
        <f t="shared" si="3"/>
        <v>1.4049728279562492</v>
      </c>
      <c r="I10" s="8" t="s">
        <v>21</v>
      </c>
      <c r="J10" s="9">
        <v>12.21725</v>
      </c>
      <c r="K10">
        <f t="shared" si="0"/>
        <v>0.1221725</v>
      </c>
      <c r="L10">
        <f t="shared" si="1"/>
        <v>15.279568090349999</v>
      </c>
      <c r="M10">
        <v>54.17</v>
      </c>
      <c r="N10">
        <f t="shared" si="4"/>
        <v>0.99219742307788084</v>
      </c>
      <c r="O10">
        <v>6</v>
      </c>
    </row>
    <row r="11" spans="1:16" x14ac:dyDescent="0.3">
      <c r="A11" s="8" t="s">
        <v>16</v>
      </c>
      <c r="B11" s="9">
        <v>7</v>
      </c>
      <c r="C11" s="9">
        <v>11.99661</v>
      </c>
      <c r="D11">
        <v>58.148000000000003</v>
      </c>
      <c r="E11">
        <f t="shared" si="2"/>
        <v>0.79368834697668023</v>
      </c>
      <c r="F11">
        <v>6</v>
      </c>
      <c r="G11">
        <f t="shared" si="3"/>
        <v>1.2378699181399186</v>
      </c>
      <c r="I11" s="8" t="s">
        <v>16</v>
      </c>
      <c r="J11" s="9">
        <v>7.035577</v>
      </c>
      <c r="K11">
        <f t="shared" si="0"/>
        <v>7.0355769999999998E-2</v>
      </c>
      <c r="L11">
        <f t="shared" si="1"/>
        <v>12.840640733939701</v>
      </c>
      <c r="M11">
        <v>54.17</v>
      </c>
      <c r="N11">
        <f t="shared" si="4"/>
        <v>0.99539543463637337</v>
      </c>
      <c r="O11">
        <v>6</v>
      </c>
    </row>
    <row r="12" spans="1:16" x14ac:dyDescent="0.3">
      <c r="A12" s="8" t="s">
        <v>28</v>
      </c>
      <c r="B12" s="9">
        <v>7</v>
      </c>
      <c r="C12" s="9">
        <v>11.07028</v>
      </c>
      <c r="D12">
        <v>58.148000000000003</v>
      </c>
      <c r="E12">
        <f t="shared" si="2"/>
        <v>0.80961890348765209</v>
      </c>
      <c r="F12">
        <v>6</v>
      </c>
      <c r="G12">
        <f t="shared" si="3"/>
        <v>1.1422865790740877</v>
      </c>
      <c r="I12" s="8" t="s">
        <v>28</v>
      </c>
      <c r="J12" s="9">
        <v>15.99813</v>
      </c>
      <c r="K12">
        <f t="shared" si="0"/>
        <v>0.15998129999999999</v>
      </c>
      <c r="L12">
        <f t="shared" si="1"/>
        <v>12.841317785764</v>
      </c>
      <c r="M12">
        <v>54.17</v>
      </c>
      <c r="N12">
        <f t="shared" si="4"/>
        <v>0.98754101891682511</v>
      </c>
      <c r="O12">
        <v>6</v>
      </c>
    </row>
    <row r="13" spans="1:16" x14ac:dyDescent="0.3">
      <c r="A13" s="8" t="s">
        <v>17</v>
      </c>
      <c r="B13" s="9">
        <v>7</v>
      </c>
      <c r="C13" s="9">
        <v>10.49193</v>
      </c>
      <c r="D13">
        <v>58.148000000000003</v>
      </c>
      <c r="E13">
        <f t="shared" si="2"/>
        <v>0.81956507532503264</v>
      </c>
      <c r="F13">
        <v>6</v>
      </c>
      <c r="G13">
        <f t="shared" si="3"/>
        <v>1.0826095480498044</v>
      </c>
      <c r="I13" s="8" t="s">
        <v>17</v>
      </c>
      <c r="J13" s="9">
        <v>6.4220889999999997</v>
      </c>
      <c r="K13">
        <f t="shared" si="0"/>
        <v>6.4220890000000003E-2</v>
      </c>
      <c r="L13">
        <f t="shared" si="1"/>
        <v>11.1657310824177</v>
      </c>
      <c r="M13">
        <v>54.17</v>
      </c>
      <c r="N13">
        <f t="shared" si="4"/>
        <v>0.9949988863237077</v>
      </c>
      <c r="O13">
        <v>6</v>
      </c>
    </row>
    <row r="14" spans="1:16" x14ac:dyDescent="0.3">
      <c r="A14" s="8" t="s">
        <v>27</v>
      </c>
      <c r="B14" s="9">
        <v>7</v>
      </c>
      <c r="C14" s="9">
        <v>6.342022</v>
      </c>
      <c r="D14">
        <v>58.148000000000003</v>
      </c>
      <c r="E14">
        <f t="shared" si="2"/>
        <v>0.89093310174038665</v>
      </c>
      <c r="F14">
        <v>6</v>
      </c>
      <c r="G14">
        <f t="shared" si="3"/>
        <v>0.65440138955768035</v>
      </c>
      <c r="I14" s="8" t="s">
        <v>27</v>
      </c>
      <c r="J14" s="9">
        <v>11.31659</v>
      </c>
      <c r="K14">
        <f t="shared" si="0"/>
        <v>0.1131659</v>
      </c>
      <c r="L14">
        <f t="shared" si="1"/>
        <v>7.0597226274498004</v>
      </c>
      <c r="M14">
        <v>54.17</v>
      </c>
      <c r="N14">
        <f t="shared" si="4"/>
        <v>0.98986489114195142</v>
      </c>
      <c r="O14">
        <v>6</v>
      </c>
    </row>
    <row r="15" spans="1:16" x14ac:dyDescent="0.3">
      <c r="A15" s="8" t="s">
        <v>23</v>
      </c>
      <c r="B15" s="9">
        <v>7</v>
      </c>
      <c r="C15" s="9">
        <v>6.0362499999999999</v>
      </c>
      <c r="D15">
        <v>58.148000000000003</v>
      </c>
      <c r="E15">
        <f t="shared" si="2"/>
        <v>0.89619161450092866</v>
      </c>
      <c r="F15">
        <v>6</v>
      </c>
      <c r="G15">
        <f t="shared" si="3"/>
        <v>0.62285031299442828</v>
      </c>
      <c r="I15" s="8" t="s">
        <v>23</v>
      </c>
      <c r="J15" s="9">
        <v>7.6022959999999999</v>
      </c>
      <c r="K15">
        <f t="shared" si="0"/>
        <v>7.6022960000000001E-2</v>
      </c>
      <c r="L15">
        <f t="shared" si="1"/>
        <v>6.4951435922999998</v>
      </c>
      <c r="M15">
        <v>54.17</v>
      </c>
      <c r="N15">
        <f t="shared" si="4"/>
        <v>0.9892314522805179</v>
      </c>
      <c r="O15">
        <v>6</v>
      </c>
    </row>
    <row r="16" spans="1:16" x14ac:dyDescent="0.3">
      <c r="A16" s="8" t="s">
        <v>9</v>
      </c>
      <c r="B16" s="9">
        <v>7</v>
      </c>
      <c r="C16" s="9">
        <v>4.7048249999999996</v>
      </c>
      <c r="D16">
        <v>58.148000000000003</v>
      </c>
      <c r="E16">
        <f t="shared" si="2"/>
        <v>0.91908879067207816</v>
      </c>
      <c r="F16">
        <v>6</v>
      </c>
      <c r="G16">
        <f t="shared" si="3"/>
        <v>0.48546725596753149</v>
      </c>
      <c r="I16" s="8" t="s">
        <v>9</v>
      </c>
      <c r="J16" s="9">
        <v>-13.88969</v>
      </c>
      <c r="K16">
        <f t="shared" si="0"/>
        <v>-0.13889689999999999</v>
      </c>
      <c r="L16">
        <f t="shared" si="1"/>
        <v>4.0513393924574999</v>
      </c>
      <c r="M16">
        <v>54.17</v>
      </c>
      <c r="N16">
        <f t="shared" si="4"/>
        <v>1.0213847312266755</v>
      </c>
      <c r="O16">
        <v>6</v>
      </c>
    </row>
    <row r="17" spans="1:15" x14ac:dyDescent="0.3">
      <c r="A17" s="8" t="s">
        <v>33</v>
      </c>
      <c r="B17" s="9">
        <v>7</v>
      </c>
      <c r="C17" s="9">
        <v>1.362476</v>
      </c>
      <c r="D17">
        <v>58.148000000000003</v>
      </c>
      <c r="E17">
        <f t="shared" si="2"/>
        <v>0.97656882437917036</v>
      </c>
      <c r="F17">
        <v>6</v>
      </c>
      <c r="G17">
        <f t="shared" si="3"/>
        <v>0.14058705372497826</v>
      </c>
      <c r="I17" s="8" t="s">
        <v>33</v>
      </c>
      <c r="J17" s="9">
        <v>11.475899999999999</v>
      </c>
      <c r="K17">
        <f t="shared" si="0"/>
        <v>0.114759</v>
      </c>
      <c r="L17">
        <f t="shared" si="1"/>
        <v>1.5188323832840001</v>
      </c>
      <c r="M17">
        <v>54.17</v>
      </c>
      <c r="N17">
        <f t="shared" si="4"/>
        <v>0.97167381231657601</v>
      </c>
      <c r="O17">
        <v>6</v>
      </c>
    </row>
    <row r="18" spans="1:15" x14ac:dyDescent="0.3">
      <c r="A18" s="8" t="s">
        <v>18</v>
      </c>
      <c r="B18" s="9">
        <v>7</v>
      </c>
      <c r="C18" s="9">
        <v>-1.0650139999999999</v>
      </c>
      <c r="D18">
        <v>58.148000000000003</v>
      </c>
      <c r="E18">
        <f t="shared" si="2"/>
        <v>1.0183155740524179</v>
      </c>
      <c r="F18">
        <v>6</v>
      </c>
      <c r="G18">
        <f t="shared" si="3"/>
        <v>-0.10989344431450743</v>
      </c>
      <c r="I18" s="8" t="s">
        <v>18</v>
      </c>
      <c r="J18" s="9">
        <v>-2.5606520000000002</v>
      </c>
      <c r="K18">
        <f t="shared" si="0"/>
        <v>-2.5606520000000001E-2</v>
      </c>
      <c r="L18">
        <f t="shared" si="1"/>
        <v>-1.0377426977087199</v>
      </c>
      <c r="M18">
        <v>54.17</v>
      </c>
      <c r="N18">
        <f t="shared" si="4"/>
        <v>1.0168593455616437</v>
      </c>
      <c r="O18">
        <v>6</v>
      </c>
    </row>
    <row r="19" spans="1:15" x14ac:dyDescent="0.3">
      <c r="A19" s="8" t="s">
        <v>15</v>
      </c>
      <c r="B19" s="9">
        <v>7</v>
      </c>
      <c r="C19" s="9">
        <v>-2.636501</v>
      </c>
      <c r="D19">
        <v>58.148000000000003</v>
      </c>
      <c r="E19">
        <f t="shared" si="2"/>
        <v>1.0453412155190205</v>
      </c>
      <c r="F19">
        <v>6</v>
      </c>
      <c r="G19">
        <f t="shared" si="3"/>
        <v>-0.2720472931141229</v>
      </c>
      <c r="I19" s="8" t="s">
        <v>15</v>
      </c>
      <c r="J19" s="9">
        <v>-8.7075610000000001</v>
      </c>
      <c r="K19">
        <f t="shared" si="0"/>
        <v>-8.7075609999999998E-2</v>
      </c>
      <c r="L19">
        <f t="shared" si="1"/>
        <v>-2.4069260671593899</v>
      </c>
      <c r="M19">
        <v>54.17</v>
      </c>
      <c r="N19">
        <f t="shared" si="4"/>
        <v>0.91609132958270079</v>
      </c>
      <c r="O19">
        <v>6</v>
      </c>
    </row>
    <row r="20" spans="1:15" x14ac:dyDescent="0.3">
      <c r="A20" s="8" t="s">
        <v>30</v>
      </c>
      <c r="B20" s="9">
        <v>7</v>
      </c>
      <c r="C20" s="9">
        <v>-3.8663850000000002</v>
      </c>
      <c r="D20">
        <v>58.148000000000003</v>
      </c>
      <c r="E20">
        <f t="shared" si="2"/>
        <v>1.0664921407443075</v>
      </c>
      <c r="F20">
        <v>6</v>
      </c>
      <c r="G20">
        <f t="shared" si="3"/>
        <v>-0.39895284446584522</v>
      </c>
      <c r="I20" s="8" t="s">
        <v>30</v>
      </c>
      <c r="J20" s="9">
        <v>6.0208180000000002</v>
      </c>
      <c r="K20">
        <f t="shared" si="0"/>
        <v>6.020818E-2</v>
      </c>
      <c r="L20">
        <f t="shared" si="1"/>
        <v>-4.0991730040293</v>
      </c>
      <c r="M20">
        <v>54.17</v>
      </c>
      <c r="N20">
        <f t="shared" si="4"/>
        <v>1.0250145531354258</v>
      </c>
      <c r="O20">
        <v>6</v>
      </c>
    </row>
    <row r="21" spans="1:15" x14ac:dyDescent="0.3">
      <c r="A21" s="8" t="s">
        <v>10</v>
      </c>
      <c r="B21" s="9">
        <v>7</v>
      </c>
      <c r="C21" s="9">
        <v>-4.8189000000000002</v>
      </c>
      <c r="D21">
        <v>58.148000000000003</v>
      </c>
      <c r="E21">
        <f t="shared" si="2"/>
        <v>1.0828730136892069</v>
      </c>
      <c r="F21">
        <v>6</v>
      </c>
      <c r="G21">
        <f t="shared" si="3"/>
        <v>-0.49723808213524112</v>
      </c>
      <c r="I21" s="8" t="s">
        <v>10</v>
      </c>
      <c r="J21" s="9">
        <v>-21.48883</v>
      </c>
      <c r="K21">
        <f t="shared" si="0"/>
        <v>-0.2148883</v>
      </c>
      <c r="L21">
        <f t="shared" si="1"/>
        <v>-3.7833747711300001</v>
      </c>
      <c r="M21">
        <v>54.17</v>
      </c>
      <c r="N21">
        <f t="shared" si="4"/>
        <v>0.94757764559125102</v>
      </c>
      <c r="O21">
        <v>6</v>
      </c>
    </row>
    <row r="22" spans="1:15" x14ac:dyDescent="0.3">
      <c r="A22" s="8" t="s">
        <v>22</v>
      </c>
      <c r="B22" s="9">
        <v>7</v>
      </c>
      <c r="C22" s="9">
        <v>-6.712059</v>
      </c>
      <c r="D22">
        <v>58.148000000000003</v>
      </c>
      <c r="E22">
        <f t="shared" si="2"/>
        <v>1.1154306081034602</v>
      </c>
      <c r="F22">
        <v>6</v>
      </c>
      <c r="G22">
        <f t="shared" si="3"/>
        <v>-0.69258364862076149</v>
      </c>
      <c r="I22" s="8" t="s">
        <v>22</v>
      </c>
      <c r="J22" s="9">
        <v>-4.5795810000000001</v>
      </c>
      <c r="K22">
        <f t="shared" si="0"/>
        <v>-4.5795809999999999E-2</v>
      </c>
      <c r="L22">
        <f t="shared" si="1"/>
        <v>-6.4046748213272098</v>
      </c>
      <c r="M22">
        <v>54.17</v>
      </c>
      <c r="N22">
        <f t="shared" si="4"/>
        <v>0.98789551319381397</v>
      </c>
      <c r="O22">
        <v>6</v>
      </c>
    </row>
    <row r="23" spans="1:15" x14ac:dyDescent="0.3">
      <c r="A23" s="8" t="s">
        <v>19</v>
      </c>
      <c r="B23" s="9">
        <v>7</v>
      </c>
      <c r="C23" s="9">
        <v>-7.1933959999999999</v>
      </c>
      <c r="D23">
        <v>58.148000000000003</v>
      </c>
      <c r="E23">
        <f t="shared" si="2"/>
        <v>1.1237083992570682</v>
      </c>
      <c r="F23">
        <v>6</v>
      </c>
      <c r="G23">
        <f t="shared" si="3"/>
        <v>-0.74225039554240979</v>
      </c>
      <c r="I23" s="8" t="s">
        <v>19</v>
      </c>
      <c r="J23" s="9">
        <v>-6.8719970000000004</v>
      </c>
      <c r="K23">
        <f t="shared" si="0"/>
        <v>-6.8719970000000005E-2</v>
      </c>
      <c r="L23">
        <f t="shared" si="1"/>
        <v>-6.6990660426818796</v>
      </c>
      <c r="M23">
        <v>54.17</v>
      </c>
      <c r="N23">
        <f t="shared" si="4"/>
        <v>0.98927034206777109</v>
      </c>
      <c r="O23">
        <v>6</v>
      </c>
    </row>
    <row r="24" spans="1:15" x14ac:dyDescent="0.3">
      <c r="A24" s="8" t="s">
        <v>35</v>
      </c>
      <c r="B24" s="9">
        <v>7</v>
      </c>
      <c r="C24" s="9">
        <v>-9.6936099999999996</v>
      </c>
      <c r="D24">
        <v>58.148000000000003</v>
      </c>
      <c r="E24">
        <f t="shared" si="2"/>
        <v>1.1667058196326614</v>
      </c>
      <c r="F24">
        <v>6</v>
      </c>
      <c r="G24">
        <f t="shared" si="3"/>
        <v>-1.000234917795968</v>
      </c>
      <c r="I24" s="8" t="s">
        <v>35</v>
      </c>
      <c r="J24" s="9">
        <v>7.9580109999999999</v>
      </c>
      <c r="K24">
        <f t="shared" si="0"/>
        <v>7.9580109999999996E-2</v>
      </c>
      <c r="L24">
        <f t="shared" si="1"/>
        <v>-10.465028550097099</v>
      </c>
      <c r="M24">
        <v>54.17</v>
      </c>
      <c r="N24">
        <f t="shared" si="4"/>
        <v>1.0118792842902236</v>
      </c>
      <c r="O24">
        <v>6</v>
      </c>
    </row>
    <row r="25" spans="1:15" x14ac:dyDescent="0.3">
      <c r="A25" s="8" t="s">
        <v>31</v>
      </c>
      <c r="B25" s="9">
        <v>7</v>
      </c>
      <c r="C25" s="9">
        <v>-17.110250000000001</v>
      </c>
      <c r="D25">
        <v>58.148000000000003</v>
      </c>
      <c r="E25">
        <f t="shared" si="2"/>
        <v>1.294253456696705</v>
      </c>
      <c r="F25">
        <v>6</v>
      </c>
      <c r="G25">
        <f t="shared" si="3"/>
        <v>-1.7655207401802304</v>
      </c>
      <c r="I25" s="8" t="s">
        <v>31</v>
      </c>
      <c r="J25" s="9">
        <v>-5.1142659999999998</v>
      </c>
      <c r="K25">
        <f t="shared" si="0"/>
        <v>-5.114266E-2</v>
      </c>
      <c r="L25">
        <f t="shared" si="1"/>
        <v>-16.235186301735002</v>
      </c>
      <c r="M25">
        <v>54.17</v>
      </c>
      <c r="N25">
        <f t="shared" si="4"/>
        <v>0.99511299374338302</v>
      </c>
      <c r="O25">
        <v>6</v>
      </c>
    </row>
    <row r="26" spans="1:15" x14ac:dyDescent="0.3">
      <c r="A26" s="8" t="s">
        <v>26</v>
      </c>
      <c r="B26" s="9">
        <v>7</v>
      </c>
      <c r="C26" s="9">
        <v>-17.687519999999999</v>
      </c>
      <c r="D26">
        <v>58.148000000000003</v>
      </c>
      <c r="E26">
        <f t="shared" si="2"/>
        <v>1.3041810552383573</v>
      </c>
      <c r="F26">
        <v>6</v>
      </c>
      <c r="G26">
        <f t="shared" si="3"/>
        <v>-1.8250863314301435</v>
      </c>
      <c r="I26" s="8" t="s">
        <v>26</v>
      </c>
      <c r="J26" s="9">
        <v>-9.1288450000000001</v>
      </c>
      <c r="K26">
        <f t="shared" si="0"/>
        <v>-9.1288450000000007E-2</v>
      </c>
      <c r="L26">
        <f t="shared" si="1"/>
        <v>-16.072853714855999</v>
      </c>
      <c r="M26">
        <v>54.17</v>
      </c>
      <c r="N26">
        <f t="shared" si="4"/>
        <v>0.99437712334780881</v>
      </c>
      <c r="O26">
        <v>6</v>
      </c>
    </row>
    <row r="27" spans="1:15" x14ac:dyDescent="0.3">
      <c r="A27" s="8" t="s">
        <v>29</v>
      </c>
      <c r="B27" s="9">
        <v>7</v>
      </c>
      <c r="C27" s="9">
        <v>-18.407920000000001</v>
      </c>
      <c r="D27">
        <v>58.148000000000003</v>
      </c>
      <c r="E27">
        <f t="shared" si="2"/>
        <v>1.3165701313888698</v>
      </c>
      <c r="F27">
        <v>6</v>
      </c>
      <c r="G27">
        <f t="shared" si="3"/>
        <v>-1.8994207883332184</v>
      </c>
      <c r="I27" s="8" t="s">
        <v>29</v>
      </c>
      <c r="J27" s="9">
        <v>-8.4754179999999995</v>
      </c>
      <c r="K27">
        <f t="shared" si="0"/>
        <v>-8.4754179999999998E-2</v>
      </c>
      <c r="L27">
        <f t="shared" si="1"/>
        <v>-16.847771834894402</v>
      </c>
      <c r="M27">
        <v>54.17</v>
      </c>
      <c r="N27">
        <f t="shared" si="4"/>
        <v>0.99472687417532701</v>
      </c>
      <c r="O27">
        <v>6</v>
      </c>
    </row>
    <row r="28" spans="1:15" x14ac:dyDescent="0.3">
      <c r="A28" s="8" t="s">
        <v>14</v>
      </c>
      <c r="B28" s="9">
        <v>7</v>
      </c>
      <c r="C28" s="9">
        <v>-19.947030000000002</v>
      </c>
      <c r="D28">
        <v>58.148000000000003</v>
      </c>
      <c r="E28">
        <f t="shared" si="2"/>
        <v>1.3430389695260372</v>
      </c>
      <c r="F28">
        <v>6</v>
      </c>
      <c r="G28">
        <f t="shared" si="3"/>
        <v>-2.0582338171562231</v>
      </c>
      <c r="I28" s="8" t="s">
        <v>14</v>
      </c>
      <c r="J28" s="9">
        <v>-24.56485</v>
      </c>
      <c r="K28">
        <f t="shared" si="0"/>
        <v>-0.24564849999999999</v>
      </c>
      <c r="L28">
        <f t="shared" si="1"/>
        <v>-15.047072001045002</v>
      </c>
      <c r="M28">
        <v>54.17</v>
      </c>
      <c r="N28">
        <f t="shared" si="4"/>
        <v>0.98541952595231463</v>
      </c>
      <c r="O28">
        <v>6</v>
      </c>
    </row>
    <row r="29" spans="1:15" x14ac:dyDescent="0.3">
      <c r="A29" s="8" t="s">
        <v>25</v>
      </c>
      <c r="B29" s="9">
        <v>7</v>
      </c>
      <c r="C29" s="9">
        <v>-23.151620000000001</v>
      </c>
      <c r="D29">
        <v>58.148000000000003</v>
      </c>
      <c r="E29">
        <f t="shared" si="2"/>
        <v>1.3981498933755245</v>
      </c>
      <c r="F29">
        <v>6</v>
      </c>
      <c r="G29">
        <f t="shared" si="3"/>
        <v>-2.3888993602531468</v>
      </c>
      <c r="I29" s="8" t="s">
        <v>25</v>
      </c>
      <c r="J29" s="9">
        <v>-13.875959999999999</v>
      </c>
      <c r="K29">
        <f t="shared" si="0"/>
        <v>-0.13875959999999998</v>
      </c>
      <c r="L29">
        <f t="shared" si="1"/>
        <v>-19.939110469448</v>
      </c>
      <c r="M29">
        <v>54.17</v>
      </c>
      <c r="N29">
        <f t="shared" si="4"/>
        <v>0.99077829892816605</v>
      </c>
      <c r="O29">
        <v>6</v>
      </c>
    </row>
    <row r="30" spans="1:15" x14ac:dyDescent="0.3">
      <c r="A30" s="8" t="s">
        <v>32</v>
      </c>
      <c r="B30" s="9">
        <v>7</v>
      </c>
      <c r="C30" s="9">
        <v>-23.25178</v>
      </c>
      <c r="D30">
        <v>58.148000000000003</v>
      </c>
      <c r="E30">
        <f t="shared" si="2"/>
        <v>1.3998723945793492</v>
      </c>
      <c r="F30">
        <v>6</v>
      </c>
      <c r="G30">
        <f t="shared" si="3"/>
        <v>-2.3992343674760956</v>
      </c>
      <c r="I30" s="8" t="s">
        <v>32</v>
      </c>
      <c r="J30" s="9">
        <v>-8.0642150000000008</v>
      </c>
      <c r="K30">
        <f t="shared" si="0"/>
        <v>-8.064215000000001E-2</v>
      </c>
      <c r="L30">
        <f t="shared" si="1"/>
        <v>-21.376706469473</v>
      </c>
      <c r="M30">
        <v>54.17</v>
      </c>
      <c r="N30">
        <f t="shared" si="4"/>
        <v>0.99595557935628254</v>
      </c>
      <c r="O30">
        <v>6</v>
      </c>
    </row>
    <row r="31" spans="1:15" x14ac:dyDescent="0.3">
      <c r="A31" s="8" t="s">
        <v>34</v>
      </c>
      <c r="B31" s="9">
        <v>7</v>
      </c>
      <c r="C31" s="9">
        <v>-33.067779999999999</v>
      </c>
      <c r="D31">
        <v>58.148000000000003</v>
      </c>
      <c r="E31">
        <f t="shared" si="2"/>
        <v>1.5686830157529061</v>
      </c>
      <c r="F31">
        <v>6</v>
      </c>
      <c r="G31">
        <f t="shared" si="3"/>
        <v>-3.412098094517436</v>
      </c>
      <c r="I31" s="8" t="s">
        <v>34</v>
      </c>
      <c r="J31" s="9">
        <v>-16.02075</v>
      </c>
      <c r="K31">
        <f t="shared" si="0"/>
        <v>-0.1602075</v>
      </c>
      <c r="L31">
        <f t="shared" si="1"/>
        <v>-27.77007363565</v>
      </c>
      <c r="M31">
        <v>54.17</v>
      </c>
      <c r="N31">
        <f t="shared" si="4"/>
        <v>0.99250551060198244</v>
      </c>
      <c r="O31">
        <v>6</v>
      </c>
    </row>
    <row r="32" spans="1:15" x14ac:dyDescent="0.3">
      <c r="A32" s="8" t="s">
        <v>36</v>
      </c>
      <c r="B32" s="9">
        <v>7</v>
      </c>
      <c r="C32" s="9">
        <v>-43.102310000000003</v>
      </c>
      <c r="D32">
        <v>58.148000000000003</v>
      </c>
      <c r="E32">
        <f t="shared" si="2"/>
        <v>1.7412518057370847</v>
      </c>
      <c r="F32">
        <v>6</v>
      </c>
      <c r="G32">
        <f t="shared" si="3"/>
        <v>-4.4475108344225092</v>
      </c>
      <c r="I32" s="8" t="s">
        <v>36</v>
      </c>
      <c r="J32" s="9">
        <v>1.4758260000000001</v>
      </c>
      <c r="K32">
        <f t="shared" si="0"/>
        <v>1.475826E-2</v>
      </c>
      <c r="L32">
        <f t="shared" si="1"/>
        <v>-43.738425097580603</v>
      </c>
      <c r="M32">
        <v>54.17</v>
      </c>
      <c r="N32">
        <f t="shared" si="4"/>
        <v>1.0005314447557336</v>
      </c>
      <c r="O32">
        <v>6</v>
      </c>
    </row>
    <row r="33" spans="1:15" x14ac:dyDescent="0.3">
      <c r="A33" s="8" t="s">
        <v>37</v>
      </c>
      <c r="B33" s="9">
        <v>7</v>
      </c>
      <c r="C33" s="9">
        <v>-59.363489999999999</v>
      </c>
      <c r="D33">
        <v>58.148000000000003</v>
      </c>
      <c r="E33">
        <f t="shared" si="2"/>
        <v>2.0209033844672217</v>
      </c>
      <c r="F33">
        <v>6</v>
      </c>
      <c r="G33">
        <f t="shared" si="3"/>
        <v>-6.1254203068033313</v>
      </c>
      <c r="I33" s="8" t="s">
        <v>37</v>
      </c>
      <c r="J33" s="9">
        <v>7.5325889999999998</v>
      </c>
      <c r="K33">
        <f t="shared" si="0"/>
        <v>7.5325889999999993E-2</v>
      </c>
      <c r="L33">
        <f t="shared" si="1"/>
        <v>-63.835097717756099</v>
      </c>
      <c r="M33">
        <v>54.17</v>
      </c>
      <c r="N33">
        <f t="shared" si="4"/>
        <v>1.0017221902670694</v>
      </c>
      <c r="O33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69BEA-891E-4BCB-B5A9-F3139FDB09AE}">
  <dimension ref="A1:C9"/>
  <sheetViews>
    <sheetView workbookViewId="0">
      <selection activeCell="C3" sqref="C3:C9"/>
    </sheetView>
  </sheetViews>
  <sheetFormatPr defaultRowHeight="14.4" x14ac:dyDescent="0.3"/>
  <sheetData>
    <row r="1" spans="1:3" x14ac:dyDescent="0.3">
      <c r="A1" t="s">
        <v>38</v>
      </c>
    </row>
    <row r="2" spans="1:3" x14ac:dyDescent="0.3">
      <c r="B2" s="5" t="s">
        <v>39</v>
      </c>
    </row>
    <row r="3" spans="1:3" x14ac:dyDescent="0.3">
      <c r="B3" s="6" t="s">
        <v>37</v>
      </c>
      <c r="C3">
        <v>-8.1999999999999993</v>
      </c>
    </row>
    <row r="4" spans="1:3" x14ac:dyDescent="0.3">
      <c r="B4" s="6" t="s">
        <v>30</v>
      </c>
      <c r="C4">
        <v>-1.3</v>
      </c>
    </row>
    <row r="5" spans="1:3" x14ac:dyDescent="0.3">
      <c r="B5" s="6" t="s">
        <v>12</v>
      </c>
      <c r="C5">
        <v>2.04</v>
      </c>
    </row>
    <row r="6" spans="1:3" x14ac:dyDescent="0.3">
      <c r="B6" s="6" t="s">
        <v>33</v>
      </c>
      <c r="C6">
        <v>-1.48</v>
      </c>
    </row>
    <row r="7" spans="1:3" x14ac:dyDescent="0.3">
      <c r="B7" s="6" t="s">
        <v>34</v>
      </c>
      <c r="C7">
        <v>-0.97499999999999998</v>
      </c>
    </row>
    <row r="8" spans="1:3" x14ac:dyDescent="0.3">
      <c r="B8" s="6" t="s">
        <v>28</v>
      </c>
      <c r="C8">
        <v>-1.66</v>
      </c>
    </row>
    <row r="9" spans="1:3" x14ac:dyDescent="0.3">
      <c r="C9">
        <f>SUM(C3:C8)</f>
        <v>-11.574999999999999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McGuiness</dc:creator>
  <cp:lastModifiedBy>James McGuiness</cp:lastModifiedBy>
  <dcterms:created xsi:type="dcterms:W3CDTF">2019-07-30T19:55:16Z</dcterms:created>
  <dcterms:modified xsi:type="dcterms:W3CDTF">2019-07-31T21:00:22Z</dcterms:modified>
</cp:coreProperties>
</file>