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l/apps/Integration/SPE1014/"/>
    </mc:Choice>
  </mc:AlternateContent>
  <xr:revisionPtr revIDLastSave="0" documentId="8_{EB534A2A-EBF7-B84F-A2F9-9B4E619E65FE}" xr6:coauthVersionLast="44" xr6:coauthVersionMax="44" xr10:uidLastSave="{00000000-0000-0000-0000-000000000000}"/>
  <bookViews>
    <workbookView xWindow="380" yWindow="460" windowWidth="28040" windowHeight="16700" xr2:uid="{A14758B6-A588-1840-B776-E15036E039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G2" i="1" s="1"/>
  <c r="H2" i="1" s="1"/>
  <c r="B2" i="1"/>
  <c r="C2" i="1" s="1"/>
  <c r="C3" i="1" s="1"/>
  <c r="H12" i="1"/>
  <c r="E2" i="1"/>
  <c r="H13" i="1"/>
  <c r="H10" i="1"/>
  <c r="H9" i="1"/>
  <c r="D3" i="1" l="1"/>
  <c r="D4" i="1" s="1"/>
  <c r="D5" i="1" s="1"/>
  <c r="H14" i="1" l="1"/>
  <c r="D6" i="1"/>
  <c r="E6" i="1" s="1"/>
  <c r="H15" i="1" l="1"/>
  <c r="H16" i="1" s="1"/>
  <c r="H17" i="1" l="1"/>
  <c r="I17" i="1" s="1"/>
  <c r="I18" i="1" s="1"/>
</calcChain>
</file>

<file path=xl/sharedStrings.xml><?xml version="1.0" encoding="utf-8"?>
<sst xmlns="http://schemas.openxmlformats.org/spreadsheetml/2006/main" count="10" uniqueCount="10">
  <si>
    <t>Base Salary</t>
  </si>
  <si>
    <t>Med Insurance/Dental/Vision</t>
  </si>
  <si>
    <t>House</t>
  </si>
  <si>
    <t>Condo</t>
  </si>
  <si>
    <t>Allowance</t>
  </si>
  <si>
    <t>Nanay Ising</t>
  </si>
  <si>
    <t>Car</t>
  </si>
  <si>
    <t>Utilities</t>
  </si>
  <si>
    <t>Insurance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</si>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</sst>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C477-4FE2-2D4B-BF0D-3B3A36498C5D}">
  <dimension ref="A1:I18"/>
  <sheetViews>
    <sheetView tabSelected="1" workbookViewId="0">
      <selection activeCell="H11" sqref="H11"/>
    </sheetView>
  </sheetViews>
  <sheetFormatPr baseColWidth="10" defaultRowHeight="16" x14ac:dyDescent="0.2"/>
  <cols>
    <col min="1" max="1" width="25.5" bestFit="1" customWidth="1"/>
  </cols>
  <sheetData>
    <row r="1" spans="1:8" x14ac:dyDescent="0.2">
      <c r="A1" t="s">
        <v>0</v>
      </c>
      <c r="B1">
        <v>160000</v>
      </c>
    </row>
    <row r="2" spans="1:8" x14ac:dyDescent="0.2">
      <c r="A2" t="s">
        <v>1</v>
      </c>
      <c r="B2">
        <f>68+62+7+100+600</f>
        <v>837</v>
      </c>
      <c r="C2">
        <f>B2*26</f>
        <v>21762</v>
      </c>
      <c r="D2">
        <f>600*26</f>
        <v>15600</v>
      </c>
      <c r="E2">
        <f>B1*3%</f>
        <v>4800</v>
      </c>
      <c r="F2">
        <f>E2+D2</f>
        <v>20400</v>
      </c>
      <c r="G2">
        <f>F2*30</f>
        <v>612000</v>
      </c>
      <c r="H2">
        <f>G2*4</f>
        <v>2448000</v>
      </c>
    </row>
    <row r="3" spans="1:8" x14ac:dyDescent="0.2">
      <c r="C3">
        <f>B1-C2</f>
        <v>138238</v>
      </c>
      <c r="D3">
        <f>C3*20%</f>
        <v>27647.600000000002</v>
      </c>
    </row>
    <row r="4" spans="1:8" x14ac:dyDescent="0.2">
      <c r="D4">
        <f>C3-D3</f>
        <v>110590.39999999999</v>
      </c>
    </row>
    <row r="5" spans="1:8" x14ac:dyDescent="0.2">
      <c r="D5">
        <f>D4/26</f>
        <v>4253.4769230769225</v>
      </c>
      <c r="G5" t="s">
        <v>2</v>
      </c>
      <c r="H5">
        <v>2024</v>
      </c>
    </row>
    <row r="6" spans="1:8" x14ac:dyDescent="0.2">
      <c r="D6">
        <f>4720-D5</f>
        <v>466.5230769230775</v>
      </c>
      <c r="E6">
        <f>D6*26</f>
        <v>12129.600000000015</v>
      </c>
      <c r="G6" t="s">
        <v>3</v>
      </c>
      <c r="H6">
        <v>700</v>
      </c>
    </row>
    <row r="7" spans="1:8" x14ac:dyDescent="0.2">
      <c r="G7" t="s">
        <v>4</v>
      </c>
      <c r="H7">
        <v>1300</v>
      </c>
    </row>
    <row r="8" spans="1:8" x14ac:dyDescent="0.2">
      <c r="G8" t="s">
        <v>5</v>
      </c>
      <c r="H8">
        <v>500</v>
      </c>
    </row>
    <row r="9" spans="1:8" x14ac:dyDescent="0.2">
      <c r="G9" t="s">
        <v>6</v>
      </c>
      <c r="H9">
        <f>540+290</f>
        <v>830</v>
      </c>
    </row>
    <row r="10" spans="1:8" x14ac:dyDescent="0.2">
      <c r="G10" t="s">
        <v>7</v>
      </c>
      <c r="H10">
        <f>400+140</f>
        <v>540</v>
      </c>
    </row>
    <row r="11" spans="1:8" x14ac:dyDescent="0.2">
      <c r="G11" t="s">
        <v>8</v>
      </c>
      <c r="H11">
        <v>330</v>
      </c>
    </row>
    <row r="12" spans="1:8" x14ac:dyDescent="0.2">
      <c r="G12" t="s">
        <v>9</v>
      </c>
      <c r="H12">
        <f>106+79</f>
        <v>185</v>
      </c>
    </row>
    <row r="13" spans="1:8" x14ac:dyDescent="0.2">
      <c r="H13">
        <f>SUM(H5:H12)</f>
        <v>6409</v>
      </c>
    </row>
    <row r="14" spans="1:8" x14ac:dyDescent="0.2">
      <c r="H14">
        <f>D5*2</f>
        <v>8506.953846153845</v>
      </c>
    </row>
    <row r="15" spans="1:8" x14ac:dyDescent="0.2">
      <c r="H15">
        <f>H14-H13</f>
        <v>2097.953846153845</v>
      </c>
    </row>
    <row r="16" spans="1:8" x14ac:dyDescent="0.2">
      <c r="H16" s="1">
        <f>H15-600</f>
        <v>1497.953846153845</v>
      </c>
    </row>
    <row r="17" spans="8:9" x14ac:dyDescent="0.2">
      <c r="H17">
        <f>H16</f>
        <v>1497.953846153845</v>
      </c>
      <c r="I17">
        <f>H17*12</f>
        <v>17975.44615384614</v>
      </c>
    </row>
    <row r="18" spans="8:9" x14ac:dyDescent="0.2">
      <c r="I18" s="1">
        <f>I17+6000</f>
        <v>23975.44615384614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2019-08-21T16:52:04Z</dcterms:created>
  <dcterms:modified xsi:type="dcterms:W3CDTF">2019-08-21T17:03:35Z</dcterms:modified>
</cp:coreProperties>
</file>