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2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showInkAnnotation="0"/>
  <mc:AlternateContent xmlns:mc="http://schemas.openxmlformats.org/markup-compatibility/2006">
    <mc:Choice Requires="x15">
      <x15ac:absPath xmlns:x15ac="http://schemas.microsoft.com/office/spreadsheetml/2010/11/ac" url="/Users/Klaus/git/BLIA-master/doc/"/>
    </mc:Choice>
  </mc:AlternateContent>
  <bookViews>
    <workbookView xWindow="-1800" yWindow="-17540" windowWidth="28800" windowHeight="17540" tabRatio="718" firstSheet="6" activeTab="8"/>
  </bookViews>
  <sheets>
    <sheet name="RQ1-Table4" sheetId="2" r:id="rId1"/>
    <sheet name="Raw-RQ2-Fig5-alpha" sheetId="3" r:id="rId2"/>
    <sheet name="RQ2-Fig5-alpha" sheetId="4" r:id="rId3"/>
    <sheet name="Raw-RQ2-Fig6-beta" sheetId="5" r:id="rId4"/>
    <sheet name="RQ2-Fig6-beta" sheetId="6" r:id="rId5"/>
    <sheet name="Raw-RQ3-Fig7-AspectJ" sheetId="7" r:id="rId6"/>
    <sheet name="Raw-RQ3-Fig7-SWT" sheetId="8" r:id="rId7"/>
    <sheet name="Raw-RQ3-Fig7-ZXing" sheetId="9" r:id="rId8"/>
    <sheet name="RQ3-Fig7" sheetId="10" r:id="rId9"/>
    <sheet name="Raw-RQ3-Fig8" sheetId="11" r:id="rId10"/>
    <sheet name="RQ3-Fig8" sheetId="12" r:id="rId11"/>
    <sheet name="RQ3-Fig9" sheetId="16" r:id="rId12"/>
    <sheet name="RQ4-Table5" sheetId="20" r:id="rId13"/>
    <sheet name="Raw-RQ4-Fig10-gamma" sheetId="18" r:id="rId14"/>
    <sheet name="RQ4-Fig10-gamma" sheetId="19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16" l="1"/>
  <c r="F51" i="16"/>
  <c r="F52" i="16"/>
  <c r="F53" i="16"/>
  <c r="F49" i="16"/>
  <c r="C13" i="16"/>
  <c r="C14" i="16"/>
  <c r="C49" i="16"/>
  <c r="D10" i="16"/>
  <c r="D11" i="16"/>
  <c r="D12" i="16"/>
  <c r="D13" i="16"/>
  <c r="D14" i="16"/>
  <c r="D49" i="16"/>
  <c r="E10" i="16"/>
  <c r="E11" i="16"/>
  <c r="E12" i="16"/>
  <c r="E13" i="16"/>
  <c r="E14" i="16"/>
  <c r="E49" i="16"/>
  <c r="E43" i="16"/>
  <c r="E50" i="16"/>
  <c r="E44" i="16"/>
  <c r="E51" i="16"/>
  <c r="E45" i="16"/>
  <c r="E52" i="16"/>
  <c r="E53" i="16"/>
  <c r="D43" i="16"/>
  <c r="D50" i="16"/>
  <c r="D44" i="16"/>
  <c r="D51" i="16"/>
  <c r="D45" i="16"/>
  <c r="D52" i="16"/>
  <c r="D53" i="16"/>
  <c r="C43" i="16"/>
  <c r="C50" i="16"/>
  <c r="C44" i="16"/>
  <c r="C51" i="16"/>
  <c r="C45" i="16"/>
  <c r="C52" i="16"/>
  <c r="C53" i="16"/>
  <c r="F13" i="12"/>
  <c r="F14" i="12"/>
  <c r="F15" i="12"/>
  <c r="F16" i="12"/>
  <c r="F12" i="12"/>
  <c r="E16" i="12"/>
  <c r="E15" i="12"/>
  <c r="E14" i="12"/>
  <c r="E13" i="12"/>
  <c r="E12" i="12"/>
  <c r="F5" i="12"/>
  <c r="F6" i="12"/>
  <c r="F7" i="12"/>
  <c r="F8" i="12"/>
  <c r="F4" i="12"/>
  <c r="E5" i="12"/>
  <c r="E6" i="12"/>
  <c r="E7" i="12"/>
  <c r="E8" i="12"/>
  <c r="E4" i="12"/>
  <c r="C28" i="19"/>
  <c r="D28" i="19"/>
  <c r="B28" i="19"/>
  <c r="C14" i="19"/>
  <c r="D14" i="19"/>
  <c r="B14" i="19"/>
  <c r="D28" i="4"/>
  <c r="C28" i="4"/>
  <c r="B28" i="4"/>
  <c r="F19" i="4"/>
  <c r="F20" i="4"/>
  <c r="F21" i="4"/>
  <c r="F22" i="4"/>
  <c r="F23" i="4"/>
  <c r="F24" i="4"/>
  <c r="F25" i="4"/>
  <c r="F26" i="4"/>
  <c r="F27" i="4"/>
  <c r="F18" i="4"/>
  <c r="E19" i="4"/>
  <c r="E20" i="4"/>
  <c r="E21" i="4"/>
  <c r="E22" i="4"/>
  <c r="E23" i="4"/>
  <c r="E24" i="4"/>
  <c r="E25" i="4"/>
  <c r="E26" i="4"/>
  <c r="E27" i="4"/>
  <c r="E18" i="4"/>
  <c r="F5" i="4"/>
  <c r="F6" i="4"/>
  <c r="F7" i="4"/>
  <c r="F8" i="4"/>
  <c r="F9" i="4"/>
  <c r="F10" i="4"/>
  <c r="F11" i="4"/>
  <c r="F12" i="4"/>
  <c r="F13" i="4"/>
  <c r="F4" i="4"/>
  <c r="D14" i="4"/>
  <c r="C14" i="4"/>
  <c r="B14" i="4"/>
  <c r="E5" i="4"/>
  <c r="E6" i="4"/>
  <c r="E7" i="4"/>
  <c r="E8" i="4"/>
  <c r="E9" i="4"/>
  <c r="E10" i="4"/>
  <c r="E11" i="4"/>
  <c r="E12" i="4"/>
  <c r="E13" i="4"/>
  <c r="E4" i="4"/>
  <c r="C28" i="6"/>
  <c r="D28" i="6"/>
  <c r="B28" i="6"/>
  <c r="C14" i="6"/>
  <c r="D14" i="6"/>
  <c r="B14" i="6"/>
  <c r="E19" i="6"/>
  <c r="E20" i="6"/>
  <c r="E21" i="6"/>
  <c r="E22" i="6"/>
  <c r="E18" i="6"/>
  <c r="E23" i="6"/>
  <c r="E24" i="6"/>
  <c r="F19" i="6"/>
  <c r="F20" i="6"/>
  <c r="F21" i="6"/>
  <c r="F22" i="6"/>
  <c r="F23" i="6"/>
  <c r="F24" i="6"/>
  <c r="F25" i="6"/>
  <c r="F26" i="6"/>
  <c r="F27" i="6"/>
  <c r="F18" i="6"/>
  <c r="E25" i="6"/>
  <c r="E26" i="6"/>
  <c r="E27" i="6"/>
  <c r="E4" i="6"/>
  <c r="E8" i="6"/>
  <c r="E7" i="6"/>
  <c r="E5" i="6"/>
  <c r="E6" i="6"/>
  <c r="F5" i="6"/>
  <c r="F6" i="6"/>
  <c r="F7" i="6"/>
  <c r="F8" i="6"/>
  <c r="F9" i="6"/>
  <c r="F10" i="6"/>
  <c r="F11" i="6"/>
  <c r="F12" i="6"/>
  <c r="F13" i="6"/>
  <c r="F4" i="6"/>
  <c r="E9" i="6"/>
  <c r="E10" i="6"/>
  <c r="E11" i="6"/>
  <c r="E12" i="6"/>
  <c r="E13" i="6"/>
  <c r="E49" i="6"/>
  <c r="E48" i="6"/>
  <c r="E50" i="6"/>
  <c r="E51" i="6"/>
  <c r="E52" i="6"/>
  <c r="E53" i="6"/>
  <c r="E54" i="6"/>
  <c r="E55" i="6"/>
  <c r="E56" i="6"/>
  <c r="E57" i="6"/>
  <c r="F49" i="6"/>
  <c r="F50" i="6"/>
  <c r="F51" i="6"/>
  <c r="F52" i="6"/>
  <c r="F53" i="6"/>
  <c r="F54" i="6"/>
  <c r="F55" i="6"/>
  <c r="F56" i="6"/>
  <c r="F57" i="6"/>
  <c r="F48" i="6"/>
  <c r="E35" i="6"/>
  <c r="E34" i="6"/>
  <c r="E36" i="6"/>
  <c r="E37" i="6"/>
  <c r="E38" i="6"/>
  <c r="E39" i="6"/>
  <c r="E40" i="6"/>
  <c r="E41" i="6"/>
  <c r="E42" i="6"/>
  <c r="E43" i="6"/>
  <c r="F35" i="6"/>
  <c r="F36" i="6"/>
  <c r="F37" i="6"/>
  <c r="F38" i="6"/>
  <c r="F39" i="6"/>
  <c r="F40" i="6"/>
  <c r="F41" i="6"/>
  <c r="F42" i="6"/>
  <c r="F43" i="6"/>
  <c r="F34" i="6"/>
  <c r="D58" i="6"/>
  <c r="C58" i="6"/>
  <c r="B58" i="6"/>
  <c r="D44" i="6"/>
  <c r="C44" i="6"/>
  <c r="B44" i="6"/>
  <c r="E49" i="4"/>
  <c r="E48" i="4"/>
  <c r="E50" i="4"/>
  <c r="E51" i="4"/>
  <c r="E52" i="4"/>
  <c r="E53" i="4"/>
  <c r="E54" i="4"/>
  <c r="E55" i="4"/>
  <c r="E56" i="4"/>
  <c r="E57" i="4"/>
  <c r="F49" i="4"/>
  <c r="F50" i="4"/>
  <c r="F51" i="4"/>
  <c r="F52" i="4"/>
  <c r="F53" i="4"/>
  <c r="F54" i="4"/>
  <c r="F55" i="4"/>
  <c r="F56" i="4"/>
  <c r="F57" i="4"/>
  <c r="F48" i="4"/>
  <c r="E35" i="4"/>
  <c r="E34" i="4"/>
  <c r="E36" i="4"/>
  <c r="E37" i="4"/>
  <c r="E38" i="4"/>
  <c r="E39" i="4"/>
  <c r="E40" i="4"/>
  <c r="E41" i="4"/>
  <c r="E42" i="4"/>
  <c r="E43" i="4"/>
  <c r="F35" i="4"/>
  <c r="F36" i="4"/>
  <c r="F37" i="4"/>
  <c r="F38" i="4"/>
  <c r="F39" i="4"/>
  <c r="F40" i="4"/>
  <c r="F41" i="4"/>
  <c r="F42" i="4"/>
  <c r="F43" i="4"/>
  <c r="F34" i="4"/>
  <c r="D58" i="4"/>
  <c r="C58" i="4"/>
  <c r="B58" i="4"/>
  <c r="D44" i="4"/>
  <c r="C44" i="4"/>
  <c r="B44" i="4"/>
  <c r="E47" i="12"/>
  <c r="E48" i="12"/>
  <c r="E49" i="12"/>
  <c r="E50" i="12"/>
  <c r="E51" i="12"/>
  <c r="E52" i="12"/>
  <c r="F47" i="12"/>
  <c r="F48" i="12"/>
  <c r="F49" i="12"/>
  <c r="F50" i="12"/>
  <c r="F51" i="12"/>
  <c r="F52" i="12"/>
  <c r="E35" i="12"/>
  <c r="E36" i="12"/>
  <c r="E37" i="12"/>
  <c r="E38" i="12"/>
  <c r="E39" i="12"/>
  <c r="E40" i="12"/>
  <c r="F35" i="12"/>
  <c r="F36" i="12"/>
  <c r="F37" i="12"/>
  <c r="F38" i="12"/>
  <c r="F39" i="12"/>
  <c r="F40" i="12"/>
  <c r="E19" i="19"/>
  <c r="E18" i="19"/>
  <c r="E20" i="19"/>
  <c r="E21" i="19"/>
  <c r="E22" i="19"/>
  <c r="E23" i="19"/>
  <c r="E24" i="19"/>
  <c r="E25" i="19"/>
  <c r="E26" i="19"/>
  <c r="E27" i="19"/>
  <c r="F19" i="19"/>
  <c r="F20" i="19"/>
  <c r="F21" i="19"/>
  <c r="F22" i="19"/>
  <c r="F23" i="19"/>
  <c r="F24" i="19"/>
  <c r="F25" i="19"/>
  <c r="F26" i="19"/>
  <c r="F27" i="19"/>
  <c r="F18" i="19"/>
  <c r="E5" i="19"/>
  <c r="E4" i="19"/>
  <c r="E6" i="19"/>
  <c r="E7" i="19"/>
  <c r="E8" i="19"/>
  <c r="E9" i="19"/>
  <c r="E10" i="19"/>
  <c r="E11" i="19"/>
  <c r="E12" i="19"/>
  <c r="E13" i="19"/>
  <c r="F5" i="19"/>
  <c r="F6" i="19"/>
  <c r="F7" i="19"/>
  <c r="F8" i="19"/>
  <c r="F9" i="19"/>
  <c r="F10" i="19"/>
  <c r="F11" i="19"/>
  <c r="F12" i="19"/>
  <c r="F13" i="19"/>
  <c r="F4" i="19"/>
  <c r="L20" i="2"/>
  <c r="K20" i="2"/>
  <c r="L18" i="2"/>
  <c r="K18" i="2"/>
  <c r="L17" i="2"/>
  <c r="K17" i="2"/>
  <c r="L16" i="2"/>
  <c r="K16" i="2"/>
  <c r="L14" i="2"/>
  <c r="K14" i="2"/>
  <c r="L13" i="2"/>
  <c r="K13" i="2"/>
  <c r="L12" i="2"/>
  <c r="K12" i="2"/>
  <c r="L11" i="2"/>
  <c r="K11" i="2"/>
  <c r="L10" i="2"/>
  <c r="K10" i="2"/>
  <c r="L8" i="2"/>
  <c r="K8" i="2"/>
  <c r="L7" i="2"/>
  <c r="K7" i="2"/>
  <c r="L6" i="2"/>
  <c r="K6" i="2"/>
  <c r="L5" i="2"/>
  <c r="K5" i="2"/>
  <c r="L4" i="2"/>
  <c r="K4" i="2"/>
  <c r="P6" i="2"/>
  <c r="P5" i="2"/>
  <c r="O5" i="2"/>
  <c r="P4" i="2"/>
  <c r="P3" i="2"/>
  <c r="O4" i="2"/>
  <c r="O6" i="2"/>
  <c r="O3" i="2"/>
  <c r="P7" i="2"/>
  <c r="O7" i="2"/>
  <c r="C17" i="16"/>
  <c r="D17" i="16"/>
  <c r="E17" i="16"/>
  <c r="F10" i="16"/>
  <c r="F11" i="16"/>
  <c r="F12" i="16"/>
  <c r="F13" i="16"/>
  <c r="F14" i="16"/>
  <c r="F17" i="16"/>
  <c r="G10" i="16"/>
  <c r="G11" i="16"/>
  <c r="G12" i="16"/>
  <c r="G13" i="16"/>
  <c r="G14" i="16"/>
  <c r="G17" i="16"/>
  <c r="H17" i="16"/>
  <c r="C18" i="16"/>
  <c r="D18" i="16"/>
  <c r="E18" i="16"/>
  <c r="F18" i="16"/>
  <c r="G18" i="16"/>
  <c r="H18" i="16"/>
  <c r="C19" i="16"/>
  <c r="D19" i="16"/>
  <c r="E19" i="16"/>
  <c r="F19" i="16"/>
  <c r="G19" i="16"/>
  <c r="H19" i="16"/>
  <c r="C20" i="16"/>
  <c r="D20" i="16"/>
  <c r="E20" i="16"/>
  <c r="F20" i="16"/>
  <c r="G20" i="16"/>
  <c r="H20" i="16"/>
  <c r="H21" i="16"/>
  <c r="G21" i="16"/>
  <c r="F21" i="16"/>
  <c r="E21" i="16"/>
  <c r="D21" i="16"/>
  <c r="C21" i="16"/>
  <c r="C47" i="16"/>
  <c r="D47" i="16"/>
  <c r="E47" i="16"/>
  <c r="F47" i="16"/>
  <c r="F46" i="16"/>
  <c r="G15" i="16"/>
  <c r="F15" i="16"/>
  <c r="E15" i="16"/>
  <c r="D15" i="16"/>
  <c r="C15" i="16"/>
  <c r="F45" i="16"/>
  <c r="F44" i="16"/>
  <c r="F43" i="16"/>
  <c r="C36" i="16"/>
  <c r="C37" i="16"/>
  <c r="C39" i="16"/>
  <c r="D36" i="16"/>
  <c r="D37" i="16"/>
  <c r="D39" i="16"/>
  <c r="E36" i="16"/>
  <c r="E37" i="16"/>
  <c r="E39" i="16"/>
  <c r="F39" i="16"/>
  <c r="F38" i="16"/>
  <c r="D4" i="16"/>
  <c r="E4" i="16"/>
  <c r="F4" i="16"/>
  <c r="G4" i="16"/>
  <c r="H4" i="16"/>
  <c r="D5" i="16"/>
  <c r="E5" i="16"/>
  <c r="F5" i="16"/>
  <c r="G5" i="16"/>
  <c r="H5" i="16"/>
  <c r="D6" i="16"/>
  <c r="E6" i="16"/>
  <c r="F6" i="16"/>
  <c r="G6" i="16"/>
  <c r="H6" i="16"/>
  <c r="H7" i="16"/>
  <c r="G7" i="16"/>
  <c r="F7" i="16"/>
  <c r="E7" i="16"/>
  <c r="D7" i="16"/>
  <c r="C7" i="16"/>
  <c r="F37" i="16"/>
  <c r="F36" i="16"/>
</calcChain>
</file>

<file path=xl/comments1.xml><?xml version="1.0" encoding="utf-8"?>
<comments xmlns="http://schemas.openxmlformats.org/spreadsheetml/2006/main">
  <authors>
    <author>Microsoft Office 사용자</author>
  </authors>
  <commentList>
    <comment ref="L1" authorId="0">
      <text>
        <r>
          <rPr>
            <b/>
            <sz val="11"/>
            <color indexed="81"/>
            <rFont val="ＭＳ Ｐゴシック"/>
            <family val="2"/>
          </rPr>
          <t>Microsoft Office 사용자:</t>
        </r>
        <r>
          <rPr>
            <sz val="11"/>
            <color indexed="81"/>
            <rFont val="ＭＳ Ｐゴシック"/>
            <family val="2"/>
          </rPr>
          <t xml:space="preserve">
Best alpha from RQ2-Fig3</t>
        </r>
      </text>
    </comment>
  </commentList>
</comments>
</file>

<file path=xl/comments2.xml><?xml version="1.0" encoding="utf-8"?>
<comments xmlns="http://schemas.openxmlformats.org/spreadsheetml/2006/main">
  <authors>
    <author>Microsoft Office 사용자</author>
  </authors>
  <commentList>
    <comment ref="L1" authorId="0">
      <text>
        <r>
          <rPr>
            <b/>
            <sz val="11"/>
            <color indexed="81"/>
            <rFont val="ＭＳ Ｐゴシック"/>
            <family val="2"/>
          </rPr>
          <t>Microsoft Office 사용자:</t>
        </r>
        <r>
          <rPr>
            <sz val="11"/>
            <color indexed="81"/>
            <rFont val="ＭＳ Ｐゴシック"/>
            <family val="2"/>
          </rPr>
          <t xml:space="preserve">
Best alpha from RQ2-Fig3</t>
        </r>
      </text>
    </comment>
  </commentList>
</comments>
</file>

<file path=xl/sharedStrings.xml><?xml version="1.0" encoding="utf-8"?>
<sst xmlns="http://schemas.openxmlformats.org/spreadsheetml/2006/main" count="3197" uniqueCount="867">
  <si>
    <t>MAP</t>
    <phoneticPr fontId="0" type="noConversion"/>
  </si>
  <si>
    <t>MRR</t>
    <phoneticPr fontId="0" type="noConversion"/>
  </si>
  <si>
    <t>AspectJ</t>
    <phoneticPr fontId="0" type="noConversion"/>
  </si>
  <si>
    <t>BLIA</t>
    <phoneticPr fontId="0" type="noConversion"/>
  </si>
  <si>
    <t>BugLocator</t>
    <phoneticPr fontId="0" type="noConversion"/>
  </si>
  <si>
    <t>BLUiR</t>
    <phoneticPr fontId="0" type="noConversion"/>
  </si>
  <si>
    <t>BRTracer</t>
    <phoneticPr fontId="0" type="noConversion"/>
  </si>
  <si>
    <t>AmaLgam</t>
    <phoneticPr fontId="0" type="noConversion"/>
  </si>
  <si>
    <t>SWT</t>
    <phoneticPr fontId="0" type="noConversion"/>
  </si>
  <si>
    <t>Method</t>
  </si>
  <si>
    <t>AspectJ</t>
  </si>
  <si>
    <t>AML</t>
  </si>
  <si>
    <t>TOP1  </t>
  </si>
  <si>
    <t>TOP5  </t>
  </si>
  <si>
    <t>TOP10  </t>
  </si>
  <si>
    <t>TOP1_RATE  </t>
  </si>
  <si>
    <t>TOP5_RATE  </t>
  </si>
  <si>
    <t>TOP10_RATE  </t>
  </si>
  <si>
    <t>MAP  </t>
  </si>
  <si>
    <t>MRR  </t>
  </si>
  <si>
    <t>PROD_NAME  </t>
  </si>
  <si>
    <t>ALG_NAME  </t>
  </si>
  <si>
    <t>ALG_DESC  </t>
  </si>
  <si>
    <t>ALPHA  </t>
  </si>
  <si>
    <t>BETA  </t>
  </si>
  <si>
    <t>PAST_DAYS  </t>
  </si>
  <si>
    <t>EXP_DATE  </t>
  </si>
  <si>
    <t>aspectj</t>
  </si>
  <si>
    <t>BLIA</t>
  </si>
  <si>
    <t>[BLIA] alpha: 0.0, beta: 0.0, pastDays: 90 with structured info</t>
  </si>
  <si>
    <t>[BLIA] alpha: 0.1, beta: 0.0, pastDays: 90 with structured info</t>
  </si>
  <si>
    <t>[BLIA] alpha: 0.2, beta: 0.0, pastDays: 90 with structured info</t>
  </si>
  <si>
    <t>[BLIA] alpha: 0.30000000000000004, beta: 0.0, pastDays: 90 with structured info</t>
  </si>
  <si>
    <t>[BLIA] alpha: 0.4, beta: 0.0, pastDays: 90 with structured info</t>
  </si>
  <si>
    <t>[BLIA] alpha: 0.5, beta: 0.0, pastDays: 90 with structured info</t>
  </si>
  <si>
    <t>[BLIA] alpha: 0.6, beta: 0.0, pastDays: 90 with structured info</t>
  </si>
  <si>
    <t>[BLIA] alpha: 0.7, beta: 0.0, pastDays: 90 with structured info</t>
  </si>
  <si>
    <t>[BLIA] alpha: 0.7999999999999999, beta: 0.0, pastDays: 90 with structured info</t>
  </si>
  <si>
    <t>[BLIA] alpha: 0.8999999999999999, beta: 0.0, pastDays: 90 with structured info</t>
  </si>
  <si>
    <t>[BLIA] alpha: 0.2, beta: 0.0, pastDays: 120 with structured info</t>
  </si>
  <si>
    <t>swt</t>
  </si>
  <si>
    <t>[BLIA] alpha: 0.0, beta: 0.0, pastDays: 15 with structured info</t>
  </si>
  <si>
    <t>[BLIA] alpha: 0.1, beta: 0.0, pastDays: 15 with structured info</t>
  </si>
  <si>
    <t>[BLIA] alpha: 0.2, beta: 0.0, pastDays: 15 with structured info</t>
  </si>
  <si>
    <t>[BLIA] alpha: 0.30000000000000004, beta: 0.0, pastDays: 15 with structured info</t>
  </si>
  <si>
    <t>[BLIA] alpha: 0.4, beta: 0.0, pastDays: 15 with structured info</t>
  </si>
  <si>
    <t>[BLIA] alpha: 0.5, beta: 0.0, pastDays: 15 with structured info</t>
  </si>
  <si>
    <t>[BLIA] alpha: 0.6, beta: 0.0, pastDays: 15 with structured info</t>
  </si>
  <si>
    <t>[BLIA] alpha: 0.7, beta: 0.0, pastDays: 15 with structured info</t>
  </si>
  <si>
    <t>[BLIA] alpha: 0.7999999999999999, beta: 0.0, pastDays: 15 with structured info</t>
  </si>
  <si>
    <t>[BLIA] alpha: 0.8999999999999999, beta: 0.0, pastDays: 15 with structured info</t>
  </si>
  <si>
    <t>zxing</t>
  </si>
  <si>
    <t>ZXing</t>
    <phoneticPr fontId="0" type="noConversion"/>
  </si>
  <si>
    <t>[BLIA] alpha: 0.2, beta: 0.1, pastDays: 90 with structured info</t>
  </si>
  <si>
    <t>[BLIA] alpha: 0.2, beta: 0.2, pastDays: 90 with structured info</t>
  </si>
  <si>
    <t>[BLIA] alpha: 0.2, beta: 0.30000000000000004, pastDays: 90 with structured info</t>
  </si>
  <si>
    <t>[BLIA] alpha: 0.2, beta: 0.4, pastDays: 90 with structured info</t>
  </si>
  <si>
    <t>[BLIA] alpha: 0.2, beta: 0.5, pastDays: 90 with structured info</t>
  </si>
  <si>
    <t>[BLIA] alpha: 0.2, beta: 0.6, pastDays: 90 with structured info</t>
  </si>
  <si>
    <t>[BLIA] alpha: 0.2, beta: 0.7, pastDays: 90 with structured info</t>
  </si>
  <si>
    <t>[BLIA] alpha: 0.2, beta: 0.7999999999999999, pastDays: 90 with structured info</t>
  </si>
  <si>
    <t>[BLIA] alpha: 0.2, beta: 0.8999999999999999, pastDays: 90 with structured info</t>
  </si>
  <si>
    <t>[BLIA] alpha: 0.2, beta: 0.1, pastDays: 15 with structured info</t>
  </si>
  <si>
    <t>[BLIA] alpha: 0.2, beta: 0.2, pastDays: 15 with structured info</t>
  </si>
  <si>
    <t>[BLIA] alpha: 0.2, beta: 0.30000000000000004, pastDays: 15 with structured info</t>
  </si>
  <si>
    <t>[BLIA] alpha: 0.2, beta: 0.4, pastDays: 15 with structured info</t>
  </si>
  <si>
    <t>[BLIA] alpha: 0.2, beta: 0.5, pastDays: 15 with structured info</t>
  </si>
  <si>
    <t>[BLIA] alpha: 0.2, beta: 0.6, pastDays: 15 with structured info</t>
  </si>
  <si>
    <t>[BLIA] alpha: 0.2, beta: 0.7, pastDays: 15 with structured info</t>
  </si>
  <si>
    <t>[BLIA] alpha: 0.2, beta: 0.7999999999999999, pastDays: 15 with structured info</t>
  </si>
  <si>
    <t>[BLIA] alpha: 0.2, beta: 0.8999999999999999, pastDays: 15 with structured info</t>
  </si>
  <si>
    <t>[BLIA] alpha: 0.2, beta: 0.2, pastDays: 120 with structured info</t>
  </si>
  <si>
    <t>[BLIA] alpha: 0.0, beta: 0.1, pastDays: 90 with structured info</t>
  </si>
  <si>
    <t>[BLIA] alpha: 0.0, beta: 0.2, pastDays: 90 with structured info</t>
  </si>
  <si>
    <t>[BLIA] alpha: 0.0, beta: 0.30000000000000004, pastDays: 90 with structured info</t>
  </si>
  <si>
    <t>[BLIA] alpha: 0.0, beta: 0.4, pastDays: 90 with structured info</t>
  </si>
  <si>
    <t>[BLIA] alpha: 0.0, beta: 0.5, pastDays: 90 with structured info</t>
  </si>
  <si>
    <t>[BLIA] alpha: 0.0, beta: 0.6, pastDays: 90 with structured info</t>
  </si>
  <si>
    <t>[BLIA] alpha: 0.0, beta: 0.7, pastDays: 90 with structured info</t>
  </si>
  <si>
    <t>[BLIA] alpha: 0.0, beta: 0.7999999999999999, pastDays: 90 with structured info</t>
  </si>
  <si>
    <t>[BLIA] alpha: 0.0, beta: 0.8999999999999999, pastDays: 90 with structured info</t>
  </si>
  <si>
    <t>[BLIA] alpha: 0.1, beta: 0.1, pastDays: 90 with structured info</t>
  </si>
  <si>
    <t>[BLIA] alpha: 0.1, beta: 0.2, pastDays: 90 with structured info</t>
  </si>
  <si>
    <t>[BLIA] alpha: 0.1, beta: 0.30000000000000004, pastDays: 90 with structured info</t>
  </si>
  <si>
    <t>[BLIA] alpha: 0.1, beta: 0.4, pastDays: 90 with structured info</t>
  </si>
  <si>
    <t>[BLIA] alpha: 0.1, beta: 0.5, pastDays: 90 with structured info</t>
  </si>
  <si>
    <t>[BLIA] alpha: 0.1, beta: 0.6, pastDays: 90 with structured info</t>
  </si>
  <si>
    <t>[BLIA] alpha: 0.1, beta: 0.7, pastDays: 90 with structured info</t>
  </si>
  <si>
    <t>[BLIA] alpha: 0.1, beta: 0.7999999999999999, pastDays: 90 with structured info</t>
  </si>
  <si>
    <t>[BLIA] alpha: 0.1, beta: 0.8999999999999999, pastDays: 90 with structured info</t>
  </si>
  <si>
    <t>[BLIA] alpha: 0.30000000000000004, beta: 0.1, pastDays: 90 with structured info</t>
  </si>
  <si>
    <t>[BLIA] alpha: 0.30000000000000004, beta: 0.2, pastDays: 90 with structured info</t>
  </si>
  <si>
    <t>[BLIA] alpha: 0.30000000000000004, beta: 0.30000000000000004, pastDays: 90 with structured info</t>
  </si>
  <si>
    <t>[BLIA] alpha: 0.30000000000000004, beta: 0.4, pastDays: 90 with structured info</t>
  </si>
  <si>
    <t>[BLIA] alpha: 0.30000000000000004, beta: 0.5, pastDays: 90 with structured info</t>
  </si>
  <si>
    <t>[BLIA] alpha: 0.30000000000000004, beta: 0.6, pastDays: 90 with structured info</t>
  </si>
  <si>
    <t>[BLIA] alpha: 0.30000000000000004, beta: 0.7, pastDays: 90 with structured info</t>
  </si>
  <si>
    <t>[BLIA] alpha: 0.30000000000000004, beta: 0.7999999999999999, pastDays: 90 with structured info</t>
  </si>
  <si>
    <t>[BLIA] alpha: 0.30000000000000004, beta: 0.8999999999999999, pastDays: 90 with structured info</t>
  </si>
  <si>
    <t>[BLIA] alpha: 0.4, beta: 0.1, pastDays: 90 with structured info</t>
  </si>
  <si>
    <t>[BLIA] alpha: 0.4, beta: 0.2, pastDays: 90 with structured info</t>
  </si>
  <si>
    <t>[BLIA] alpha: 0.4, beta: 0.30000000000000004, pastDays: 90 with structured info</t>
  </si>
  <si>
    <t>[BLIA] alpha: 0.4, beta: 0.4, pastDays: 90 with structured info</t>
  </si>
  <si>
    <t>[BLIA] alpha: 0.4, beta: 0.5, pastDays: 90 with structured info</t>
  </si>
  <si>
    <t>[BLIA] alpha: 0.4, beta: 0.6, pastDays: 90 with structured info</t>
  </si>
  <si>
    <t>[BLIA] alpha: 0.4, beta: 0.7, pastDays: 90 with structured info</t>
  </si>
  <si>
    <t>[BLIA] alpha: 0.4, beta: 0.7999999999999999, pastDays: 90 with structured info</t>
  </si>
  <si>
    <t>[BLIA] alpha: 0.4, beta: 0.8999999999999999, pastDays: 90 with structured info</t>
  </si>
  <si>
    <t>[BLIA] alpha: 0.5, beta: 0.1, pastDays: 90 with structured info</t>
  </si>
  <si>
    <t>[BLIA] alpha: 0.5, beta: 0.2, pastDays: 90 with structured info</t>
  </si>
  <si>
    <t>[BLIA] alpha: 0.5, beta: 0.30000000000000004, pastDays: 90 with structured info</t>
  </si>
  <si>
    <t>[BLIA] alpha: 0.5, beta: 0.4, pastDays: 90 with structured info</t>
  </si>
  <si>
    <t>[BLIA] alpha: 0.5, beta: 0.5, pastDays: 90 with structured info</t>
  </si>
  <si>
    <t>[BLIA] alpha: 0.5, beta: 0.6, pastDays: 90 with structured info</t>
  </si>
  <si>
    <t>[BLIA] alpha: 0.5, beta: 0.7, pastDays: 90 with structured info</t>
  </si>
  <si>
    <t>[BLIA] alpha: 0.5, beta: 0.7999999999999999, pastDays: 90 with structured info</t>
  </si>
  <si>
    <t>[BLIA] alpha: 0.5, beta: 0.8999999999999999, pastDays: 90 with structured info</t>
  </si>
  <si>
    <t>[BLIA] alpha: 0.6, beta: 0.1, pastDays: 90 with structured info</t>
  </si>
  <si>
    <t>[BLIA] alpha: 0.6, beta: 0.2, pastDays: 90 with structured info</t>
  </si>
  <si>
    <t>[BLIA] alpha: 0.6, beta: 0.30000000000000004, pastDays: 90 with structured info</t>
  </si>
  <si>
    <t>[BLIA] alpha: 0.6, beta: 0.4, pastDays: 90 with structured info</t>
  </si>
  <si>
    <t>[BLIA] alpha: 0.6, beta: 0.5, pastDays: 90 with structured info</t>
  </si>
  <si>
    <t>[BLIA] alpha: 0.6, beta: 0.6, pastDays: 90 with structured info</t>
  </si>
  <si>
    <t>[BLIA] alpha: 0.6, beta: 0.7, pastDays: 90 with structured info</t>
  </si>
  <si>
    <t>[BLIA] alpha: 0.6, beta: 0.7999999999999999, pastDays: 90 with structured info</t>
  </si>
  <si>
    <t>[BLIA] alpha: 0.6, beta: 0.8999999999999999, pastDays: 90 with structured info</t>
  </si>
  <si>
    <t>[BLIA] alpha: 0.7, beta: 0.1, pastDays: 90 with structured info</t>
  </si>
  <si>
    <t>[BLIA] alpha: 0.7, beta: 0.2, pastDays: 90 with structured info</t>
  </si>
  <si>
    <t>[BLIA] alpha: 0.7, beta: 0.30000000000000004, pastDays: 90 with structured info</t>
  </si>
  <si>
    <t>[BLIA] alpha: 0.7, beta: 0.4, pastDays: 90 with structured info</t>
  </si>
  <si>
    <t>[BLIA] alpha: 0.7, beta: 0.5, pastDays: 90 with structured info</t>
  </si>
  <si>
    <t>[BLIA] alpha: 0.7, beta: 0.6, pastDays: 90 with structured info</t>
  </si>
  <si>
    <t>[BLIA] alpha: 0.7, beta: 0.7, pastDays: 90 with structured info</t>
  </si>
  <si>
    <t>[BLIA] alpha: 0.7, beta: 0.7999999999999999, pastDays: 90 with structured info</t>
  </si>
  <si>
    <t>[BLIA] alpha: 0.7, beta: 0.8999999999999999, pastDays: 90 with structured info</t>
  </si>
  <si>
    <t>[BLIA] alpha: 0.7999999999999999, beta: 0.1, pastDays: 90 with structured info</t>
  </si>
  <si>
    <t>[BLIA] alpha: 0.7999999999999999, beta: 0.2, pastDays: 90 with structured info</t>
  </si>
  <si>
    <t>[BLIA] alpha: 0.7999999999999999, beta: 0.30000000000000004, pastDays: 90 with structured info</t>
  </si>
  <si>
    <t>[BLIA] alpha: 0.7999999999999999, beta: 0.4, pastDays: 90 with structured info</t>
  </si>
  <si>
    <t>[BLIA] alpha: 0.7999999999999999, beta: 0.5, pastDays: 90 with structured info</t>
  </si>
  <si>
    <t>[BLIA] alpha: 0.7999999999999999, beta: 0.6, pastDays: 90 with structured info</t>
  </si>
  <si>
    <t>[BLIA] alpha: 0.7999999999999999, beta: 0.7, pastDays: 90 with structured info</t>
  </si>
  <si>
    <t>[BLIA] alpha: 0.7999999999999999, beta: 0.7999999999999999, pastDays: 90 with structured info</t>
  </si>
  <si>
    <t>[BLIA] alpha: 0.7999999999999999, beta: 0.8999999999999999, pastDays: 90 with structured info</t>
  </si>
  <si>
    <t>[BLIA] alpha: 0.8999999999999999, beta: 0.1, pastDays: 90 with structured info</t>
  </si>
  <si>
    <t>[BLIA] alpha: 0.8999999999999999, beta: 0.2, pastDays: 90 with structured info</t>
  </si>
  <si>
    <t>[BLIA] alpha: 0.8999999999999999, beta: 0.30000000000000004, pastDays: 90 with structured info</t>
  </si>
  <si>
    <t>[BLIA] alpha: 0.8999999999999999, beta: 0.4, pastDays: 90 with structured info</t>
  </si>
  <si>
    <t>[BLIA] alpha: 0.8999999999999999, beta: 0.5, pastDays: 90 with structured info</t>
  </si>
  <si>
    <t>[BLIA] alpha: 0.8999999999999999, beta: 0.6, pastDays: 90 with structured info</t>
  </si>
  <si>
    <t>[BLIA] alpha: 0.8999999999999999, beta: 0.7, pastDays: 90 with structured info</t>
  </si>
  <si>
    <t>[BLIA] alpha: 0.8999999999999999, beta: 0.7999999999999999, pastDays: 90 with structured info</t>
  </si>
  <si>
    <t>[BLIA] alpha: 0.8999999999999999, beta: 0.8999999999999999, pastDays: 90 with structured info</t>
  </si>
  <si>
    <t>[BLIA] alpha: 0.0, beta: 0.1, pastDays: 15 with structured info</t>
  </si>
  <si>
    <t>[BLIA] alpha: 0.0, beta: 0.2, pastDays: 15 with structured info</t>
  </si>
  <si>
    <t>[BLIA] alpha: 0.0, beta: 0.30000000000000004, pastDays: 15 with structured info</t>
  </si>
  <si>
    <t>[BLIA] alpha: 0.0, beta: 0.4, pastDays: 15 with structured info</t>
  </si>
  <si>
    <t>[BLIA] alpha: 0.0, beta: 0.5, pastDays: 15 with structured info</t>
  </si>
  <si>
    <t>[BLIA] alpha: 0.0, beta: 0.6, pastDays: 15 with structured info</t>
  </si>
  <si>
    <t>[BLIA] alpha: 0.0, beta: 0.7, pastDays: 15 with structured info</t>
  </si>
  <si>
    <t>[BLIA] alpha: 0.0, beta: 0.7999999999999999, pastDays: 15 with structured info</t>
  </si>
  <si>
    <t>[BLIA] alpha: 0.0, beta: 0.8999999999999999, pastDays: 15 with structured info</t>
  </si>
  <si>
    <t>[BLIA] alpha: 0.1, beta: 0.1, pastDays: 15 with structured info</t>
  </si>
  <si>
    <t>[BLIA] alpha: 0.1, beta: 0.2, pastDays: 15 with structured info</t>
  </si>
  <si>
    <t>[BLIA] alpha: 0.1, beta: 0.30000000000000004, pastDays: 15 with structured info</t>
  </si>
  <si>
    <t>[BLIA] alpha: 0.1, beta: 0.4, pastDays: 15 with structured info</t>
  </si>
  <si>
    <t>[BLIA] alpha: 0.1, beta: 0.5, pastDays: 15 with structured info</t>
  </si>
  <si>
    <t>[BLIA] alpha: 0.1, beta: 0.6, pastDays: 15 with structured info</t>
  </si>
  <si>
    <t>[BLIA] alpha: 0.1, beta: 0.7, pastDays: 15 with structured info</t>
  </si>
  <si>
    <t>[BLIA] alpha: 0.1, beta: 0.7999999999999999, pastDays: 15 with structured info</t>
  </si>
  <si>
    <t>[BLIA] alpha: 0.1, beta: 0.8999999999999999, pastDays: 15 with structured info</t>
  </si>
  <si>
    <t>[BLIA] alpha: 0.30000000000000004, beta: 0.1, pastDays: 15 with structured info</t>
  </si>
  <si>
    <t>[BLIA] alpha: 0.30000000000000004, beta: 0.2, pastDays: 15 with structured info</t>
  </si>
  <si>
    <t>[BLIA] alpha: 0.30000000000000004, beta: 0.30000000000000004, pastDays: 15 with structured info</t>
  </si>
  <si>
    <t>[BLIA] alpha: 0.30000000000000004, beta: 0.4, pastDays: 15 with structured info</t>
  </si>
  <si>
    <t>[BLIA] alpha: 0.30000000000000004, beta: 0.5, pastDays: 15 with structured info</t>
  </si>
  <si>
    <t>[BLIA] alpha: 0.30000000000000004, beta: 0.6, pastDays: 15 with structured info</t>
  </si>
  <si>
    <t>[BLIA] alpha: 0.30000000000000004, beta: 0.7, pastDays: 15 with structured info</t>
  </si>
  <si>
    <t>[BLIA] alpha: 0.30000000000000004, beta: 0.7999999999999999, pastDays: 15 with structured info</t>
  </si>
  <si>
    <t>[BLIA] alpha: 0.30000000000000004, beta: 0.8999999999999999, pastDays: 15 with structured info</t>
  </si>
  <si>
    <t>[BLIA] alpha: 0.4, beta: 0.1, pastDays: 15 with structured info</t>
  </si>
  <si>
    <t>[BLIA] alpha: 0.4, beta: 0.2, pastDays: 15 with structured info</t>
  </si>
  <si>
    <t>[BLIA] alpha: 0.4, beta: 0.30000000000000004, pastDays: 15 with structured info</t>
  </si>
  <si>
    <t>[BLIA] alpha: 0.4, beta: 0.4, pastDays: 15 with structured info</t>
  </si>
  <si>
    <t>[BLIA] alpha: 0.4, beta: 0.5, pastDays: 15 with structured info</t>
  </si>
  <si>
    <t>[BLIA] alpha: 0.4, beta: 0.6, pastDays: 15 with structured info</t>
  </si>
  <si>
    <t>[BLIA] alpha: 0.4, beta: 0.7, pastDays: 15 with structured info</t>
  </si>
  <si>
    <t>[BLIA] alpha: 0.4, beta: 0.7999999999999999, pastDays: 15 with structured info</t>
  </si>
  <si>
    <t>[BLIA] alpha: 0.4, beta: 0.8999999999999999, pastDays: 15 with structured info</t>
  </si>
  <si>
    <t>[BLIA] alpha: 0.5, beta: 0.1, pastDays: 15 with structured info</t>
  </si>
  <si>
    <t>[BLIA] alpha: 0.5, beta: 0.2, pastDays: 15 with structured info</t>
  </si>
  <si>
    <t>[BLIA] alpha: 0.5, beta: 0.30000000000000004, pastDays: 15 with structured info</t>
  </si>
  <si>
    <t>[BLIA] alpha: 0.5, beta: 0.4, pastDays: 15 with structured info</t>
  </si>
  <si>
    <t>[BLIA] alpha: 0.5, beta: 0.5, pastDays: 15 with structured info</t>
  </si>
  <si>
    <t>[BLIA] alpha: 0.5, beta: 0.6, pastDays: 15 with structured info</t>
  </si>
  <si>
    <t>[BLIA] alpha: 0.5, beta: 0.7, pastDays: 15 with structured info</t>
  </si>
  <si>
    <t>[BLIA] alpha: 0.5, beta: 0.7999999999999999, pastDays: 15 with structured info</t>
  </si>
  <si>
    <t>[BLIA] alpha: 0.5, beta: 0.8999999999999999, pastDays: 15 with structured info</t>
  </si>
  <si>
    <t>[BLIA] alpha: 0.6, beta: 0.1, pastDays: 15 with structured info</t>
  </si>
  <si>
    <t>[BLIA] alpha: 0.6, beta: 0.2, pastDays: 15 with structured info</t>
  </si>
  <si>
    <t>[BLIA] alpha: 0.6, beta: 0.30000000000000004, pastDays: 15 with structured info</t>
  </si>
  <si>
    <t>[BLIA] alpha: 0.6, beta: 0.4, pastDays: 15 with structured info</t>
  </si>
  <si>
    <t>[BLIA] alpha: 0.6, beta: 0.5, pastDays: 15 with structured info</t>
  </si>
  <si>
    <t>[BLIA] alpha: 0.6, beta: 0.6, pastDays: 15 with structured info</t>
  </si>
  <si>
    <t>[BLIA] alpha: 0.6, beta: 0.7, pastDays: 15 with structured info</t>
  </si>
  <si>
    <t>[BLIA] alpha: 0.6, beta: 0.7999999999999999, pastDays: 15 with structured info</t>
  </si>
  <si>
    <t>[BLIA] alpha: 0.6, beta: 0.8999999999999999, pastDays: 15 with structured info</t>
  </si>
  <si>
    <t>[BLIA] alpha: 0.7, beta: 0.1, pastDays: 15 with structured info</t>
  </si>
  <si>
    <t>[BLIA] alpha: 0.7, beta: 0.2, pastDays: 15 with structured info</t>
  </si>
  <si>
    <t>[BLIA] alpha: 0.7, beta: 0.30000000000000004, pastDays: 15 with structured info</t>
  </si>
  <si>
    <t>[BLIA] alpha: 0.7, beta: 0.4, pastDays: 15 with structured info</t>
  </si>
  <si>
    <t>[BLIA] alpha: 0.7, beta: 0.5, pastDays: 15 with structured info</t>
  </si>
  <si>
    <t>[BLIA] alpha: 0.7, beta: 0.6, pastDays: 15 with structured info</t>
  </si>
  <si>
    <t>[BLIA] alpha: 0.7, beta: 0.7, pastDays: 15 with structured info</t>
  </si>
  <si>
    <t>[BLIA] alpha: 0.7, beta: 0.7999999999999999, pastDays: 15 with structured info</t>
  </si>
  <si>
    <t>[BLIA] alpha: 0.7, beta: 0.8999999999999999, pastDays: 15 with structured info</t>
  </si>
  <si>
    <t>[BLIA] alpha: 0.7999999999999999, beta: 0.1, pastDays: 15 with structured info</t>
  </si>
  <si>
    <t>[BLIA] alpha: 0.7999999999999999, beta: 0.2, pastDays: 15 with structured info</t>
  </si>
  <si>
    <t>[BLIA] alpha: 0.7999999999999999, beta: 0.30000000000000004, pastDays: 15 with structured info</t>
  </si>
  <si>
    <t>[BLIA] alpha: 0.7999999999999999, beta: 0.4, pastDays: 15 with structured info</t>
  </si>
  <si>
    <t>[BLIA] alpha: 0.7999999999999999, beta: 0.5, pastDays: 15 with structured info</t>
  </si>
  <si>
    <t>[BLIA] alpha: 0.7999999999999999, beta: 0.6, pastDays: 15 with structured info</t>
  </si>
  <si>
    <t>[BLIA] alpha: 0.7999999999999999, beta: 0.7, pastDays: 15 with structured info</t>
  </si>
  <si>
    <t>[BLIA] alpha: 0.7999999999999999, beta: 0.7999999999999999, pastDays: 15 with structured info</t>
  </si>
  <si>
    <t>[BLIA] alpha: 0.7999999999999999, beta: 0.8999999999999999, pastDays: 15 with structured info</t>
  </si>
  <si>
    <t>[BLIA] alpha: 0.8999999999999999, beta: 0.1, pastDays: 15 with structured info</t>
  </si>
  <si>
    <t>[BLIA] alpha: 0.8999999999999999, beta: 0.2, pastDays: 15 with structured info</t>
  </si>
  <si>
    <t>[BLIA] alpha: 0.8999999999999999, beta: 0.30000000000000004, pastDays: 15 with structured info</t>
  </si>
  <si>
    <t>[BLIA] alpha: 0.8999999999999999, beta: 0.4, pastDays: 15 with structured info</t>
  </si>
  <si>
    <t>[BLIA] alpha: 0.8999999999999999, beta: 0.5, pastDays: 15 with structured info</t>
  </si>
  <si>
    <t>[BLIA] alpha: 0.8999999999999999, beta: 0.6, pastDays: 15 with structured info</t>
  </si>
  <si>
    <t>[BLIA] alpha: 0.8999999999999999, beta: 0.7, pastDays: 15 with structured info</t>
  </si>
  <si>
    <t>[BLIA] alpha: 0.8999999999999999, beta: 0.7999999999999999, pastDays: 15 with structured info</t>
  </si>
  <si>
    <t>[BLIA] alpha: 0.8999999999999999, beta: 0.8999999999999999, pastDays: 15 with structured info</t>
  </si>
  <si>
    <t>Alpha</t>
    <phoneticPr fontId="0" type="noConversion"/>
  </si>
  <si>
    <t>Beta</t>
    <phoneticPr fontId="0" type="noConversion"/>
  </si>
  <si>
    <t>[BLIA] alpha: 0.2, beta: 0.3, pastDays: 15 with structured info</t>
  </si>
  <si>
    <t>[BLIA] alpha: 0.2, beta: 0.3, pastDays: 30 with structured info</t>
  </si>
  <si>
    <t>[BLIA] alpha: 0.2, beta: 0.3, pastDays: 60 with structured info</t>
  </si>
  <si>
    <t>[BLIA] alpha: 0.2, beta: 0.3, pastDays: 90 with structured info</t>
  </si>
  <si>
    <t>[BLIA] alpha: 0.2, beta: 0.3, pastDays: 120 with structured info</t>
  </si>
  <si>
    <t>[BLIA] alpha: 0.2, beta: 0.0, pastDays: 30 with structured info</t>
  </si>
  <si>
    <t>[BLIA] alpha: 0.2, beta: 0.0, pastDays: 60 with structured info</t>
  </si>
  <si>
    <t>[BLIA] alpha: 0.2, beta: 0.2, pastDays: 30 with structured info</t>
  </si>
  <si>
    <t>[BLIA] alpha: 0.2, beta: 0.2, pastDays: 60 with structured info</t>
  </si>
  <si>
    <t>Excluding Stack-Trace</t>
    <phoneticPr fontId="0" type="noConversion"/>
  </si>
  <si>
    <t>a=0.2, b=0.0~0.4</t>
    <phoneticPr fontId="0" type="noConversion"/>
  </si>
  <si>
    <t>Average</t>
    <phoneticPr fontId="0" type="noConversion"/>
  </si>
  <si>
    <t>StructVsmScore</t>
    <phoneticPr fontId="0" type="noConversion"/>
  </si>
  <si>
    <t>SimiBugScore</t>
    <phoneticPr fontId="0" type="noConversion"/>
  </si>
  <si>
    <t>CommScore</t>
    <phoneticPr fontId="0" type="noConversion"/>
  </si>
  <si>
    <t>Including Stack-Trace</t>
    <phoneticPr fontId="0" type="noConversion"/>
  </si>
  <si>
    <t>StaceScore</t>
    <phoneticPr fontId="0" type="noConversion"/>
  </si>
  <si>
    <t>BLIA_File</t>
  </si>
  <si>
    <t>Top1 Rate</t>
  </si>
  <si>
    <t>Top5 Rate</t>
  </si>
  <si>
    <t>Top10 Rate</t>
  </si>
  <si>
    <t>Top1</t>
  </si>
  <si>
    <t>Top5</t>
  </si>
  <si>
    <t>Top10</t>
  </si>
  <si>
    <t>MAP</t>
  </si>
  <si>
    <t>Zxing</t>
  </si>
  <si>
    <t>SWT</t>
  </si>
  <si>
    <t>MRR</t>
  </si>
  <si>
    <t>Alpha</t>
  </si>
  <si>
    <t>Beta</t>
  </si>
  <si>
    <t>BLIA_Method</t>
  </si>
  <si>
    <t>ZXing</t>
  </si>
  <si>
    <t>BugLocator</t>
  </si>
  <si>
    <t>BLUiR</t>
  </si>
  <si>
    <t>BRTracer</t>
  </si>
  <si>
    <t>AmaLgam</t>
  </si>
  <si>
    <t>N/A</t>
  </si>
  <si>
    <t>Project</t>
  </si>
  <si>
    <t>BLIA v1.0</t>
  </si>
  <si>
    <t>AspectJ
a : 0.4
b : 0.2
g : 0.5
k : 120</t>
  </si>
  <si>
    <t>[BLIA] alpha: 0.2, beta: 0.0, gamma: 0.6, pastDays: 15 with structured info</t>
  </si>
  <si>
    <t>[BLIA] alpha: 0.2, beta: 0.0, gamma: 0.6, pastDays: 30 with structured info</t>
  </si>
  <si>
    <t>[BLIA] alpha: 0.2, beta: 0.0, gamma: 0.6, pastDays: 60 with structured info</t>
  </si>
  <si>
    <t>[BLIA] alpha: 0.2, beta: 0.0, gamma: 0.6, pastDays: 90 with structured info</t>
  </si>
  <si>
    <t>[BLIA] alpha: 0.2, beta: 0.0, gamma: 0.6, pastDays: 120 with structured info</t>
  </si>
  <si>
    <t>[BLIA] alpha: 0.2, beta: 0.0, gamma: 0.6, pastDays: 150 with structured info</t>
  </si>
  <si>
    <t>[BLIA] alpha: 0.2, beta: 0.0, gamma: 0.6, pastDays: 180 with structured info</t>
  </si>
  <si>
    <t>[BLIA] alpha: 0.4, beta: 0.0, gamma: 0.5, pastDays: 15 with structured info</t>
  </si>
  <si>
    <t>[BLIA] alpha: 0.4, beta: 0.0, gamma: 0.5, pastDays: 30 with structured info</t>
  </si>
  <si>
    <t>[BLIA] alpha: 0.4, beta: 0.0, gamma: 0.5, pastDays: 60 with structured info</t>
  </si>
  <si>
    <t>[BLIA] alpha: 0.4, beta: 0.0, gamma: 0.5, pastDays: 90 with structured info</t>
  </si>
  <si>
    <t>[BLIA] alpha: 0.4, beta: 0.0, gamma: 0.5, pastDays: 120 with structured info</t>
  </si>
  <si>
    <t>[BLIA] alpha: 0.4, beta: 0.0, gamma: 0.5, pastDays: 150 with structured info</t>
  </si>
  <si>
    <t>[BLIA] alpha: 0.4, beta: 0.0, gamma: 0.5, pastDays: 180 with structured info</t>
  </si>
  <si>
    <t>[BLIA] alpha: 0.4, beta: 0.2, gamma: 0.5, pastDays: 15 with structured info</t>
  </si>
  <si>
    <t>[BLIA] alpha: 0.4, beta: 0.2, gamma: 0.5, pastDays: 30 with structured info</t>
  </si>
  <si>
    <t>[BLIA] alpha: 0.4, beta: 0.2, gamma: 0.5, pastDays: 60 with structured info</t>
  </si>
  <si>
    <t>[BLIA] alpha: 0.4, beta: 0.2, gamma: 0.5, pastDays: 90 with structured info</t>
  </si>
  <si>
    <t>[BLIA] alpha: 0.4, beta: 0.2, gamma: 0.5, pastDays: 120 with structured info</t>
  </si>
  <si>
    <t>[BLIA] alpha: 0.4, beta: 0.2, gamma: 0.5, pastDays: 150 with structured info</t>
  </si>
  <si>
    <t>[BLIA] alpha: 0.4, beta: 0.2, gamma: 0.5, pastDays: 180 with structured info</t>
  </si>
  <si>
    <t>Aspectj</t>
  </si>
  <si>
    <t>[BLIA] alpha: 0.0, beta: 0.2, gamma: 0.5, pastDays: 120 with structured info</t>
  </si>
  <si>
    <t>[BLIA] alpha: 0.1, beta: 0.2, gamma: 0.5, pastDays: 120 with structured info</t>
  </si>
  <si>
    <t>[BLIA] alpha: 0.2, beta: 0.2, gamma: 0.5, pastDays: 120 with structured info</t>
  </si>
  <si>
    <t>[BLIA] alpha: 0.30000000000000004, beta: 0.2, gamma: 0.5, pastDays: 120 with structured info</t>
  </si>
  <si>
    <t>[BLIA] alpha: 0.5, beta: 0.2, gamma: 0.5, pastDays: 120 with structured info</t>
  </si>
  <si>
    <t>[BLIA] alpha: 0.6, beta: 0.2, gamma: 0.5, pastDays: 120 with structured info</t>
  </si>
  <si>
    <t>[BLIA] alpha: 0.7, beta: 0.2, gamma: 0.5, pastDays: 120 with structured info</t>
  </si>
  <si>
    <t>[BLIA] alpha: 0.7999999999999999, beta: 0.2, gamma: 0.5, pastDays: 120 with structured info</t>
  </si>
  <si>
    <t>[BLIA] alpha: 0.8999999999999999, beta: 0.2, gamma: 0.5, pastDays: 120 with structured info</t>
  </si>
  <si>
    <t>[BLIA] alpha: 0.4, beta: 0.4, gamma: 0.5, pastDays: 120 with structured info</t>
  </si>
  <si>
    <t>[BLIA] alpha: 0.4, beta: 0.5, gamma: 0.5, pastDays: 120 with structured info</t>
  </si>
  <si>
    <t>[BLIA] alpha: 0.4, beta: 0.7999999999999999, gamma: 0.5, pastDays: 120 with structured info</t>
  </si>
  <si>
    <t>[BLIA] alpha: 0.4, beta: 0.7, gamma: 0.5, pastDays: 120 with structured info</t>
  </si>
  <si>
    <t>[BLIA] alpha: 0.4, beta: 0.8999999999999999, gamma: 0.5, pastDays: 120 with structured info</t>
  </si>
  <si>
    <t>[BLIA] alpha: 0.4, beta: 0.6, gamma: 0.5, pastDays: 120 with structured info</t>
  </si>
  <si>
    <t>[BLIA] alpha: 0.4, beta: 0.1, gamma: 0.5, pastDays: 120 with structured info</t>
  </si>
  <si>
    <t>[BLIA] alpha: 0.4, beta: 0.30000000000000004, gamma: 0.5, pastDays: 120 with structured info</t>
  </si>
  <si>
    <t>[BLIA] alpha: 0.0, beta: 0.0, gamma: 0.5, pastDays: 120 with structured info</t>
  </si>
  <si>
    <t>[BLIA] alpha: 0.0, beta: 0.1, gamma: 0.5, pastDays: 120 with structured info</t>
  </si>
  <si>
    <t>[BLIA] alpha: 0.0, beta: 0.30000000000000004, gamma: 0.5, pastDays: 120 with structured info</t>
  </si>
  <si>
    <t>[BLIA] alpha: 0.0, beta: 0.4, gamma: 0.5, pastDays: 120 with structured info</t>
  </si>
  <si>
    <t>[BLIA] alpha: 0.0, beta: 0.5, gamma: 0.5, pastDays: 120 with structured info</t>
  </si>
  <si>
    <t>[BLIA] alpha: 0.0, beta: 0.6, gamma: 0.5, pastDays: 120 with structured info</t>
  </si>
  <si>
    <t>[BLIA] alpha: 0.0, beta: 0.7, gamma: 0.5, pastDays: 120 with structured info</t>
  </si>
  <si>
    <t>[BLIA] alpha: 0.0, beta: 0.7999999999999999, gamma: 0.5, pastDays: 120 with structured info</t>
  </si>
  <si>
    <t>[BLIA] alpha: 0.0, beta: 0.8999999999999999, gamma: 0.5, pastDays: 120 with structured info</t>
  </si>
  <si>
    <t>[BLIA] alpha: 0.1, beta: 0.0, gamma: 0.5, pastDays: 120 with structured info</t>
  </si>
  <si>
    <t>[BLIA] alpha: 0.1, beta: 0.1, gamma: 0.5, pastDays: 120 with structured info</t>
  </si>
  <si>
    <t>[BLIA] alpha: 0.1, beta: 0.30000000000000004, gamma: 0.5, pastDays: 120 with structured info</t>
  </si>
  <si>
    <t>[BLIA] alpha: 0.1, beta: 0.4, gamma: 0.5, pastDays: 120 with structured info</t>
  </si>
  <si>
    <t>[BLIA] alpha: 0.1, beta: 0.5, gamma: 0.5, pastDays: 120 with structured info</t>
  </si>
  <si>
    <t>[BLIA] alpha: 0.1, beta: 0.6, gamma: 0.5, pastDays: 120 with structured info</t>
  </si>
  <si>
    <t>[BLIA] alpha: 0.1, beta: 0.7, gamma: 0.5, pastDays: 120 with structured info</t>
  </si>
  <si>
    <t>[BLIA] alpha: 0.1, beta: 0.7999999999999999, gamma: 0.5, pastDays: 120 with structured info</t>
  </si>
  <si>
    <t>[BLIA] alpha: 0.1, beta: 0.8999999999999999, gamma: 0.5, pastDays: 120 with structured info</t>
  </si>
  <si>
    <t>[BLIA] alpha: 0.2, beta: 0.0, gamma: 0.5, pastDays: 120 with structured info</t>
  </si>
  <si>
    <t>[BLIA] alpha: 0.2, beta: 0.1, gamma: 0.5, pastDays: 120 with structured info</t>
  </si>
  <si>
    <t>[BLIA] alpha: 0.2, beta: 0.30000000000000004, gamma: 0.5, pastDays: 120 with structured info</t>
  </si>
  <si>
    <t>[BLIA] alpha: 0.2, beta: 0.4, gamma: 0.5, pastDays: 120 with structured info</t>
  </si>
  <si>
    <t>[BLIA] alpha: 0.2, beta: 0.5, gamma: 0.5, pastDays: 120 with structured info</t>
  </si>
  <si>
    <t>[BLIA] alpha: 0.2, beta: 0.6, gamma: 0.5, pastDays: 120 with structured info</t>
  </si>
  <si>
    <t>[BLIA] alpha: 0.2, beta: 0.7, gamma: 0.5, pastDays: 120 with structured info</t>
  </si>
  <si>
    <t>[BLIA] alpha: 0.2, beta: 0.7999999999999999, gamma: 0.5, pastDays: 120 with structured info</t>
  </si>
  <si>
    <t>[BLIA] alpha: 0.2, beta: 0.8999999999999999, gamma: 0.5, pastDays: 120 with structured info</t>
  </si>
  <si>
    <t>[BLIA] alpha: 0.30000000000000004, beta: 0.0, gamma: 0.5, pastDays: 120 with structured info</t>
  </si>
  <si>
    <t>[BLIA] alpha: 0.30000000000000004, beta: 0.1, gamma: 0.5, pastDays: 120 with structured info</t>
  </si>
  <si>
    <t>[BLIA] alpha: 0.30000000000000004, beta: 0.30000000000000004, gamma: 0.5, pastDays: 120 with structured info</t>
  </si>
  <si>
    <t>[BLIA] alpha: 0.30000000000000004, beta: 0.4, gamma: 0.5, pastDays: 120 with structured info</t>
  </si>
  <si>
    <t>[BLIA] alpha: 0.30000000000000004, beta: 0.5, gamma: 0.5, pastDays: 120 with structured info</t>
  </si>
  <si>
    <t>[BLIA] alpha: 0.30000000000000004, beta: 0.6, gamma: 0.5, pastDays: 120 with structured info</t>
  </si>
  <si>
    <t>[BLIA] alpha: 0.30000000000000004, beta: 0.7, gamma: 0.5, pastDays: 120 with structured info</t>
  </si>
  <si>
    <t>[BLIA] alpha: 0.30000000000000004, beta: 0.7999999999999999, gamma: 0.5, pastDays: 120 with structured info</t>
  </si>
  <si>
    <t>[BLIA] alpha: 0.30000000000000004, beta: 0.8999999999999999, gamma: 0.5, pastDays: 120 with structured info</t>
  </si>
  <si>
    <t>[BLIA] alpha: 0.5, beta: 0.0, gamma: 0.5, pastDays: 120 with structured info</t>
  </si>
  <si>
    <t>[BLIA] alpha: 0.5, beta: 0.1, gamma: 0.5, pastDays: 120 with structured info</t>
  </si>
  <si>
    <t>[BLIA] alpha: 0.5, beta: 0.30000000000000004, gamma: 0.5, pastDays: 120 with structured info</t>
  </si>
  <si>
    <t>[BLIA] alpha: 0.5, beta: 0.4, gamma: 0.5, pastDays: 120 with structured info</t>
  </si>
  <si>
    <t>[BLIA] alpha: 0.5, beta: 0.5, gamma: 0.5, pastDays: 120 with structured info</t>
  </si>
  <si>
    <t>[BLIA] alpha: 0.5, beta: 0.6, gamma: 0.5, pastDays: 120 with structured info</t>
  </si>
  <si>
    <t>[BLIA] alpha: 0.5, beta: 0.7, gamma: 0.5, pastDays: 120 with structured info</t>
  </si>
  <si>
    <t>[BLIA] alpha: 0.5, beta: 0.7999999999999999, gamma: 0.5, pastDays: 120 with structured info</t>
  </si>
  <si>
    <t>[BLIA] alpha: 0.5, beta: 0.8999999999999999, gamma: 0.5, pastDays: 120 with structured info</t>
  </si>
  <si>
    <t>[BLIA] alpha: 0.6, beta: 0.0, gamma: 0.5, pastDays: 120 with structured info</t>
  </si>
  <si>
    <t>[BLIA] alpha: 0.6, beta: 0.1, gamma: 0.5, pastDays: 120 with structured info</t>
  </si>
  <si>
    <t>[BLIA] alpha: 0.6, beta: 0.30000000000000004, gamma: 0.5, pastDays: 120 with structured info</t>
  </si>
  <si>
    <t>[BLIA] alpha: 0.6, beta: 0.4, gamma: 0.5, pastDays: 120 with structured info</t>
  </si>
  <si>
    <t>[BLIA] alpha: 0.6, beta: 0.5, gamma: 0.5, pastDays: 120 with structured info</t>
  </si>
  <si>
    <t>[BLIA] alpha: 0.6, beta: 0.6, gamma: 0.5, pastDays: 120 with structured info</t>
  </si>
  <si>
    <t>[BLIA] alpha: 0.6, beta: 0.7, gamma: 0.5, pastDays: 120 with structured info</t>
  </si>
  <si>
    <t>[BLIA] alpha: 0.6, beta: 0.7999999999999999, gamma: 0.5, pastDays: 120 with structured info</t>
  </si>
  <si>
    <t>[BLIA] alpha: 0.6, beta: 0.8999999999999999, gamma: 0.5, pastDays: 120 with structured info</t>
  </si>
  <si>
    <t>[BLIA] alpha: 0.7, beta: 0.0, gamma: 0.5, pastDays: 120 with structured info</t>
  </si>
  <si>
    <t>[BLIA] alpha: 0.7, beta: 0.1, gamma: 0.5, pastDays: 120 with structured info</t>
  </si>
  <si>
    <t>[BLIA] alpha: 0.7, beta: 0.30000000000000004, gamma: 0.5, pastDays: 120 with structured info</t>
  </si>
  <si>
    <t>[BLIA] alpha: 0.7, beta: 0.4, gamma: 0.5, pastDays: 120 with structured info</t>
  </si>
  <si>
    <t>[BLIA] alpha: 0.7, beta: 0.5, gamma: 0.5, pastDays: 120 with structured info</t>
  </si>
  <si>
    <t>[BLIA] alpha: 0.7, beta: 0.6, gamma: 0.5, pastDays: 120 with structured info</t>
  </si>
  <si>
    <t>[BLIA] alpha: 0.7, beta: 0.7, gamma: 0.5, pastDays: 120 with structured info</t>
  </si>
  <si>
    <t>[BLIA] alpha: 0.7, beta: 0.7999999999999999, gamma: 0.5, pastDays: 120 with structured info</t>
  </si>
  <si>
    <t>[BLIA] alpha: 0.7, beta: 0.8999999999999999, gamma: 0.5, pastDays: 120 with structured info</t>
  </si>
  <si>
    <t>[BLIA] alpha: 0.7999999999999999, beta: 0.0, gamma: 0.5, pastDays: 120 with structured info</t>
  </si>
  <si>
    <t>[BLIA] alpha: 0.7999999999999999, beta: 0.1, gamma: 0.5, pastDays: 120 with structured info</t>
  </si>
  <si>
    <t>[BLIA] alpha: 0.7999999999999999, beta: 0.30000000000000004, gamma: 0.5, pastDays: 120 with structured info</t>
  </si>
  <si>
    <t>[BLIA] alpha: 0.7999999999999999, beta: 0.4, gamma: 0.5, pastDays: 120 with structured info</t>
  </si>
  <si>
    <t>[BLIA] alpha: 0.7999999999999999, beta: 0.5, gamma: 0.5, pastDays: 120 with structured info</t>
  </si>
  <si>
    <t>[BLIA] alpha: 0.7999999999999999, beta: 0.6, gamma: 0.5, pastDays: 120 with structured info</t>
  </si>
  <si>
    <t>[BLIA] alpha: 0.7999999999999999, beta: 0.7, gamma: 0.5, pastDays: 120 with structured info</t>
  </si>
  <si>
    <t>[BLIA] alpha: 0.7999999999999999, beta: 0.7999999999999999, gamma: 0.5, pastDays: 120 with structured info</t>
  </si>
  <si>
    <t>[BLIA] alpha: 0.7999999999999999, beta: 0.8999999999999999, gamma: 0.5, pastDays: 120 with structured info</t>
  </si>
  <si>
    <t>[BLIA] alpha: 0.8999999999999999, beta: 0.0, gamma: 0.5, pastDays: 120 with structured info</t>
  </si>
  <si>
    <t>[BLIA] alpha: 0.8999999999999999, beta: 0.1, gamma: 0.5, pastDays: 120 with structured info</t>
  </si>
  <si>
    <t>[BLIA] alpha: 0.8999999999999999, beta: 0.30000000000000004, gamma: 0.5, pastDays: 120 with structured info</t>
  </si>
  <si>
    <t>[BLIA] alpha: 0.8999999999999999, beta: 0.4, gamma: 0.5, pastDays: 120 with structured info</t>
  </si>
  <si>
    <t>[BLIA] alpha: 0.8999999999999999, beta: 0.5, gamma: 0.5, pastDays: 120 with structured info</t>
  </si>
  <si>
    <t>[BLIA] alpha: 0.8999999999999999, beta: 0.6, gamma: 0.5, pastDays: 120 with structured info</t>
  </si>
  <si>
    <t>[BLIA] alpha: 0.8999999999999999, beta: 0.7, gamma: 0.5, pastDays: 120 with structured info</t>
  </si>
  <si>
    <t>[BLIA] alpha: 0.8999999999999999, beta: 0.7999999999999999, gamma: 0.5, pastDays: 120 with structured info</t>
  </si>
  <si>
    <t>[BLIA] alpha: 0.8999999999999999, beta: 0.8999999999999999, gamma: 0.5, pastDays: 120 with structured info</t>
  </si>
  <si>
    <t>rank</t>
  </si>
  <si>
    <t>sum</t>
  </si>
  <si>
    <t>Zxing
a : 0.4
b : 0.0
g : 0.5
k : 120</t>
  </si>
  <si>
    <t>SWT
a : 0.2
b : 0.0
g : 0.6
k : 120</t>
  </si>
  <si>
    <t>[BLIA] alpha: 0.0, beta: 0.0, gamma: 0.6, pastDays: 120 with structured info</t>
  </si>
  <si>
    <t>2016-03-08 12:06:07.0</t>
  </si>
  <si>
    <t>[BLIA] alpha: 0.1, beta: 0.0, gamma: 0.6, pastDays: 120 with structured info</t>
  </si>
  <si>
    <t>2016-03-08 12:09:36.0</t>
  </si>
  <si>
    <t>2016-03-08 12:13:18.0</t>
  </si>
  <si>
    <t>[BLIA] alpha: 0.30000000000000004, beta: 0.0, gamma: 0.6, pastDays: 120 with structured info</t>
  </si>
  <si>
    <t>2016-03-08 12:17:10.0</t>
  </si>
  <si>
    <t>[BLIA] alpha: 0.4, beta: 0.0, gamma: 0.6, pastDays: 120 with structured info</t>
  </si>
  <si>
    <t>2016-03-08 12:21:16.0</t>
  </si>
  <si>
    <t>[BLIA] alpha: 0.5, beta: 0.0, gamma: 0.6, pastDays: 120 with structured info</t>
  </si>
  <si>
    <t>2016-03-08 12:25:35.0</t>
  </si>
  <si>
    <t>[BLIA] alpha: 0.6, beta: 0.0, gamma: 0.6, pastDays: 120 with structured info</t>
  </si>
  <si>
    <t>2016-03-08 12:30:05.0</t>
  </si>
  <si>
    <t>[BLIA] alpha: 0.7, beta: 0.0, gamma: 0.6, pastDays: 120 with structured info</t>
  </si>
  <si>
    <t>2016-03-08 12:34:51.0</t>
  </si>
  <si>
    <t>[BLIA] alpha: 0.7999999999999999, beta: 0.0, gamma: 0.6, pastDays: 120 with structured info</t>
  </si>
  <si>
    <t>2016-03-08 12:39:52.0</t>
  </si>
  <si>
    <t>[BLIA] alpha: 0.8999999999999999, beta: 0.0, gamma: 0.6, pastDays: 120 with structured info</t>
  </si>
  <si>
    <t>2016-03-08 12:44:57.0</t>
  </si>
  <si>
    <t>[BLIA] alpha: 0.2, beta: 0.1, gamma: 0.6, pastDays: 120 with structured info</t>
  </si>
  <si>
    <t>2016-03-08 12:13:42.0</t>
  </si>
  <si>
    <t>[BLIA] alpha: 0.2, beta: 0.2, gamma: 0.6, pastDays: 120 with structured info</t>
  </si>
  <si>
    <t>2016-03-08 12:14:05.0</t>
  </si>
  <si>
    <t>[BLIA] alpha: 0.2, beta: 0.30000000000000004, gamma: 0.6, pastDays: 120 with structured info</t>
  </si>
  <si>
    <t>2016-03-08 12:14:28.0</t>
  </si>
  <si>
    <t>[BLIA] alpha: 0.2, beta: 0.4, gamma: 0.6, pastDays: 120 with structured info</t>
  </si>
  <si>
    <t>2016-03-08 12:14:51.0</t>
  </si>
  <si>
    <t>[BLIA] alpha: 0.2, beta: 0.5, gamma: 0.6, pastDays: 120 with structured info</t>
  </si>
  <si>
    <t>2016-03-08 12:15:14.0</t>
  </si>
  <si>
    <t>[BLIA] alpha: 0.2, beta: 0.6, gamma: 0.6, pastDays: 120 with structured info</t>
  </si>
  <si>
    <t>2016-03-08 12:15:37.0</t>
  </si>
  <si>
    <t>[BLIA] alpha: 0.2, beta: 0.7, gamma: 0.6, pastDays: 120 with structured info</t>
  </si>
  <si>
    <t>2016-03-08 12:16:00.0</t>
  </si>
  <si>
    <t>[BLIA] alpha: 0.2, beta: 0.7999999999999999, gamma: 0.6, pastDays: 120 with structured info</t>
  </si>
  <si>
    <t>2016-03-08 12:16:23.0</t>
  </si>
  <si>
    <t>[BLIA] alpha: 0.2, beta: 0.8999999999999999, gamma: 0.6, pastDays: 120 with structured info</t>
  </si>
  <si>
    <t>2016-03-08 12:16:46.0</t>
  </si>
  <si>
    <t>2016-03-08 14:44:19.0</t>
  </si>
  <si>
    <t>[BLIA] alpha: 0.2, beta: 0.0, gamma: 0.7, pastDays: 120 with structured info</t>
  </si>
  <si>
    <t>2016-03-08 14:44:41.0</t>
  </si>
  <si>
    <t>[BLIA] alpha: 0.2, beta: 0.0, gamma: 0.4, pastDays: 120 with structured info</t>
  </si>
  <si>
    <t>2016-03-08 14:43:35.0</t>
  </si>
  <si>
    <t>2016-03-08 14:43:57.0</t>
  </si>
  <si>
    <t>[BLIA] alpha: 0.2, beta: 0.0, gamma: 0.7999999999999999, pastDays: 120 with structured info</t>
  </si>
  <si>
    <t>2016-03-08 14:45:03.0</t>
  </si>
  <si>
    <t>[BLIA] alpha: 0.2, beta: 0.0, gamma: 0.8999999999999999, pastDays: 120 with structured info</t>
  </si>
  <si>
    <t>2016-03-08 14:45:25.0</t>
  </si>
  <si>
    <t>[BLIA] alpha: 0.2, beta: 0.0, gamma: 0.1, pastDays: 120 with structured info</t>
  </si>
  <si>
    <t>2016-03-08 14:42:28.0</t>
  </si>
  <si>
    <t>[BLIA] alpha: 0.2, beta: 0.0, gamma: 0.0, pastDays: 120 with structured info</t>
  </si>
  <si>
    <t>2016-03-08 14:42:05.0</t>
  </si>
  <si>
    <t>[BLIA] alpha: 0.2, beta: 0.0, gamma: 0.30000000000000004, pastDays: 120 with structured info</t>
  </si>
  <si>
    <t>2016-03-08 14:43:13.0</t>
  </si>
  <si>
    <t>[BLIA] alpha: 0.2, beta: 0.0, gamma: 0.2, pastDays: 120 with structured info</t>
  </si>
  <si>
    <t>2016-03-08 14:42:51.0</t>
  </si>
  <si>
    <t>[BLIA] alpha: 0.0, beta: 0.1, gamma: 0.6, pastDays: 120 with structured info</t>
  </si>
  <si>
    <t>2016-03-08 12:06:29.0</t>
  </si>
  <si>
    <t>[BLIA] alpha: 0.0, beta: 0.2, gamma: 0.6, pastDays: 120 with structured info</t>
  </si>
  <si>
    <t>2016-03-08 12:06:52.0</t>
  </si>
  <si>
    <t>[BLIA] alpha: 0.0, beta: 0.30000000000000004, gamma: 0.6, pastDays: 120 with structured info</t>
  </si>
  <si>
    <t>2016-03-08 12:07:12.0</t>
  </si>
  <si>
    <t>[BLIA] alpha: 0.0, beta: 0.4, gamma: 0.6, pastDays: 120 with structured info</t>
  </si>
  <si>
    <t>2016-03-08 12:07:32.0</t>
  </si>
  <si>
    <t>[BLIA] alpha: 0.0, beta: 0.5, gamma: 0.6, pastDays: 120 with structured info</t>
  </si>
  <si>
    <t>2016-03-08 12:07:53.0</t>
  </si>
  <si>
    <t>[BLIA] alpha: 0.0, beta: 0.6, gamma: 0.6, pastDays: 120 with structured info</t>
  </si>
  <si>
    <t>2016-03-08 12:08:13.0</t>
  </si>
  <si>
    <t>[BLIA] alpha: 0.0, beta: 0.7, gamma: 0.6, pastDays: 120 with structured info</t>
  </si>
  <si>
    <t>2016-03-08 12:08:33.0</t>
  </si>
  <si>
    <t>[BLIA] alpha: 0.0, beta: 0.7999999999999999, gamma: 0.6, pastDays: 120 with structured info</t>
  </si>
  <si>
    <t>2016-03-08 12:08:54.0</t>
  </si>
  <si>
    <t>[BLIA] alpha: 0.0, beta: 0.8999999999999999, gamma: 0.6, pastDays: 120 with structured info</t>
  </si>
  <si>
    <t>2016-03-08 12:09:14.0</t>
  </si>
  <si>
    <t>[BLIA] alpha: 0.1, beta: 0.1, gamma: 0.6, pastDays: 120 with structured info</t>
  </si>
  <si>
    <t>2016-03-08 12:09:58.0</t>
  </si>
  <si>
    <t>[BLIA] alpha: 0.1, beta: 0.2, gamma: 0.6, pastDays: 120 with structured info</t>
  </si>
  <si>
    <t>2016-03-08 12:10:20.0</t>
  </si>
  <si>
    <t>[BLIA] alpha: 0.1, beta: 0.30000000000000004, gamma: 0.6, pastDays: 120 with structured info</t>
  </si>
  <si>
    <t>2016-03-08 12:10:42.0</t>
  </si>
  <si>
    <t>[BLIA] alpha: 0.1, beta: 0.4, gamma: 0.6, pastDays: 120 with structured info</t>
  </si>
  <si>
    <t>2016-03-08 12:11:04.0</t>
  </si>
  <si>
    <t>[BLIA] alpha: 0.1, beta: 0.5, gamma: 0.6, pastDays: 120 with structured info</t>
  </si>
  <si>
    <t>2016-03-08 12:11:25.0</t>
  </si>
  <si>
    <t>[BLIA] alpha: 0.1, beta: 0.6, gamma: 0.6, pastDays: 120 with structured info</t>
  </si>
  <si>
    <t>2016-03-08 12:11:47.0</t>
  </si>
  <si>
    <t>[BLIA] alpha: 0.1, beta: 0.7, gamma: 0.6, pastDays: 120 with structured info</t>
  </si>
  <si>
    <t>2016-03-08 12:12:09.0</t>
  </si>
  <si>
    <t>[BLIA] alpha: 0.1, beta: 0.7999999999999999, gamma: 0.6, pastDays: 120 with structured info</t>
  </si>
  <si>
    <t>2016-03-08 12:12:31.0</t>
  </si>
  <si>
    <t>[BLIA] alpha: 0.1, beta: 0.8999999999999999, gamma: 0.6, pastDays: 120 with structured info</t>
  </si>
  <si>
    <t>2016-03-08 12:12:54.0</t>
  </si>
  <si>
    <t>[BLIA] alpha: 0.30000000000000004, beta: 0.1, gamma: 0.6, pastDays: 120 with structured info</t>
  </si>
  <si>
    <t>2016-03-08 12:17:35.0</t>
  </si>
  <si>
    <t>[BLIA] alpha: 0.30000000000000004, beta: 0.2, gamma: 0.6, pastDays: 120 with structured info</t>
  </si>
  <si>
    <t>2016-03-08 12:17:59.0</t>
  </si>
  <si>
    <t>[BLIA] alpha: 0.30000000000000004, beta: 0.30000000000000004, gamma: 0.6, pastDays: 120 with structured info</t>
  </si>
  <si>
    <t>2016-03-08 12:18:24.0</t>
  </si>
  <si>
    <t>[BLIA] alpha: 0.30000000000000004, beta: 0.4, gamma: 0.6, pastDays: 120 with structured info</t>
  </si>
  <si>
    <t>2016-03-08 12:18:48.0</t>
  </si>
  <si>
    <t>[BLIA] alpha: 0.30000000000000004, beta: 0.5, gamma: 0.6, pastDays: 120 with structured info</t>
  </si>
  <si>
    <t>2016-03-08 12:19:13.0</t>
  </si>
  <si>
    <t>[BLIA] alpha: 0.30000000000000004, beta: 0.6, gamma: 0.6, pastDays: 120 with structured info</t>
  </si>
  <si>
    <t>2016-03-08 12:19:37.0</t>
  </si>
  <si>
    <t>[BLIA] alpha: 0.30000000000000004, beta: 0.7, gamma: 0.6, pastDays: 120 with structured info</t>
  </si>
  <si>
    <t>2016-03-08 12:20:02.0</t>
  </si>
  <si>
    <t>[BLIA] alpha: 0.30000000000000004, beta: 0.7999999999999999, gamma: 0.6, pastDays: 120 with structured info</t>
  </si>
  <si>
    <t>2016-03-08 12:20:26.0</t>
  </si>
  <si>
    <t>[BLIA] alpha: 0.30000000000000004, beta: 0.8999999999999999, gamma: 0.6, pastDays: 120 with structured info</t>
  </si>
  <si>
    <t>2016-03-08 12:20:50.0</t>
  </si>
  <si>
    <t>[BLIA] alpha: 0.4, beta: 0.1, gamma: 0.6, pastDays: 120 with structured info</t>
  </si>
  <si>
    <t>2016-03-08 12:21:42.0</t>
  </si>
  <si>
    <t>[BLIA] alpha: 0.4, beta: 0.2, gamma: 0.6, pastDays: 120 with structured info</t>
  </si>
  <si>
    <t>2016-03-08 12:22:08.0</t>
  </si>
  <si>
    <t>[BLIA] alpha: 0.4, beta: 0.30000000000000004, gamma: 0.6, pastDays: 120 with structured info</t>
  </si>
  <si>
    <t>2016-03-08 12:22:33.0</t>
  </si>
  <si>
    <t>[BLIA] alpha: 0.4, beta: 0.4, gamma: 0.6, pastDays: 120 with structured info</t>
  </si>
  <si>
    <t>2016-03-08 12:22:59.0</t>
  </si>
  <si>
    <t>[BLIA] alpha: 0.4, beta: 0.5, gamma: 0.6, pastDays: 120 with structured info</t>
  </si>
  <si>
    <t>2016-03-08 12:23:25.0</t>
  </si>
  <si>
    <t>[BLIA] alpha: 0.4, beta: 0.6, gamma: 0.6, pastDays: 120 with structured info</t>
  </si>
  <si>
    <t>2016-03-08 12:23:51.0</t>
  </si>
  <si>
    <t>[BLIA] alpha: 0.4, beta: 0.7, gamma: 0.6, pastDays: 120 with structured info</t>
  </si>
  <si>
    <t>2016-03-08 12:24:17.0</t>
  </si>
  <si>
    <t>[BLIA] alpha: 0.4, beta: 0.7999999999999999, gamma: 0.6, pastDays: 120 with structured info</t>
  </si>
  <si>
    <t>2016-03-08 12:24:43.0</t>
  </si>
  <si>
    <t>[BLIA] alpha: 0.4, beta: 0.8999999999999999, gamma: 0.6, pastDays: 120 with structured info</t>
  </si>
  <si>
    <t>2016-03-08 12:25:09.0</t>
  </si>
  <si>
    <t>[BLIA] alpha: 0.5, beta: 0.1, gamma: 0.6, pastDays: 120 with structured info</t>
  </si>
  <si>
    <t>2016-03-08 12:26:02.0</t>
  </si>
  <si>
    <t>[BLIA] alpha: 0.5, beta: 0.2, gamma: 0.6, pastDays: 120 with structured info</t>
  </si>
  <si>
    <t>2016-03-08 12:26:29.0</t>
  </si>
  <si>
    <t>[BLIA] alpha: 0.5, beta: 0.30000000000000004, gamma: 0.6, pastDays: 120 with structured info</t>
  </si>
  <si>
    <t>2016-03-08 12:26:55.0</t>
  </si>
  <si>
    <t>[BLIA] alpha: 0.5, beta: 0.4, gamma: 0.6, pastDays: 120 with structured info</t>
  </si>
  <si>
    <t>2016-03-08 12:27:22.0</t>
  </si>
  <si>
    <t>[BLIA] alpha: 0.5, beta: 0.5, gamma: 0.6, pastDays: 120 with structured info</t>
  </si>
  <si>
    <t>2016-03-08 12:27:49.0</t>
  </si>
  <si>
    <t>[BLIA] alpha: 0.5, beta: 0.6, gamma: 0.6, pastDays: 120 with structured info</t>
  </si>
  <si>
    <t>2016-03-08 12:28:16.0</t>
  </si>
  <si>
    <t>[BLIA] alpha: 0.5, beta: 0.7, gamma: 0.6, pastDays: 120 with structured info</t>
  </si>
  <si>
    <t>2016-03-08 12:28:43.0</t>
  </si>
  <si>
    <t>[BLIA] alpha: 0.5, beta: 0.7999999999999999, gamma: 0.6, pastDays: 120 with structured info</t>
  </si>
  <si>
    <t>2016-03-08 12:29:10.0</t>
  </si>
  <si>
    <t>[BLIA] alpha: 0.5, beta: 0.8999999999999999, gamma: 0.6, pastDays: 120 with structured info</t>
  </si>
  <si>
    <t>2016-03-08 12:29:36.0</t>
  </si>
  <si>
    <t>[BLIA] alpha: 0.6, beta: 0.1, gamma: 0.6, pastDays: 120 with structured info</t>
  </si>
  <si>
    <t>2016-03-08 12:30:33.0</t>
  </si>
  <si>
    <t>[BLIA] alpha: 0.6, beta: 0.2, gamma: 0.6, pastDays: 120 with structured info</t>
  </si>
  <si>
    <t>2016-03-08 12:31:02.0</t>
  </si>
  <si>
    <t>[BLIA] alpha: 0.6, beta: 0.30000000000000004, gamma: 0.6, pastDays: 120 with structured info</t>
  </si>
  <si>
    <t>2016-03-08 12:31:30.0</t>
  </si>
  <si>
    <t>[BLIA] alpha: 0.6, beta: 0.4, gamma: 0.6, pastDays: 120 with structured info</t>
  </si>
  <si>
    <t>2016-03-08 12:31:59.0</t>
  </si>
  <si>
    <t>[BLIA] alpha: 0.6, beta: 0.5, gamma: 0.6, pastDays: 120 with structured info</t>
  </si>
  <si>
    <t>2016-03-08 12:32:27.0</t>
  </si>
  <si>
    <t>[BLIA] alpha: 0.6, beta: 0.6, gamma: 0.6, pastDays: 120 with structured info</t>
  </si>
  <si>
    <t>2016-03-08 12:32:56.0</t>
  </si>
  <si>
    <t>[BLIA] alpha: 0.6, beta: 0.7, gamma: 0.6, pastDays: 120 with structured info</t>
  </si>
  <si>
    <t>2016-03-08 12:33:24.0</t>
  </si>
  <si>
    <t>[BLIA] alpha: 0.6, beta: 0.7999999999999999, gamma: 0.6, pastDays: 120 with structured info</t>
  </si>
  <si>
    <t>2016-03-08 12:33:53.0</t>
  </si>
  <si>
    <t>[BLIA] alpha: 0.6, beta: 0.8999999999999999, gamma: 0.6, pastDays: 120 with structured info</t>
  </si>
  <si>
    <t>2016-03-08 12:34:21.0</t>
  </si>
  <si>
    <t>[BLIA] alpha: 0.7, beta: 0.1, gamma: 0.6, pastDays: 120 with structured info</t>
  </si>
  <si>
    <t>2016-03-08 12:35:21.0</t>
  </si>
  <si>
    <t>[BLIA] alpha: 0.7, beta: 0.2, gamma: 0.6, pastDays: 120 with structured info</t>
  </si>
  <si>
    <t>2016-03-08 12:35:51.0</t>
  </si>
  <si>
    <t>[BLIA] alpha: 0.7, beta: 0.30000000000000004, gamma: 0.6, pastDays: 120 with structured info</t>
  </si>
  <si>
    <t>2016-03-08 12:36:21.0</t>
  </si>
  <si>
    <t>[BLIA] alpha: 0.7, beta: 0.4, gamma: 0.6, pastDays: 120 with structured info</t>
  </si>
  <si>
    <t>2016-03-08 12:36:51.0</t>
  </si>
  <si>
    <t>[BLIA] alpha: 0.7, beta: 0.5, gamma: 0.6, pastDays: 120 with structured info</t>
  </si>
  <si>
    <t>2016-03-08 12:37:21.0</t>
  </si>
  <si>
    <t>[BLIA] alpha: 0.7, beta: 0.6, gamma: 0.6, pastDays: 120 with structured info</t>
  </si>
  <si>
    <t>2016-03-08 12:37:51.0</t>
  </si>
  <si>
    <t>[BLIA] alpha: 0.7, beta: 0.7, gamma: 0.6, pastDays: 120 with structured info</t>
  </si>
  <si>
    <t>2016-03-08 12:38:21.0</t>
  </si>
  <si>
    <t>[BLIA] alpha: 0.7, beta: 0.7999999999999999, gamma: 0.6, pastDays: 120 with structured info</t>
  </si>
  <si>
    <t>2016-03-08 12:38:51.0</t>
  </si>
  <si>
    <t>[BLIA] alpha: 0.7, beta: 0.8999999999999999, gamma: 0.6, pastDays: 120 with structured info</t>
  </si>
  <si>
    <t>2016-03-08 12:39:21.0</t>
  </si>
  <si>
    <t>[BLIA] alpha: 0.7999999999999999, beta: 0.1, gamma: 0.6, pastDays: 120 with structured info</t>
  </si>
  <si>
    <t>2016-03-08 12:40:22.0</t>
  </si>
  <si>
    <t>[BLIA] alpha: 0.7999999999999999, beta: 0.2, gamma: 0.6, pastDays: 120 with structured info</t>
  </si>
  <si>
    <t>2016-03-08 12:40:52.0</t>
  </si>
  <si>
    <t>[BLIA] alpha: 0.7999999999999999, beta: 0.30000000000000004, gamma: 0.6, pastDays: 120 with structured info</t>
  </si>
  <si>
    <t>2016-03-08 12:41:23.0</t>
  </si>
  <si>
    <t>[BLIA] alpha: 0.7999999999999999, beta: 0.4, gamma: 0.6, pastDays: 120 with structured info</t>
  </si>
  <si>
    <t>2016-03-08 12:41:53.0</t>
  </si>
  <si>
    <t>[BLIA] alpha: 0.7999999999999999, beta: 0.5, gamma: 0.6, pastDays: 120 with structured info</t>
  </si>
  <si>
    <t>2016-03-08 12:42:24.0</t>
  </si>
  <si>
    <t>[BLIA] alpha: 0.7999999999999999, beta: 0.6, gamma: 0.6, pastDays: 120 with structured info</t>
  </si>
  <si>
    <t>2016-03-08 12:42:54.0</t>
  </si>
  <si>
    <t>[BLIA] alpha: 0.7999999999999999, beta: 0.7, gamma: 0.6, pastDays: 120 with structured info</t>
  </si>
  <si>
    <t>2016-03-08 12:43:25.0</t>
  </si>
  <si>
    <t>[BLIA] alpha: 0.7999999999999999, beta: 0.7999999999999999, gamma: 0.6, pastDays: 120 with structured info</t>
  </si>
  <si>
    <t>2016-03-08 12:43:55.0</t>
  </si>
  <si>
    <t>[BLIA] alpha: 0.7999999999999999, beta: 0.8999999999999999, gamma: 0.6, pastDays: 120 with structured info</t>
  </si>
  <si>
    <t>2016-03-08 12:44:26.0</t>
  </si>
  <si>
    <t>[BLIA] alpha: 0.8999999999999999, beta: 0.1, gamma: 0.6, pastDays: 120 with structured info</t>
  </si>
  <si>
    <t>2016-03-08 12:45:27.0</t>
  </si>
  <si>
    <t>[BLIA] alpha: 0.8999999999999999, beta: 0.2, gamma: 0.6, pastDays: 120 with structured info</t>
  </si>
  <si>
    <t>2016-03-08 12:45:58.0</t>
  </si>
  <si>
    <t>[BLIA] alpha: 0.8999999999999999, beta: 0.30000000000000004, gamma: 0.6, pastDays: 120 with structured info</t>
  </si>
  <si>
    <t>2016-03-08 12:46:29.0</t>
  </si>
  <si>
    <t>[BLIA] alpha: 0.8999999999999999, beta: 0.4, gamma: 0.6, pastDays: 120 with structured info</t>
  </si>
  <si>
    <t>2016-03-08 12:47:00.0</t>
  </si>
  <si>
    <t>[BLIA] alpha: 0.8999999999999999, beta: 0.5, gamma: 0.6, pastDays: 120 with structured info</t>
  </si>
  <si>
    <t>2016-03-08 12:47:30.0</t>
  </si>
  <si>
    <t>[BLIA] alpha: 0.8999999999999999, beta: 0.6, gamma: 0.6, pastDays: 120 with structured info</t>
  </si>
  <si>
    <t>2016-03-08 12:48:01.0</t>
  </si>
  <si>
    <t>[BLIA] alpha: 0.8999999999999999, beta: 0.7, gamma: 0.6, pastDays: 120 with structured info</t>
  </si>
  <si>
    <t>2016-03-08 12:48:32.0</t>
  </si>
  <si>
    <t>[BLIA] alpha: 0.8999999999999999, beta: 0.7999999999999999, gamma: 0.6, pastDays: 120 with structured info</t>
  </si>
  <si>
    <t>2016-03-08 12:49:03.0</t>
  </si>
  <si>
    <t>[BLIA] alpha: 0.8999999999999999, beta: 0.8999999999999999, gamma: 0.6, pastDays: 120 with structured info</t>
  </si>
  <si>
    <t>2016-03-08 12:49:33.0</t>
  </si>
  <si>
    <t>2016-03-08 19:27:18.0</t>
  </si>
  <si>
    <t>2016-03-08 19:28:21.0</t>
  </si>
  <si>
    <t>2016-03-08 19:29:22.0</t>
  </si>
  <si>
    <t>2016-03-08 19:30:24.0</t>
  </si>
  <si>
    <t>2016-03-08 19:31:28.0</t>
  </si>
  <si>
    <t>2016-03-08 19:32:35.0</t>
  </si>
  <si>
    <t>2016-03-08 19:33:40.0</t>
  </si>
  <si>
    <t>2016-03-08 20:08:37.0</t>
  </si>
  <si>
    <t>2016-03-08 20:11:26.0</t>
  </si>
  <si>
    <t>2016-03-08 20:14:19.0</t>
  </si>
  <si>
    <t>2016-03-08 20:17:19.0</t>
  </si>
  <si>
    <t>2016-03-08 20:20:29.0</t>
  </si>
  <si>
    <t>2016-03-08 20:23:46.0</t>
  </si>
  <si>
    <t>2016-03-08 20:27:13.0</t>
  </si>
  <si>
    <t>2016-03-08 21:18:37.0</t>
  </si>
  <si>
    <t>2016-03-08 21:18:46.0</t>
  </si>
  <si>
    <t>2016-03-08 21:18:53.0</t>
  </si>
  <si>
    <t>2016-03-08 21:18:59.0</t>
  </si>
  <si>
    <t>2016-03-08 21:19:05.0</t>
  </si>
  <si>
    <t>2016-03-08 21:19:10.0</t>
  </si>
  <si>
    <t>2016-03-08 21:19:16.0</t>
  </si>
  <si>
    <t>2016-03-08 21:19:21.0</t>
  </si>
  <si>
    <t>2016-03-08 21:19:27.0</t>
  </si>
  <si>
    <t>2016-03-08 21:19:32.0</t>
  </si>
  <si>
    <t>2016-03-08 21:19:08.0</t>
  </si>
  <si>
    <t>2016-03-08 21:19:09.0</t>
  </si>
  <si>
    <t>2016-03-08 21:19:07.0</t>
  </si>
  <si>
    <t>2016-03-08 21:19:06.0</t>
  </si>
  <si>
    <t>[BLIA] alpha: 0.4, beta: 0.0, gamma: 0.0, pastDays: 120 with structured info</t>
  </si>
  <si>
    <t>2016-03-08 21:32:26.0</t>
  </si>
  <si>
    <t>[BLIA] alpha: 0.4, beta: 0.0, gamma: 0.1, pastDays: 120 with structured info</t>
  </si>
  <si>
    <t>2016-03-08 21:32:28.0</t>
  </si>
  <si>
    <t>[BLIA] alpha: 0.4, beta: 0.0, gamma: 0.2, pastDays: 120 with structured info</t>
  </si>
  <si>
    <t>2016-03-08 21:32:29.0</t>
  </si>
  <si>
    <t>[BLIA] alpha: 0.4, beta: 0.0, gamma: 0.30000000000000004, pastDays: 120 with structured info</t>
  </si>
  <si>
    <t>[BLIA] alpha: 0.4, beta: 0.0, gamma: 0.4, pastDays: 120 with structured info</t>
  </si>
  <si>
    <t>2016-03-08 21:32:30.0</t>
  </si>
  <si>
    <t>2016-03-08 21:32:31.0</t>
  </si>
  <si>
    <t>[BLIA] alpha: 0.4, beta: 0.0, gamma: 0.7, pastDays: 120 with structured info</t>
  </si>
  <si>
    <t>2016-03-08 21:32:32.0</t>
  </si>
  <si>
    <t>[BLIA] alpha: 0.4, beta: 0.0, gamma: 0.7999999999999999, pastDays: 120 with structured info</t>
  </si>
  <si>
    <t>[BLIA] alpha: 0.4, beta: 0.0, gamma: 0.8999999999999999, pastDays: 120 with structured info</t>
  </si>
  <si>
    <t>2016-03-08 21:32:33.0</t>
  </si>
  <si>
    <t>2016-03-08 21:18:38.0</t>
  </si>
  <si>
    <t>2016-03-08 21:18:39.0</t>
  </si>
  <si>
    <t>2016-03-08 21:18:40.0</t>
  </si>
  <si>
    <t>2016-03-08 21:18:41.0</t>
  </si>
  <si>
    <t>2016-03-08 21:18:42.0</t>
  </si>
  <si>
    <t>2016-03-08 21:18:43.0</t>
  </si>
  <si>
    <t>2016-03-08 21:18:44.0</t>
  </si>
  <si>
    <t>2016-03-08 21:18:45.0</t>
  </si>
  <si>
    <t>2016-03-08 21:18:47.0</t>
  </si>
  <si>
    <t>2016-03-08 21:18:48.0</t>
  </si>
  <si>
    <t>2016-03-08 21:18:49.0</t>
  </si>
  <si>
    <t>2016-03-08 21:18:50.0</t>
  </si>
  <si>
    <t>2016-03-08 21:18:51.0</t>
  </si>
  <si>
    <t>2016-03-08 21:18:52.0</t>
  </si>
  <si>
    <t>2016-03-08 21:18:54.0</t>
  </si>
  <si>
    <t>2016-03-08 21:18:55.0</t>
  </si>
  <si>
    <t>2016-03-08 21:18:56.0</t>
  </si>
  <si>
    <t>2016-03-08 21:18:57.0</t>
  </si>
  <si>
    <t>2016-03-08 21:18:58.0</t>
  </si>
  <si>
    <t>2016-03-08 21:19:00.0</t>
  </si>
  <si>
    <t>2016-03-08 21:19:01.0</t>
  </si>
  <si>
    <t>2016-03-08 21:19:02.0</t>
  </si>
  <si>
    <t>2016-03-08 21:19:03.0</t>
  </si>
  <si>
    <t>2016-03-08 21:19:04.0</t>
  </si>
  <si>
    <t>2016-03-08 21:19:11.0</t>
  </si>
  <si>
    <t>2016-03-08 21:19:12.0</t>
  </si>
  <si>
    <t>2016-03-08 21:19:13.0</t>
  </si>
  <si>
    <t>2016-03-08 21:19:14.0</t>
  </si>
  <si>
    <t>2016-03-08 21:19:15.0</t>
  </si>
  <si>
    <t>2016-03-08 21:19:17.0</t>
  </si>
  <si>
    <t>2016-03-08 21:19:18.0</t>
  </si>
  <si>
    <t>2016-03-08 21:19:19.0</t>
  </si>
  <si>
    <t>2016-03-08 21:19:20.0</t>
  </si>
  <si>
    <t>2016-03-08 21:19:22.0</t>
  </si>
  <si>
    <t>2016-03-08 21:19:23.0</t>
  </si>
  <si>
    <t>2016-03-08 21:19:24.0</t>
  </si>
  <si>
    <t>2016-03-08 21:19:25.0</t>
  </si>
  <si>
    <t>2016-03-08 21:19:26.0</t>
  </si>
  <si>
    <t>2016-03-08 21:19:28.0</t>
  </si>
  <si>
    <t>2016-03-08 21:19:29.0</t>
  </si>
  <si>
    <t>2016-03-08 21:19:30.0</t>
  </si>
  <si>
    <t>2016-03-08 21:19:31.0</t>
  </si>
  <si>
    <t>2016-03-08 21:19:33.0</t>
  </si>
  <si>
    <t>2016-03-08 21:19:34.0</t>
  </si>
  <si>
    <t>2016-03-08 21:19:35.0</t>
  </si>
  <si>
    <t>2016-03-08 21:19:36.0</t>
  </si>
  <si>
    <t>2016-03-08 21:19:37.0</t>
  </si>
  <si>
    <t>2016-03-08 21:43:17.0</t>
  </si>
  <si>
    <t>2016-03-08 21:43:22.0</t>
  </si>
  <si>
    <t>2016-03-08 21:43:26.0</t>
  </si>
  <si>
    <t>2016-03-08 21:43:30.0</t>
  </si>
  <si>
    <t>2016-03-08 21:43:35.0</t>
  </si>
  <si>
    <t>2016-03-08 21:43:39.0</t>
  </si>
  <si>
    <t>2016-03-08 21:43:44.0</t>
  </si>
  <si>
    <t>2016-03-08 21:24:54.0</t>
  </si>
  <si>
    <t>2016-03-08 21:35:55.0</t>
  </si>
  <si>
    <t>2016-03-08 21:47:23.0</t>
  </si>
  <si>
    <t>2016-03-08 21:59:17.0</t>
  </si>
  <si>
    <t>2016-03-08 22:11:43.0</t>
  </si>
  <si>
    <t>2016-03-08 22:24:42.0</t>
  </si>
  <si>
    <t>2016-03-08 22:38:12.0</t>
  </si>
  <si>
    <t>2016-03-08 22:52:37.0</t>
  </si>
  <si>
    <t>2016-03-08 23:07:17.0</t>
  </si>
  <si>
    <t>2016-03-08 23:21:55.0</t>
  </si>
  <si>
    <t>2016-03-08 22:09:09.0</t>
  </si>
  <si>
    <t>2016-03-08 22:10:27.0</t>
  </si>
  <si>
    <t>2016-03-08 22:13:00.0</t>
  </si>
  <si>
    <t>2016-03-08 22:14:17.0</t>
  </si>
  <si>
    <t>2016-03-08 22:15:33.0</t>
  </si>
  <si>
    <t>2016-03-08 22:16:50.0</t>
  </si>
  <si>
    <t>2016-03-08 22:18:07.0</t>
  </si>
  <si>
    <t>2016-03-08 22:19:24.0</t>
  </si>
  <si>
    <t>2016-03-08 22:20:40.0</t>
  </si>
  <si>
    <t>[BLIA] alpha: 0.4, beta: 0.2, gamma: 0.0, pastDays: 120 with structured info</t>
  </si>
  <si>
    <t>2016-03-09 11:34:08.0</t>
  </si>
  <si>
    <t>[BLIA] alpha: 0.4, beta: 0.2, gamma: 0.1, pastDays: 120 with structured info</t>
  </si>
  <si>
    <t>2016-03-09 11:35:25.0</t>
  </si>
  <si>
    <t>[BLIA] alpha: 0.4, beta: 0.2, gamma: 0.2, pastDays: 120 with structured info</t>
  </si>
  <si>
    <t>2016-03-09 11:36:36.0</t>
  </si>
  <si>
    <t>[BLIA] alpha: 0.4, beta: 0.2, gamma: 0.30000000000000004, pastDays: 120 with structured info</t>
  </si>
  <si>
    <t>2016-03-09 11:37:47.0</t>
  </si>
  <si>
    <t>[BLIA] alpha: 0.4, beta: 0.2, gamma: 0.4, pastDays: 120 with structured info</t>
  </si>
  <si>
    <t>2016-03-09 11:38:58.0</t>
  </si>
  <si>
    <t>2016-03-09 11:40:09.0</t>
  </si>
  <si>
    <t>2016-03-09 11:41:20.0</t>
  </si>
  <si>
    <t>[BLIA] alpha: 0.4, beta: 0.2, gamma: 0.7, pastDays: 120 with structured info</t>
  </si>
  <si>
    <t>2016-03-09 11:42:30.0</t>
  </si>
  <si>
    <t>[BLIA] alpha: 0.4, beta: 0.2, gamma: 0.7999999999999999, pastDays: 120 with structured info</t>
  </si>
  <si>
    <t>2016-03-09 11:43:41.0</t>
  </si>
  <si>
    <t>[BLIA] alpha: 0.4, beta: 0.2, gamma: 0.8999999999999999, pastDays: 120 with structured info</t>
  </si>
  <si>
    <t>2016-03-09 11:44:53.0</t>
  </si>
  <si>
    <t>2016-03-08 21:22:42.0</t>
  </si>
  <si>
    <t>2016-03-08 21:23:48.0</t>
  </si>
  <si>
    <t>2016-03-08 21:25:59.0</t>
  </si>
  <si>
    <t>2016-03-08 21:27:05.0</t>
  </si>
  <si>
    <t>2016-03-08 21:28:10.0</t>
  </si>
  <si>
    <t>2016-03-08 21:29:16.0</t>
  </si>
  <si>
    <t>2016-03-08 21:30:21.0</t>
  </si>
  <si>
    <t>2016-03-08 21:31:26.0</t>
  </si>
  <si>
    <t>2016-03-08 21:33:40.0</t>
  </si>
  <si>
    <t>2016-03-08 21:34:48.0</t>
  </si>
  <si>
    <t>2016-03-08 21:37:03.0</t>
  </si>
  <si>
    <t>2016-03-08 21:38:12.0</t>
  </si>
  <si>
    <t>2016-03-08 21:39:19.0</t>
  </si>
  <si>
    <t>2016-03-08 21:40:27.0</t>
  </si>
  <si>
    <t>2016-03-08 21:41:35.0</t>
  </si>
  <si>
    <t>2016-03-08 21:42:43.0</t>
  </si>
  <si>
    <t>2016-03-08 21:43:51.0</t>
  </si>
  <si>
    <t>2016-03-08 21:45:02.0</t>
  </si>
  <si>
    <t>2016-03-08 21:46:13.0</t>
  </si>
  <si>
    <t>2016-03-08 21:48:33.0</t>
  </si>
  <si>
    <t>2016-03-08 21:49:43.0</t>
  </si>
  <si>
    <t>2016-03-08 21:50:53.0</t>
  </si>
  <si>
    <t>2016-03-08 21:52:04.0</t>
  </si>
  <si>
    <t>2016-03-08 21:53:15.0</t>
  </si>
  <si>
    <t>2016-03-08 21:54:25.0</t>
  </si>
  <si>
    <t>2016-03-08 21:55:35.0</t>
  </si>
  <si>
    <t>2016-03-08 21:56:50.0</t>
  </si>
  <si>
    <t>2016-03-08 21:58:04.0</t>
  </si>
  <si>
    <t>2016-03-08 22:00:31.0</t>
  </si>
  <si>
    <t>2016-03-08 22:01:44.0</t>
  </si>
  <si>
    <t>2016-03-08 22:02:58.0</t>
  </si>
  <si>
    <t>2016-03-08 22:04:11.0</t>
  </si>
  <si>
    <t>2016-03-08 22:05:24.0</t>
  </si>
  <si>
    <t>2016-03-08 22:06:38.0</t>
  </si>
  <si>
    <t>2016-03-08 22:07:51.0</t>
  </si>
  <si>
    <t>2016-03-08 22:22:01.0</t>
  </si>
  <si>
    <t>2016-03-08 22:23:22.0</t>
  </si>
  <si>
    <t>2016-03-08 22:26:02.0</t>
  </si>
  <si>
    <t>2016-03-08 22:27:21.0</t>
  </si>
  <si>
    <t>2016-03-08 22:28:41.0</t>
  </si>
  <si>
    <t>2016-03-08 22:30:01.0</t>
  </si>
  <si>
    <t>2016-03-08 22:31:21.0</t>
  </si>
  <si>
    <t>2016-03-08 22:32:41.0</t>
  </si>
  <si>
    <t>2016-03-08 22:34:01.0</t>
  </si>
  <si>
    <t>2016-03-08 22:35:25.0</t>
  </si>
  <si>
    <t>2016-03-08 22:36:48.0</t>
  </si>
  <si>
    <t>2016-03-08 22:39:37.0</t>
  </si>
  <si>
    <t>2016-03-08 22:41:00.0</t>
  </si>
  <si>
    <t>2016-03-08 22:42:22.0</t>
  </si>
  <si>
    <t>2016-03-08 22:43:50.0</t>
  </si>
  <si>
    <t>2016-03-08 22:45:18.0</t>
  </si>
  <si>
    <t>2016-03-08 22:46:45.0</t>
  </si>
  <si>
    <t>2016-03-08 22:48:13.0</t>
  </si>
  <si>
    <t>2016-03-08 22:49:42.0</t>
  </si>
  <si>
    <t>2016-03-08 22:51:10.0</t>
  </si>
  <si>
    <t>2016-03-08 22:54:05.0</t>
  </si>
  <si>
    <t>2016-03-08 22:55:33.0</t>
  </si>
  <si>
    <t>2016-03-08 22:57:00.0</t>
  </si>
  <si>
    <t>2016-03-08 22:58:28.0</t>
  </si>
  <si>
    <t>2016-03-08 22:59:55.0</t>
  </si>
  <si>
    <t>2016-03-08 23:01:23.0</t>
  </si>
  <si>
    <t>2016-03-08 23:02:51.0</t>
  </si>
  <si>
    <t>2016-03-08 23:04:21.0</t>
  </si>
  <si>
    <t>2016-03-08 23:05:48.0</t>
  </si>
  <si>
    <t>2016-03-08 23:08:45.0</t>
  </si>
  <si>
    <t>2016-03-08 23:10:14.0</t>
  </si>
  <si>
    <t>2016-03-08 23:11:42.0</t>
  </si>
  <si>
    <t>2016-03-08 23:13:09.0</t>
  </si>
  <si>
    <t>2016-03-08 23:14:37.0</t>
  </si>
  <si>
    <t>2016-03-08 23:16:04.0</t>
  </si>
  <si>
    <t>2016-03-08 23:17:32.0</t>
  </si>
  <si>
    <t>2016-03-08 23:19:02.0</t>
  </si>
  <si>
    <t>2016-03-08 23:20:29.0</t>
  </si>
  <si>
    <t>2016-03-08 23:23:19.0</t>
  </si>
  <si>
    <t>2016-03-08 23:24:43.0</t>
  </si>
  <si>
    <t>2016-03-08 23:26:06.0</t>
  </si>
  <si>
    <t>2016-03-08 23:27:29.0</t>
  </si>
  <si>
    <t>2016-03-08 23:28:53.0</t>
  </si>
  <si>
    <t>2016-03-08 23:30:16.0</t>
  </si>
  <si>
    <t>2016-03-08 23:31:40.0</t>
  </si>
  <si>
    <r>
      <t>s</t>
    </r>
    <r>
      <rPr>
        <sz val="11"/>
        <color theme="1"/>
        <rFont val="맑은 고딕"/>
        <family val="2"/>
        <charset val="129"/>
        <scheme val="minor"/>
      </rPr>
      <t>um</t>
    </r>
    <phoneticPr fontId="1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</si>
  <si>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ank</t>
    </r>
    <phoneticPr fontId="14" type="noConversion"/>
  </si>
  <si>
    <t>max</t>
  </si>
  <si>
    <t>BLIA v1.5</t>
  </si>
  <si>
    <t>GAMMA</t>
  </si>
  <si>
    <t>2015.5.20 15 11</t>
  </si>
  <si>
    <t>2015.5.20 15 12</t>
  </si>
  <si>
    <t>2015.5.20 15 13</t>
  </si>
  <si>
    <t>2015.5.20 15 14</t>
  </si>
  <si>
    <t>2015.5.20 15 15</t>
  </si>
  <si>
    <t>2015.5.20 15 16</t>
  </si>
  <si>
    <t>2015.5.20 15 17</t>
  </si>
  <si>
    <t>2015.5.20 15 18</t>
  </si>
  <si>
    <t>2015.5.20 15 19</t>
  </si>
  <si>
    <t>MAP</t>
    <phoneticPr fontId="0" type="noConversion"/>
  </si>
  <si>
    <t>BLIA</t>
    <phoneticPr fontId="0" type="noConversion"/>
  </si>
  <si>
    <t>AspectJ</t>
    <phoneticPr fontId="0" type="noConversion"/>
  </si>
  <si>
    <t>SWT</t>
    <phoneticPr fontId="0" type="noConversion"/>
  </si>
  <si>
    <t>ZXing</t>
    <phoneticPr fontId="0" type="noConversion"/>
  </si>
  <si>
    <t>PAST_DAYS </t>
  </si>
  <si>
    <t>EXP_DATE</t>
  </si>
  <si>
    <t>ALPHA</t>
  </si>
  <si>
    <t>BETA</t>
  </si>
  <si>
    <t>Improved MAP rate</t>
    <phoneticPr fontId="14" type="noConversion"/>
  </si>
  <si>
    <t>Improved MRR rate</t>
    <phoneticPr fontId="14" type="noConversion"/>
  </si>
  <si>
    <t>Average of improved MAP rate</t>
    <phoneticPr fontId="14" type="noConversion"/>
  </si>
  <si>
    <t>Average of improved MRR rate</t>
    <phoneticPr fontId="14" type="noConversion"/>
  </si>
  <si>
    <t>BLIA v1.5(File level)</t>
  </si>
  <si>
    <t>BLIA v1.5(File level)</t>
    <phoneticPr fontId="14" type="noConversion"/>
  </si>
  <si>
    <t>BLIA v1.0(File level)</t>
  </si>
  <si>
    <t>BLIA v1.0(File level)</t>
    <phoneticPr fontId="14" type="noConversion"/>
  </si>
  <si>
    <t>BLIA v1.5(Method level)</t>
    <phoneticPr fontId="14" type="noConversion"/>
  </si>
  <si>
    <t>BLIA v1.5(File level)</t>
    <phoneticPr fontId="14" type="noConversion"/>
  </si>
  <si>
    <t>BLIA v1.5(File level)</t>
    <phoneticPr fontId="14" type="noConversion"/>
  </si>
  <si>
    <t>BLIA v1.5(Method level)</t>
    <phoneticPr fontId="14" type="noConversion"/>
  </si>
  <si>
    <t>BLIA(File level)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</si>
</sst>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%"/>
    <numFmt numFmtId="178" formatCode="0.000"/>
    <numFmt numFmtId="179" formatCode="0.000000000"/>
  </numFmts>
  <fonts count="16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81"/>
      <name val="ＭＳ Ｐゴシック"/>
      <family val="2"/>
    </font>
    <font>
      <sz val="11"/>
      <color indexed="81"/>
      <name val="ＭＳ Ｐゴシック"/>
      <family val="2"/>
    </font>
    <font>
      <sz val="12"/>
      <color rgb="FF000000"/>
      <name val="Arial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5">
    <xf numFmtId="0" fontId="0" fillId="0" borderId="0" xfId="0"/>
    <xf numFmtId="0" fontId="5" fillId="0" borderId="0" xfId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horizontal="right" vertical="center"/>
    </xf>
    <xf numFmtId="47" fontId="5" fillId="0" borderId="1" xfId="1" applyNumberFormat="1" applyBorder="1">
      <alignment vertical="center"/>
    </xf>
    <xf numFmtId="22" fontId="5" fillId="0" borderId="0" xfId="1" applyNumberFormat="1">
      <alignment vertical="center"/>
    </xf>
    <xf numFmtId="0" fontId="5" fillId="0" borderId="0" xfId="1" applyFill="1">
      <alignment vertical="center"/>
    </xf>
    <xf numFmtId="0" fontId="11" fillId="0" borderId="0" xfId="0" applyFont="1" applyAlignment="1">
      <alignment vertical="center"/>
    </xf>
    <xf numFmtId="0" fontId="8" fillId="0" borderId="0" xfId="0" applyFont="1"/>
    <xf numFmtId="0" fontId="13" fillId="0" borderId="0" xfId="1" applyFont="1">
      <alignment vertical="center"/>
    </xf>
    <xf numFmtId="0" fontId="4" fillId="0" borderId="0" xfId="1" applyFont="1">
      <alignment vertical="center"/>
    </xf>
    <xf numFmtId="0" fontId="5" fillId="0" borderId="6" xfId="1" applyBorder="1" applyAlignment="1">
      <alignment horizontal="right" vertical="center"/>
    </xf>
    <xf numFmtId="0" fontId="5" fillId="0" borderId="1" xfId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5" fillId="0" borderId="2" xfId="1" applyBorder="1">
      <alignment vertical="center"/>
    </xf>
    <xf numFmtId="0" fontId="5" fillId="0" borderId="10" xfId="1" applyBorder="1">
      <alignment vertical="center"/>
    </xf>
    <xf numFmtId="176" fontId="15" fillId="0" borderId="5" xfId="1" applyNumberFormat="1" applyFont="1" applyBorder="1" applyAlignment="1">
      <alignment horizontal="right" vertical="center"/>
    </xf>
    <xf numFmtId="176" fontId="15" fillId="0" borderId="1" xfId="1" applyNumberFormat="1" applyFont="1" applyBorder="1" applyAlignment="1">
      <alignment horizontal="right" vertical="center"/>
    </xf>
    <xf numFmtId="0" fontId="15" fillId="0" borderId="1" xfId="1" applyFont="1" applyFill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5" fillId="0" borderId="2" xfId="1" applyFill="1" applyBorder="1">
      <alignment vertical="center"/>
    </xf>
    <xf numFmtId="0" fontId="4" fillId="0" borderId="0" xfId="1" applyFont="1" applyFill="1">
      <alignment vertical="center"/>
    </xf>
    <xf numFmtId="0" fontId="5" fillId="6" borderId="9" xfId="1" applyFill="1" applyBorder="1">
      <alignment vertical="center"/>
    </xf>
    <xf numFmtId="0" fontId="5" fillId="6" borderId="0" xfId="1" applyFill="1">
      <alignment vertical="center"/>
    </xf>
    <xf numFmtId="0" fontId="15" fillId="6" borderId="0" xfId="1" applyFont="1" applyFill="1">
      <alignment vertical="center"/>
    </xf>
    <xf numFmtId="0" fontId="13" fillId="0" borderId="0" xfId="1" applyFont="1" applyFill="1" applyBorder="1">
      <alignment vertical="center"/>
    </xf>
    <xf numFmtId="0" fontId="3" fillId="0" borderId="0" xfId="1" applyFont="1">
      <alignment vertical="center"/>
    </xf>
    <xf numFmtId="9" fontId="5" fillId="0" borderId="0" xfId="58" applyFont="1" applyAlignment="1">
      <alignment vertical="center"/>
    </xf>
    <xf numFmtId="177" fontId="5" fillId="0" borderId="0" xfId="58" applyNumberFormat="1" applyFont="1" applyAlignment="1">
      <alignment vertical="center"/>
    </xf>
    <xf numFmtId="0" fontId="3" fillId="6" borderId="9" xfId="1" applyFont="1" applyFill="1" applyBorder="1" applyAlignment="1">
      <alignment vertical="center" wrapText="1"/>
    </xf>
    <xf numFmtId="0" fontId="3" fillId="6" borderId="9" xfId="1" applyFont="1" applyFill="1" applyBorder="1">
      <alignment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15" fillId="6" borderId="0" xfId="1" applyFont="1" applyFill="1" applyAlignment="1">
      <alignment horizontal="center" vertical="center"/>
    </xf>
    <xf numFmtId="0" fontId="5" fillId="7" borderId="1" xfId="1" applyFill="1" applyBorder="1">
      <alignment vertical="center"/>
    </xf>
    <xf numFmtId="0" fontId="3" fillId="7" borderId="1" xfId="1" applyFont="1" applyFill="1" applyBorder="1">
      <alignment vertical="center"/>
    </xf>
    <xf numFmtId="0" fontId="3" fillId="7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4" fontId="5" fillId="0" borderId="0" xfId="1" applyNumberFormat="1">
      <alignment vertical="center"/>
    </xf>
    <xf numFmtId="0" fontId="15" fillId="0" borderId="0" xfId="1" applyFont="1" applyFill="1">
      <alignment vertical="center"/>
    </xf>
    <xf numFmtId="178" fontId="5" fillId="6" borderId="9" xfId="1" applyNumberFormat="1" applyFill="1" applyBorder="1">
      <alignment vertical="center"/>
    </xf>
    <xf numFmtId="178" fontId="5" fillId="6" borderId="17" xfId="1" applyNumberFormat="1" applyFill="1" applyBorder="1">
      <alignment vertical="center"/>
    </xf>
    <xf numFmtId="178" fontId="5" fillId="7" borderId="1" xfId="1" applyNumberFormat="1" applyFill="1" applyBorder="1">
      <alignment vertical="center"/>
    </xf>
    <xf numFmtId="178" fontId="5" fillId="7" borderId="6" xfId="1" applyNumberFormat="1" applyFill="1" applyBorder="1">
      <alignment vertical="center"/>
    </xf>
    <xf numFmtId="178" fontId="5" fillId="0" borderId="1" xfId="1" applyNumberFormat="1" applyBorder="1">
      <alignment vertical="center"/>
    </xf>
    <xf numFmtId="178" fontId="5" fillId="0" borderId="6" xfId="1" applyNumberFormat="1" applyBorder="1">
      <alignment vertical="center"/>
    </xf>
    <xf numFmtId="178" fontId="5" fillId="0" borderId="2" xfId="1" applyNumberFormat="1" applyBorder="1">
      <alignment vertical="center"/>
    </xf>
    <xf numFmtId="178" fontId="5" fillId="0" borderId="7" xfId="1" applyNumberFormat="1" applyBorder="1">
      <alignment vertical="center"/>
    </xf>
    <xf numFmtId="178" fontId="5" fillId="0" borderId="10" xfId="1" applyNumberFormat="1" applyBorder="1">
      <alignment vertical="center"/>
    </xf>
    <xf numFmtId="178" fontId="5" fillId="0" borderId="11" xfId="1" applyNumberFormat="1" applyBorder="1">
      <alignment vertical="center"/>
    </xf>
    <xf numFmtId="178" fontId="15" fillId="6" borderId="16" xfId="1" applyNumberFormat="1" applyFont="1" applyFill="1" applyBorder="1">
      <alignment vertical="center"/>
    </xf>
    <xf numFmtId="178" fontId="15" fillId="6" borderId="9" xfId="1" applyNumberFormat="1" applyFont="1" applyFill="1" applyBorder="1">
      <alignment vertical="center"/>
    </xf>
    <xf numFmtId="178" fontId="15" fillId="7" borderId="5" xfId="1" applyNumberFormat="1" applyFont="1" applyFill="1" applyBorder="1">
      <alignment vertical="center"/>
    </xf>
    <xf numFmtId="178" fontId="15" fillId="7" borderId="1" xfId="1" applyNumberFormat="1" applyFont="1" applyFill="1" applyBorder="1">
      <alignment vertical="center"/>
    </xf>
    <xf numFmtId="178" fontId="15" fillId="0" borderId="5" xfId="1" applyNumberFormat="1" applyFont="1" applyBorder="1">
      <alignment vertical="center"/>
    </xf>
    <xf numFmtId="178" fontId="15" fillId="0" borderId="1" xfId="1" applyNumberFormat="1" applyFont="1" applyBorder="1">
      <alignment vertical="center"/>
    </xf>
    <xf numFmtId="178" fontId="15" fillId="0" borderId="12" xfId="1" applyNumberFormat="1" applyFont="1" applyBorder="1">
      <alignment vertical="center"/>
    </xf>
    <xf numFmtId="178" fontId="15" fillId="0" borderId="8" xfId="1" applyNumberFormat="1" applyFont="1" applyBorder="1">
      <alignment vertical="center"/>
    </xf>
    <xf numFmtId="178" fontId="15" fillId="0" borderId="2" xfId="1" applyNumberFormat="1" applyFont="1" applyBorder="1">
      <alignment vertical="center"/>
    </xf>
    <xf numFmtId="22" fontId="11" fillId="0" borderId="19" xfId="0" applyNumberFormat="1" applyFont="1" applyBorder="1" applyAlignment="1">
      <alignment horizontal="right" vertical="center"/>
    </xf>
    <xf numFmtId="22" fontId="11" fillId="0" borderId="15" xfId="0" applyNumberFormat="1" applyFont="1" applyBorder="1" applyAlignment="1">
      <alignment horizontal="right" vertical="center"/>
    </xf>
    <xf numFmtId="0" fontId="5" fillId="0" borderId="0" xfId="1" applyAlignment="1">
      <alignment horizontal="right" vertical="center"/>
    </xf>
    <xf numFmtId="22" fontId="5" fillId="0" borderId="1" xfId="1" applyNumberFormat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3" fillId="0" borderId="1" xfId="1" applyFont="1" applyBorder="1">
      <alignment vertical="center"/>
    </xf>
    <xf numFmtId="0" fontId="13" fillId="0" borderId="1" xfId="1" applyFont="1" applyBorder="1">
      <alignment vertical="center"/>
    </xf>
    <xf numFmtId="0" fontId="5" fillId="5" borderId="1" xfId="1" applyFill="1" applyBorder="1">
      <alignment vertical="center"/>
    </xf>
    <xf numFmtId="0" fontId="12" fillId="0" borderId="1" xfId="1" applyFont="1" applyBorder="1">
      <alignment vertical="center"/>
    </xf>
    <xf numFmtId="0" fontId="12" fillId="5" borderId="1" xfId="1" applyFont="1" applyFill="1" applyBorder="1">
      <alignment vertical="center"/>
    </xf>
    <xf numFmtId="0" fontId="5" fillId="0" borderId="0" xfId="1" applyBorder="1">
      <alignment vertical="center"/>
    </xf>
    <xf numFmtId="47" fontId="5" fillId="0" borderId="0" xfId="1" applyNumberFormat="1" applyBorder="1">
      <alignment vertical="center"/>
    </xf>
    <xf numFmtId="0" fontId="3" fillId="0" borderId="0" xfId="1" applyFont="1" applyFill="1" applyAlignment="1">
      <alignment horizontal="right" vertical="center"/>
    </xf>
    <xf numFmtId="0" fontId="13" fillId="0" borderId="0" xfId="1" applyFont="1" applyFill="1">
      <alignment vertical="center"/>
    </xf>
    <xf numFmtId="0" fontId="13" fillId="0" borderId="1" xfId="1" applyFont="1" applyFill="1" applyBorder="1">
      <alignment vertical="center"/>
    </xf>
    <xf numFmtId="0" fontId="5" fillId="0" borderId="1" xfId="1" applyFill="1" applyBorder="1">
      <alignment vertical="center"/>
    </xf>
    <xf numFmtId="0" fontId="12" fillId="0" borderId="1" xfId="1" applyFont="1" applyFill="1" applyBorder="1">
      <alignment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5" fillId="4" borderId="1" xfId="1" applyFill="1" applyBorder="1">
      <alignment vertical="center"/>
    </xf>
    <xf numFmtId="0" fontId="15" fillId="8" borderId="0" xfId="1" applyFont="1" applyFill="1" applyAlignment="1">
      <alignment horizontal="center" vertical="center"/>
    </xf>
    <xf numFmtId="14" fontId="5" fillId="0" borderId="1" xfId="1" applyNumberFormat="1" applyFill="1" applyBorder="1">
      <alignment vertical="center"/>
    </xf>
    <xf numFmtId="14" fontId="5" fillId="0" borderId="0" xfId="1" applyNumberFormat="1" applyFill="1">
      <alignment vertical="center"/>
    </xf>
    <xf numFmtId="0" fontId="12" fillId="3" borderId="1" xfId="1" applyFont="1" applyFill="1" applyBorder="1">
      <alignment vertical="center"/>
    </xf>
    <xf numFmtId="14" fontId="5" fillId="0" borderId="1" xfId="1" applyNumberFormat="1" applyBorder="1">
      <alignment vertical="center"/>
    </xf>
    <xf numFmtId="0" fontId="1" fillId="0" borderId="1" xfId="1" applyFont="1" applyBorder="1">
      <alignment vertical="center"/>
    </xf>
    <xf numFmtId="0" fontId="5" fillId="0" borderId="6" xfId="1" applyBorder="1">
      <alignment vertical="center"/>
    </xf>
    <xf numFmtId="0" fontId="12" fillId="5" borderId="6" xfId="1" applyFont="1" applyFill="1" applyBorder="1">
      <alignment vertical="center"/>
    </xf>
    <xf numFmtId="0" fontId="5" fillId="0" borderId="7" xfId="1" applyBorder="1">
      <alignment vertical="center"/>
    </xf>
    <xf numFmtId="0" fontId="13" fillId="0" borderId="6" xfId="1" applyFont="1" applyBorder="1">
      <alignment vertical="center"/>
    </xf>
    <xf numFmtId="0" fontId="5" fillId="5" borderId="6" xfId="1" applyFill="1" applyBorder="1">
      <alignment vertical="center"/>
    </xf>
    <xf numFmtId="0" fontId="12" fillId="0" borderId="6" xfId="1" applyFont="1" applyBorder="1">
      <alignment vertical="center"/>
    </xf>
    <xf numFmtId="0" fontId="3" fillId="0" borderId="6" xfId="1" applyFont="1" applyBorder="1">
      <alignment vertical="center"/>
    </xf>
    <xf numFmtId="0" fontId="13" fillId="0" borderId="2" xfId="1" applyFont="1" applyBorder="1">
      <alignment vertical="center"/>
    </xf>
    <xf numFmtId="0" fontId="13" fillId="7" borderId="1" xfId="1" applyFont="1" applyFill="1" applyBorder="1">
      <alignment vertical="center"/>
    </xf>
    <xf numFmtId="0" fontId="12" fillId="7" borderId="1" xfId="1" applyFont="1" applyFill="1" applyBorder="1">
      <alignment vertical="center"/>
    </xf>
    <xf numFmtId="0" fontId="3" fillId="7" borderId="1" xfId="1" applyFont="1" applyFill="1" applyBorder="1" applyAlignment="1">
      <alignment horizontal="right" vertical="center"/>
    </xf>
    <xf numFmtId="0" fontId="1" fillId="7" borderId="1" xfId="1" applyFont="1" applyFill="1" applyBorder="1">
      <alignment vertical="center"/>
    </xf>
    <xf numFmtId="179" fontId="5" fillId="0" borderId="6" xfId="1" applyNumberFormat="1" applyBorder="1">
      <alignment vertical="center"/>
    </xf>
    <xf numFmtId="179" fontId="5" fillId="0" borderId="7" xfId="1" applyNumberFormat="1" applyBorder="1">
      <alignment vertical="center"/>
    </xf>
    <xf numFmtId="179" fontId="12" fillId="0" borderId="6" xfId="1" applyNumberFormat="1" applyFont="1" applyBorder="1">
      <alignment vertical="center"/>
    </xf>
    <xf numFmtId="0" fontId="12" fillId="0" borderId="6" xfId="1" applyFont="1" applyFill="1" applyBorder="1">
      <alignment vertical="center"/>
    </xf>
    <xf numFmtId="0" fontId="13" fillId="0" borderId="6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5" fillId="0" borderId="0" xfId="1" applyAlignment="1">
      <alignment horizontal="center" vertical="center"/>
    </xf>
    <xf numFmtId="0" fontId="5" fillId="0" borderId="20" xfId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5" fillId="0" borderId="21" xfId="1" applyBorder="1">
      <alignment vertical="center"/>
    </xf>
    <xf numFmtId="0" fontId="15" fillId="6" borderId="0" xfId="1" applyFont="1" applyFill="1" applyAlignment="1">
      <alignment vertical="center"/>
    </xf>
    <xf numFmtId="0" fontId="3" fillId="7" borderId="9" xfId="1" applyFont="1" applyFill="1" applyBorder="1" applyAlignment="1">
      <alignment vertical="center" wrapText="1"/>
    </xf>
    <xf numFmtId="0" fontId="5" fillId="7" borderId="9" xfId="1" applyFill="1" applyBorder="1">
      <alignment vertical="center"/>
    </xf>
    <xf numFmtId="178" fontId="5" fillId="7" borderId="9" xfId="1" applyNumberFormat="1" applyFill="1" applyBorder="1">
      <alignment vertical="center"/>
    </xf>
    <xf numFmtId="0" fontId="3" fillId="7" borderId="9" xfId="1" applyFont="1" applyFill="1" applyBorder="1">
      <alignment vertical="center"/>
    </xf>
    <xf numFmtId="0" fontId="15" fillId="0" borderId="1" xfId="1" applyFont="1" applyFill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5" fillId="9" borderId="0" xfId="1" applyFont="1" applyFill="1">
      <alignment vertical="center"/>
    </xf>
  </cellXfs>
  <cellStyles count="61">
    <cellStyle name="기본" xfId="0" builtinId="0"/>
    <cellStyle name="백분율" xfId="58" builtinId="5"/>
    <cellStyle name="열어 본 하이퍼링크" xfId="3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열어 본 하이퍼링크" xfId="13" builtinId="9" hidden="1"/>
    <cellStyle name="열어 본 하이퍼링크" xfId="15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60" builtinId="9" hidden="1"/>
    <cellStyle name="하이퍼링크" xfId="2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  <cellStyle name="하이퍼링크" xfId="12" builtinId="8" hidden="1"/>
    <cellStyle name="하이퍼링크" xfId="14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9" builtinId="8" hidden="1"/>
    <cellStyle name="Normal 2" xfId="1"/>
  </cellStyles>
  <dxfs count="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'RQ2-Fig5-alpha'!$B$3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'RQ2-Fig5-alpha'!$A$4:$A$13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'RQ2-Fig5-alpha'!$B$4:$B$13</c:f>
              <c:numCache>
                <c:formatCode>General</c:formatCode>
                <c:ptCount val="10"/>
                <c:pt idx="0">
                  <c:v>0.267807790125309</c:v>
                </c:pt>
                <c:pt idx="1">
                  <c:v>0.276348587862734</c:v>
                </c:pt>
                <c:pt idx="2">
                  <c:v>0.285121902481738</c:v>
                </c:pt>
                <c:pt idx="3">
                  <c:v>0.292644072461234</c:v>
                </c:pt>
                <c:pt idx="4">
                  <c:v>0.297464683847248</c:v>
                </c:pt>
                <c:pt idx="5">
                  <c:v>0.281601559819513</c:v>
                </c:pt>
                <c:pt idx="6">
                  <c:v>0.265808674611588</c:v>
                </c:pt>
                <c:pt idx="7">
                  <c:v>0.251814558832992</c:v>
                </c:pt>
                <c:pt idx="8">
                  <c:v>0.239010040614459</c:v>
                </c:pt>
                <c:pt idx="9">
                  <c:v>0.221644244465419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'RQ2-Fig5-alpha'!$C$3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'RQ2-Fig5-alpha'!$A$4:$A$13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'RQ2-Fig5-alpha'!$C$4:$C$13</c:f>
              <c:numCache>
                <c:formatCode>General</c:formatCode>
                <c:ptCount val="10"/>
                <c:pt idx="0">
                  <c:v>0.62062332136979</c:v>
                </c:pt>
                <c:pt idx="1">
                  <c:v>0.632822760564256</c:v>
                </c:pt>
                <c:pt idx="2">
                  <c:v>0.63680423311749</c:v>
                </c:pt>
                <c:pt idx="3">
                  <c:v>0.630242048000314</c:v>
                </c:pt>
                <c:pt idx="4">
                  <c:v>0.630215761335153</c:v>
                </c:pt>
                <c:pt idx="5">
                  <c:v>0.511020361497538</c:v>
                </c:pt>
                <c:pt idx="6">
                  <c:v>0.470149531111112</c:v>
                </c:pt>
                <c:pt idx="7">
                  <c:v>0.427354936742793</c:v>
                </c:pt>
                <c:pt idx="8">
                  <c:v>0.403006058780302</c:v>
                </c:pt>
                <c:pt idx="9">
                  <c:v>0.385723117247567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'RQ2-Fig5-alpha'!$D$3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'RQ2-Fig5-alpha'!$A$4:$A$13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'RQ2-Fig5-alpha'!$D$4:$D$13</c:f>
              <c:numCache>
                <c:formatCode>General</c:formatCode>
                <c:ptCount val="10"/>
                <c:pt idx="0">
                  <c:v>0.495238023544291</c:v>
                </c:pt>
                <c:pt idx="1">
                  <c:v>0.498875548269616</c:v>
                </c:pt>
                <c:pt idx="2">
                  <c:v>0.505588882558661</c:v>
                </c:pt>
                <c:pt idx="3">
                  <c:v>0.499582439121436</c:v>
                </c:pt>
                <c:pt idx="4">
                  <c:v>0.496075085646451</c:v>
                </c:pt>
                <c:pt idx="5">
                  <c:v>0.381620988570182</c:v>
                </c:pt>
                <c:pt idx="6">
                  <c:v>0.329866321375016</c:v>
                </c:pt>
                <c:pt idx="7">
                  <c:v>0.294778437303588</c:v>
                </c:pt>
                <c:pt idx="8">
                  <c:v>0.27779425383534</c:v>
                </c:pt>
                <c:pt idx="9">
                  <c:v>0.258094792277228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531840"/>
        <c:axId val="2143545040"/>
      </c:lineChart>
      <c:catAx>
        <c:axId val="214353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n-US" altLang="ko-KR" sz="1400" b="1" i="0" u="none" strike="noStrike" cap="none" baseline="0">
                    <a:effectLst/>
                  </a:rPr>
                  <a:t>𝛼</a:t>
                </a:r>
                <a:endParaRPr lang="ko-KR" altLang="en-US" sz="14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545040"/>
        <c:crosses val="autoZero"/>
        <c:auto val="1"/>
        <c:lblAlgn val="ctr"/>
        <c:lblOffset val="100"/>
        <c:noMultiLvlLbl val="0"/>
      </c:catAx>
      <c:valAx>
        <c:axId val="214354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5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'RQ2-Fig5-alpha'!$B$17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'RQ2-Fig5-alpha'!$A$18:$A$27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'RQ2-Fig5-alpha'!$B$18:$B$27</c:f>
              <c:numCache>
                <c:formatCode>General</c:formatCode>
                <c:ptCount val="10"/>
                <c:pt idx="0">
                  <c:v>0.417851188363065</c:v>
                </c:pt>
                <c:pt idx="1">
                  <c:v>0.429420933297968</c:v>
                </c:pt>
                <c:pt idx="2">
                  <c:v>0.444089438066218</c:v>
                </c:pt>
                <c:pt idx="3">
                  <c:v>0.458520927750625</c:v>
                </c:pt>
                <c:pt idx="4">
                  <c:v>0.46650961987086</c:v>
                </c:pt>
                <c:pt idx="5">
                  <c:v>0.436636046728279</c:v>
                </c:pt>
                <c:pt idx="6">
                  <c:v>0.407571564970592</c:v>
                </c:pt>
                <c:pt idx="7">
                  <c:v>0.384745869437496</c:v>
                </c:pt>
                <c:pt idx="8">
                  <c:v>0.368529291364309</c:v>
                </c:pt>
                <c:pt idx="9">
                  <c:v>0.345848829059961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'RQ2-Fig5-alpha'!$C$17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'RQ2-Fig5-alpha'!$A$18:$A$27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'RQ2-Fig5-alpha'!$C$18:$C$27</c:f>
              <c:numCache>
                <c:formatCode>General</c:formatCode>
                <c:ptCount val="10"/>
                <c:pt idx="0">
                  <c:v>0.732090077345663</c:v>
                </c:pt>
                <c:pt idx="1">
                  <c:v>0.744199616217613</c:v>
                </c:pt>
                <c:pt idx="2">
                  <c:v>0.74610347948365</c:v>
                </c:pt>
                <c:pt idx="3">
                  <c:v>0.735664528458882</c:v>
                </c:pt>
                <c:pt idx="4">
                  <c:v>0.739018278560491</c:v>
                </c:pt>
                <c:pt idx="5">
                  <c:v>0.598935461205468</c:v>
                </c:pt>
                <c:pt idx="6">
                  <c:v>0.550491566097724</c:v>
                </c:pt>
                <c:pt idx="7">
                  <c:v>0.504338308834114</c:v>
                </c:pt>
                <c:pt idx="8">
                  <c:v>0.485188805510365</c:v>
                </c:pt>
                <c:pt idx="9">
                  <c:v>0.46990899211948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'RQ2-Fig5-alpha'!$D$17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'RQ2-Fig5-alpha'!$A$18:$A$27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'RQ2-Fig5-alpha'!$D$18:$D$27</c:f>
              <c:numCache>
                <c:formatCode>General</c:formatCode>
                <c:ptCount val="10"/>
                <c:pt idx="0">
                  <c:v>0.571121656608214</c:v>
                </c:pt>
                <c:pt idx="1">
                  <c:v>0.572761966120574</c:v>
                </c:pt>
                <c:pt idx="2">
                  <c:v>0.574469359604283</c:v>
                </c:pt>
                <c:pt idx="3">
                  <c:v>0.568061863591524</c:v>
                </c:pt>
                <c:pt idx="4">
                  <c:v>0.564177738457399</c:v>
                </c:pt>
                <c:pt idx="5">
                  <c:v>0.416112007891668</c:v>
                </c:pt>
                <c:pt idx="6">
                  <c:v>0.359141108420769</c:v>
                </c:pt>
                <c:pt idx="7">
                  <c:v>0.321616162102719</c:v>
                </c:pt>
                <c:pt idx="8">
                  <c:v>0.303479041870011</c:v>
                </c:pt>
                <c:pt idx="9">
                  <c:v>0.282703518233179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85232"/>
        <c:axId val="2143691776"/>
      </c:lineChart>
      <c:catAx>
        <c:axId val="214368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𝛼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691776"/>
        <c:crosses val="autoZero"/>
        <c:auto val="1"/>
        <c:lblAlgn val="ctr"/>
        <c:lblOffset val="100"/>
        <c:noMultiLvlLbl val="0"/>
      </c:catAx>
      <c:valAx>
        <c:axId val="2143691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68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0.267807790125309</c:v>
              </c:pt>
              <c:pt idx="1">
                <c:v>0.276348587862734</c:v>
              </c:pt>
              <c:pt idx="2">
                <c:v>0.285121902481738</c:v>
              </c:pt>
              <c:pt idx="3">
                <c:v>0.292644072461234</c:v>
              </c:pt>
              <c:pt idx="4">
                <c:v>0.297464683847248</c:v>
              </c:pt>
              <c:pt idx="5">
                <c:v>0.281601559819513</c:v>
              </c:pt>
              <c:pt idx="6">
                <c:v>0.265808674611588</c:v>
              </c:pt>
              <c:pt idx="7">
                <c:v>0.251814558832992</c:v>
              </c:pt>
              <c:pt idx="8">
                <c:v>0.239010040614459</c:v>
              </c:pt>
              <c:pt idx="9">
                <c:v>0.221644244465419</c:v>
              </c:pt>
            </c:numLit>
          </c:val>
          <c:smooth val="0"/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0.62062332136979</c:v>
              </c:pt>
              <c:pt idx="1">
                <c:v>0.632822760564256</c:v>
              </c:pt>
              <c:pt idx="2">
                <c:v>0.63680423311749</c:v>
              </c:pt>
              <c:pt idx="3">
                <c:v>0.630242048000314</c:v>
              </c:pt>
              <c:pt idx="4">
                <c:v>0.630215761335153</c:v>
              </c:pt>
              <c:pt idx="5">
                <c:v>0.511020361497538</c:v>
              </c:pt>
              <c:pt idx="6">
                <c:v>0.470149531111112</c:v>
              </c:pt>
              <c:pt idx="7">
                <c:v>0.427354936742793</c:v>
              </c:pt>
              <c:pt idx="8">
                <c:v>0.403006058780302</c:v>
              </c:pt>
              <c:pt idx="9">
                <c:v>0.385723117247567</c:v>
              </c:pt>
            </c:numLit>
          </c:val>
          <c:smooth val="0"/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0.495238023544291</c:v>
              </c:pt>
              <c:pt idx="1">
                <c:v>0.498875548269616</c:v>
              </c:pt>
              <c:pt idx="2">
                <c:v>0.505588882558661</c:v>
              </c:pt>
              <c:pt idx="3">
                <c:v>0.499582439121436</c:v>
              </c:pt>
              <c:pt idx="4">
                <c:v>0.496075085646451</c:v>
              </c:pt>
              <c:pt idx="5">
                <c:v>0.381620988570182</c:v>
              </c:pt>
              <c:pt idx="6">
                <c:v>0.329866321375016</c:v>
              </c:pt>
              <c:pt idx="7">
                <c:v>0.294778437303588</c:v>
              </c:pt>
              <c:pt idx="8">
                <c:v>0.27779425383534</c:v>
              </c:pt>
              <c:pt idx="9">
                <c:v>0.258094792277228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215280"/>
        <c:axId val="2140208992"/>
      </c:lineChart>
      <c:catAx>
        <c:axId val="21402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</a:t>
                </a:r>
                <a:r>
                  <a:rPr lang="en-US" altLang="ko-KR" sz="1200" b="1" i="0" u="none" strike="noStrike" cap="none" baseline="0">
                    <a:effectLst/>
                  </a:rPr>
                  <a:t>𝛼</a:t>
                </a:r>
                <a:endParaRPr lang="ko-KR" altLang="en-US" sz="12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208992"/>
        <c:crosses val="autoZero"/>
        <c:auto val="1"/>
        <c:lblAlgn val="ctr"/>
        <c:lblOffset val="100"/>
        <c:noMultiLvlLbl val="0"/>
      </c:catAx>
      <c:valAx>
        <c:axId val="214020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21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0.417851188363065</c:v>
              </c:pt>
              <c:pt idx="1">
                <c:v>0.429420933297968</c:v>
              </c:pt>
              <c:pt idx="2">
                <c:v>0.444089438066218</c:v>
              </c:pt>
              <c:pt idx="3">
                <c:v>0.458520927750625</c:v>
              </c:pt>
              <c:pt idx="4">
                <c:v>0.46650961987086</c:v>
              </c:pt>
              <c:pt idx="5">
                <c:v>0.436636046728279</c:v>
              </c:pt>
              <c:pt idx="6">
                <c:v>0.407571564970592</c:v>
              </c:pt>
              <c:pt idx="7">
                <c:v>0.384745869437496</c:v>
              </c:pt>
              <c:pt idx="8">
                <c:v>0.368529291364309</c:v>
              </c:pt>
              <c:pt idx="9">
                <c:v>0.345848829059961</c:v>
              </c:pt>
            </c:numLit>
          </c:val>
          <c:smooth val="0"/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0.732090077345663</c:v>
              </c:pt>
              <c:pt idx="1">
                <c:v>0.744199616217613</c:v>
              </c:pt>
              <c:pt idx="2">
                <c:v>0.74610347948365</c:v>
              </c:pt>
              <c:pt idx="3">
                <c:v>0.735664528458882</c:v>
              </c:pt>
              <c:pt idx="4">
                <c:v>0.739018278560491</c:v>
              </c:pt>
              <c:pt idx="5">
                <c:v>0.598935461205468</c:v>
              </c:pt>
              <c:pt idx="6">
                <c:v>0.550491566097724</c:v>
              </c:pt>
              <c:pt idx="7">
                <c:v>0.504338308834114</c:v>
              </c:pt>
              <c:pt idx="8">
                <c:v>0.485188805510365</c:v>
              </c:pt>
              <c:pt idx="9">
                <c:v>0.46990899211948</c:v>
              </c:pt>
            </c:numLit>
          </c:val>
          <c:smooth val="0"/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0.571121656608214</c:v>
              </c:pt>
              <c:pt idx="1">
                <c:v>0.572761966120574</c:v>
              </c:pt>
              <c:pt idx="2">
                <c:v>0.574469359604283</c:v>
              </c:pt>
              <c:pt idx="3">
                <c:v>0.568061863591524</c:v>
              </c:pt>
              <c:pt idx="4">
                <c:v>0.564177738457399</c:v>
              </c:pt>
              <c:pt idx="5">
                <c:v>0.416112007891668</c:v>
              </c:pt>
              <c:pt idx="6">
                <c:v>0.359141108420769</c:v>
              </c:pt>
              <c:pt idx="7">
                <c:v>0.321616162102719</c:v>
              </c:pt>
              <c:pt idx="8">
                <c:v>0.303479041870011</c:v>
              </c:pt>
              <c:pt idx="9">
                <c:v>0.282703518233179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170192"/>
        <c:axId val="2140163712"/>
      </c:lineChart>
      <c:catAx>
        <c:axId val="214017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𝛼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163712"/>
        <c:crosses val="autoZero"/>
        <c:auto val="1"/>
        <c:lblAlgn val="ctr"/>
        <c:lblOffset val="100"/>
        <c:noMultiLvlLbl val="0"/>
      </c:catAx>
      <c:valAx>
        <c:axId val="2140163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17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'RQ2-Fig6_beta'!#REF!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'RQ2-Fig6_beta'!#REF!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481312"/>
        <c:axId val="2102474832"/>
      </c:lineChart>
      <c:catAx>
        <c:axId val="210248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2474832"/>
        <c:crosses val="autoZero"/>
        <c:auto val="1"/>
        <c:lblAlgn val="ctr"/>
        <c:lblOffset val="100"/>
        <c:noMultiLvlLbl val="0"/>
      </c:catAx>
      <c:valAx>
        <c:axId val="2102474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2481312"/>
        <c:crosses val="autoZero"/>
        <c:crossBetween val="between"/>
        <c:majorUnit val="0.0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'RQ2-Fig6-beta'!$B$3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'RQ2-Fig6-beta'!$B$4:$B$13</c:f>
              <c:numCache>
                <c:formatCode>General</c:formatCode>
                <c:ptCount val="10"/>
                <c:pt idx="0">
                  <c:v>0.285121902481738</c:v>
                </c:pt>
                <c:pt idx="1">
                  <c:v>0.303514810077465</c:v>
                </c:pt>
                <c:pt idx="2">
                  <c:v>0.317070468982176</c:v>
                </c:pt>
                <c:pt idx="3">
                  <c:v>0.323472597220419</c:v>
                </c:pt>
                <c:pt idx="4">
                  <c:v>0.31609943827074</c:v>
                </c:pt>
                <c:pt idx="5">
                  <c:v>0.286096585699769</c:v>
                </c:pt>
                <c:pt idx="6">
                  <c:v>0.251705344592518</c:v>
                </c:pt>
                <c:pt idx="7">
                  <c:v>0.207743231660145</c:v>
                </c:pt>
                <c:pt idx="8">
                  <c:v>0.167739593333585</c:v>
                </c:pt>
                <c:pt idx="9">
                  <c:v>0.143990231338275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'RQ2-Fig6-beta'!$C$3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'RQ2-Fig6-beta'!$C$4:$C$13</c:f>
              <c:numCache>
                <c:formatCode>General</c:formatCode>
                <c:ptCount val="10"/>
                <c:pt idx="0">
                  <c:v>0.63680423311749</c:v>
                </c:pt>
                <c:pt idx="1">
                  <c:v>0.636413425177993</c:v>
                </c:pt>
                <c:pt idx="2">
                  <c:v>0.634849016417969</c:v>
                </c:pt>
                <c:pt idx="3">
                  <c:v>0.633679452015257</c:v>
                </c:pt>
                <c:pt idx="4">
                  <c:v>0.62270577678054</c:v>
                </c:pt>
                <c:pt idx="5">
                  <c:v>0.605142785075086</c:v>
                </c:pt>
                <c:pt idx="6">
                  <c:v>0.558012861270641</c:v>
                </c:pt>
                <c:pt idx="7">
                  <c:v>0.4680981875801</c:v>
                </c:pt>
                <c:pt idx="8">
                  <c:v>0.398877281764332</c:v>
                </c:pt>
                <c:pt idx="9">
                  <c:v>0.339404479268323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'RQ2-Fig6-beta'!$D$3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'RQ2-Fig6-beta'!$A$4:$A$13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'RQ2-Fig6-beta'!$D$4:$D$13</c:f>
              <c:numCache>
                <c:formatCode>General</c:formatCode>
                <c:ptCount val="10"/>
                <c:pt idx="0">
                  <c:v>0.505588882558661</c:v>
                </c:pt>
                <c:pt idx="1">
                  <c:v>0.505588882558661</c:v>
                </c:pt>
                <c:pt idx="2">
                  <c:v>0.505588882558661</c:v>
                </c:pt>
                <c:pt idx="3">
                  <c:v>0.505588882558661</c:v>
                </c:pt>
                <c:pt idx="4">
                  <c:v>0.505588882558661</c:v>
                </c:pt>
                <c:pt idx="5">
                  <c:v>0.504383282351246</c:v>
                </c:pt>
                <c:pt idx="6">
                  <c:v>0.504383282351246</c:v>
                </c:pt>
                <c:pt idx="7">
                  <c:v>0.500181893462357</c:v>
                </c:pt>
                <c:pt idx="8">
                  <c:v>0.462615755896219</c:v>
                </c:pt>
                <c:pt idx="9">
                  <c:v>0.430671311451775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785280"/>
        <c:axId val="2143791456"/>
      </c:lineChart>
      <c:catAx>
        <c:axId val="21437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𝛽</a:t>
                </a:r>
                <a:endParaRPr lang="ko-KR" altLang="en-US" sz="14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791456"/>
        <c:crosses val="autoZero"/>
        <c:auto val="1"/>
        <c:lblAlgn val="ctr"/>
        <c:lblOffset val="100"/>
        <c:noMultiLvlLbl val="0"/>
      </c:catAx>
      <c:valAx>
        <c:axId val="2143791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78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'RQ2-Fig6-beta'!$B$17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'RQ2-Fig6-beta'!$A$18:$A$27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'RQ2-Fig6-beta'!$B$18:$B$27</c:f>
              <c:numCache>
                <c:formatCode>General</c:formatCode>
                <c:ptCount val="10"/>
                <c:pt idx="0">
                  <c:v>0.444089438066218</c:v>
                </c:pt>
                <c:pt idx="1">
                  <c:v>0.465918616528503</c:v>
                </c:pt>
                <c:pt idx="2">
                  <c:v>0.481206049562928</c:v>
                </c:pt>
                <c:pt idx="3">
                  <c:v>0.49126065104596</c:v>
                </c:pt>
                <c:pt idx="4">
                  <c:v>0.481252356347501</c:v>
                </c:pt>
                <c:pt idx="5">
                  <c:v>0.440642354416387</c:v>
                </c:pt>
                <c:pt idx="6">
                  <c:v>0.399001925776026</c:v>
                </c:pt>
                <c:pt idx="7">
                  <c:v>0.337828002832812</c:v>
                </c:pt>
                <c:pt idx="8">
                  <c:v>0.292891660681821</c:v>
                </c:pt>
                <c:pt idx="9">
                  <c:v>0.264709624910016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'RQ2-Fig6-beta'!$C$17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'RQ2-Fig6-beta'!$A$18:$A$27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'RQ2-Fig6-beta'!$C$18:$C$27</c:f>
              <c:numCache>
                <c:formatCode>General</c:formatCode>
                <c:ptCount val="10"/>
                <c:pt idx="0">
                  <c:v>0.74610347948365</c:v>
                </c:pt>
                <c:pt idx="1">
                  <c:v>0.745616717261343</c:v>
                </c:pt>
                <c:pt idx="2">
                  <c:v>0.744561593703751</c:v>
                </c:pt>
                <c:pt idx="3">
                  <c:v>0.744456274729352</c:v>
                </c:pt>
                <c:pt idx="4">
                  <c:v>0.735209654003139</c:v>
                </c:pt>
                <c:pt idx="5">
                  <c:v>0.712455211791835</c:v>
                </c:pt>
                <c:pt idx="6">
                  <c:v>0.656572740836121</c:v>
                </c:pt>
                <c:pt idx="7">
                  <c:v>0.536004791920579</c:v>
                </c:pt>
                <c:pt idx="8">
                  <c:v>0.452420587009844</c:v>
                </c:pt>
                <c:pt idx="9">
                  <c:v>0.383037966110037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'RQ2-Fig6-beta'!$D$17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'RQ2-Fig6-beta'!$A$18:$A$27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'RQ2-Fig6-beta'!$D$18:$D$27</c:f>
              <c:numCache>
                <c:formatCode>0.000000000</c:formatCode>
                <c:ptCount val="10"/>
                <c:pt idx="0">
                  <c:v>0.574469359604283</c:v>
                </c:pt>
                <c:pt idx="1">
                  <c:v>0.574469359604283</c:v>
                </c:pt>
                <c:pt idx="2">
                  <c:v>0.574469359604283</c:v>
                </c:pt>
                <c:pt idx="3">
                  <c:v>0.574469359604283</c:v>
                </c:pt>
                <c:pt idx="4">
                  <c:v>0.574469359604283</c:v>
                </c:pt>
                <c:pt idx="5" formatCode="General">
                  <c:v>0.574454235587344</c:v>
                </c:pt>
                <c:pt idx="6" formatCode="General">
                  <c:v>0.574454235587344</c:v>
                </c:pt>
                <c:pt idx="7">
                  <c:v>0.570079235587344</c:v>
                </c:pt>
                <c:pt idx="8">
                  <c:v>0.520013098021207</c:v>
                </c:pt>
                <c:pt idx="9">
                  <c:v>0.484794844052953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38016"/>
        <c:axId val="2143844544"/>
      </c:lineChart>
      <c:catAx>
        <c:axId val="214383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n-US" altLang="ko-KR" sz="1400" b="0" i="0" u="none" strike="noStrike" cap="none" baseline="0">
                    <a:effectLst/>
                  </a:rPr>
                  <a:t>𝛽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844544"/>
        <c:crosses val="autoZero"/>
        <c:auto val="1"/>
        <c:lblAlgn val="ctr"/>
        <c:lblOffset val="100"/>
        <c:noMultiLvlLbl val="0"/>
      </c:catAx>
      <c:valAx>
        <c:axId val="214384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83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0.285121902481738</c:v>
              </c:pt>
              <c:pt idx="1">
                <c:v>0.303514810077465</c:v>
              </c:pt>
              <c:pt idx="2">
                <c:v>0.317070468982176</c:v>
              </c:pt>
              <c:pt idx="3">
                <c:v>0.323472597220419</c:v>
              </c:pt>
              <c:pt idx="4">
                <c:v>0.31609943827074</c:v>
              </c:pt>
              <c:pt idx="5">
                <c:v>0.286096585699769</c:v>
              </c:pt>
              <c:pt idx="6">
                <c:v>0.251705344592518</c:v>
              </c:pt>
              <c:pt idx="7">
                <c:v>0.207743231660145</c:v>
              </c:pt>
              <c:pt idx="8">
                <c:v>0.167739593333585</c:v>
              </c:pt>
              <c:pt idx="9">
                <c:v>0.143990231338275</c:v>
              </c:pt>
            </c:numLit>
          </c:val>
          <c:smooth val="0"/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0.63680423311749</c:v>
              </c:pt>
              <c:pt idx="1">
                <c:v>0.636413425177993</c:v>
              </c:pt>
              <c:pt idx="2">
                <c:v>0.634849016417969</c:v>
              </c:pt>
              <c:pt idx="3">
                <c:v>0.633679452015257</c:v>
              </c:pt>
              <c:pt idx="4">
                <c:v>0.62270577678054</c:v>
              </c:pt>
              <c:pt idx="5">
                <c:v>0.605142785075086</c:v>
              </c:pt>
              <c:pt idx="6">
                <c:v>0.558012861270641</c:v>
              </c:pt>
              <c:pt idx="7">
                <c:v>0.4680981875801</c:v>
              </c:pt>
              <c:pt idx="8">
                <c:v>0.398877281764332</c:v>
              </c:pt>
              <c:pt idx="9">
                <c:v>0.339404479268323</c:v>
              </c:pt>
            </c:numLit>
          </c:val>
          <c:smooth val="0"/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0.505588882558661</c:v>
              </c:pt>
              <c:pt idx="1">
                <c:v>0.505588882558661</c:v>
              </c:pt>
              <c:pt idx="2">
                <c:v>0.505588882558661</c:v>
              </c:pt>
              <c:pt idx="3">
                <c:v>0.505588882558661</c:v>
              </c:pt>
              <c:pt idx="4">
                <c:v>0.505588882558661</c:v>
              </c:pt>
              <c:pt idx="5">
                <c:v>0.504383282351246</c:v>
              </c:pt>
              <c:pt idx="6">
                <c:v>0.504383282351246</c:v>
              </c:pt>
              <c:pt idx="7">
                <c:v>0.500181893462357</c:v>
              </c:pt>
              <c:pt idx="8">
                <c:v>0.462615755896219</c:v>
              </c:pt>
              <c:pt idx="9">
                <c:v>0.430671311451775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86112"/>
        <c:axId val="2143892224"/>
      </c:lineChart>
      <c:catAx>
        <c:axId val="214388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𝛽</a:t>
                </a:r>
                <a:endParaRPr lang="ko-KR" altLang="en-US" sz="12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892224"/>
        <c:crosses val="autoZero"/>
        <c:auto val="1"/>
        <c:lblAlgn val="ctr"/>
        <c:lblOffset val="100"/>
        <c:noMultiLvlLbl val="1"/>
      </c:catAx>
      <c:valAx>
        <c:axId val="214389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88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AspectJ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0.444089438066218</c:v>
              </c:pt>
              <c:pt idx="1">
                <c:v>0.465918616528503</c:v>
              </c:pt>
              <c:pt idx="2">
                <c:v>0.481206049562928</c:v>
              </c:pt>
              <c:pt idx="3">
                <c:v>0.49126065104596</c:v>
              </c:pt>
              <c:pt idx="4">
                <c:v>0.481252356347501</c:v>
              </c:pt>
              <c:pt idx="5">
                <c:v>0.440642354416387</c:v>
              </c:pt>
              <c:pt idx="6">
                <c:v>0.399001925776026</c:v>
              </c:pt>
              <c:pt idx="7">
                <c:v>0.337828002832812</c:v>
              </c:pt>
              <c:pt idx="8">
                <c:v>0.292891660681821</c:v>
              </c:pt>
              <c:pt idx="9">
                <c:v>0.264709624910016</c:v>
              </c:pt>
            </c:numLit>
          </c:val>
          <c:smooth val="0"/>
        </c:ser>
        <c:ser>
          <c:idx val="1"/>
          <c:order val="1"/>
          <c:tx>
            <c:v>SWT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0.74610347948365</c:v>
              </c:pt>
              <c:pt idx="1">
                <c:v>0.745616717261343</c:v>
              </c:pt>
              <c:pt idx="2">
                <c:v>0.744561593703751</c:v>
              </c:pt>
              <c:pt idx="3">
                <c:v>0.744456274729352</c:v>
              </c:pt>
              <c:pt idx="4">
                <c:v>0.735209654003139</c:v>
              </c:pt>
              <c:pt idx="5">
                <c:v>0.712455211791835</c:v>
              </c:pt>
              <c:pt idx="6">
                <c:v>0.656572740836121</c:v>
              </c:pt>
              <c:pt idx="7">
                <c:v>0.536004791920579</c:v>
              </c:pt>
              <c:pt idx="8">
                <c:v>0.452420587009844</c:v>
              </c:pt>
              <c:pt idx="9">
                <c:v>0.383037966110037</c:v>
              </c:pt>
            </c:numLit>
          </c:val>
          <c:smooth val="0"/>
        </c:ser>
        <c:ser>
          <c:idx val="2"/>
          <c:order val="2"/>
          <c:tx>
            <c:v>ZXing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Lit>
              <c:formatCode>General</c:formatCode>
              <c:ptCount val="10"/>
              <c:pt idx="0">
                <c:v>0.0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0.799999999999999</c:v>
              </c:pt>
              <c:pt idx="9">
                <c:v>0.899999999999999</c:v>
              </c:pt>
            </c:numLit>
          </c:cat>
          <c:val>
            <c:numLit>
              <c:formatCode>General</c:formatCode>
              <c:ptCount val="10"/>
              <c:pt idx="0">
                <c:v>0.574469359604283</c:v>
              </c:pt>
              <c:pt idx="1">
                <c:v>0.574469359604283</c:v>
              </c:pt>
              <c:pt idx="2">
                <c:v>0.574469359604283</c:v>
              </c:pt>
              <c:pt idx="3">
                <c:v>0.574469359604283</c:v>
              </c:pt>
              <c:pt idx="4">
                <c:v>0.574469359604283</c:v>
              </c:pt>
              <c:pt idx="5">
                <c:v>0.574454235587344</c:v>
              </c:pt>
              <c:pt idx="6">
                <c:v>0.574454235587344</c:v>
              </c:pt>
              <c:pt idx="7">
                <c:v>0.570079235587344</c:v>
              </c:pt>
              <c:pt idx="8">
                <c:v>0.520013098021207</c:v>
              </c:pt>
              <c:pt idx="9">
                <c:v>0.484794844052953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23776"/>
        <c:axId val="2143930240"/>
      </c:lineChart>
      <c:catAx>
        <c:axId val="214392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0" baseline="0">
                    <a:effectLst/>
                  </a:rPr>
                  <a:t>Value of </a:t>
                </a:r>
                <a:r>
                  <a:rPr lang="en-US" altLang="ko-KR" sz="1200" b="0" i="0" u="none" strike="noStrike" cap="none" baseline="0">
                    <a:effectLst/>
                  </a:rPr>
                  <a:t>𝛽</a:t>
                </a:r>
                <a:r>
                  <a:rPr lang="en-US" altLang="ko-KR" sz="1200" b="1" i="0" baseline="0">
                    <a:effectLst/>
                  </a:rPr>
                  <a:t> </a:t>
                </a:r>
                <a:endParaRPr lang="ko-KR" altLang="ko-KR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930240"/>
        <c:crosses val="autoZero"/>
        <c:auto val="1"/>
        <c:lblAlgn val="ctr"/>
        <c:lblOffset val="100"/>
        <c:noMultiLvlLbl val="1"/>
      </c:catAx>
      <c:valAx>
        <c:axId val="2143930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9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'RQ3-Fig7'!$B$4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'RQ3-Fig7'!$C$4:$L$4</c:f>
              <c:numCache>
                <c:formatCode>General</c:formatCode>
                <c:ptCount val="10"/>
                <c:pt idx="0">
                  <c:v>0.287776538031113</c:v>
                </c:pt>
                <c:pt idx="1">
                  <c:v>0.294774010539704</c:v>
                </c:pt>
                <c:pt idx="2">
                  <c:v>0.305820346229285</c:v>
                </c:pt>
                <c:pt idx="3">
                  <c:v>0.319343737428103</c:v>
                </c:pt>
                <c:pt idx="4">
                  <c:v>0.329093841009539</c:v>
                </c:pt>
                <c:pt idx="5">
                  <c:v>0.318679552976175</c:v>
                </c:pt>
                <c:pt idx="6">
                  <c:v>0.305940873807816</c:v>
                </c:pt>
                <c:pt idx="7">
                  <c:v>0.28799276172801</c:v>
                </c:pt>
                <c:pt idx="8">
                  <c:v>0.272488495457777</c:v>
                </c:pt>
                <c:pt idx="9">
                  <c:v>0.249383959173832</c:v>
                </c:pt>
              </c:numCache>
            </c:numRef>
          </c:val>
        </c:ser>
        <c:ser>
          <c:idx val="1"/>
          <c:order val="1"/>
          <c:tx>
            <c:strRef>
              <c:f>'RQ3-Fig7'!$B$5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'RQ3-Fig7'!$C$5:$L$5</c:f>
              <c:numCache>
                <c:formatCode>General</c:formatCode>
                <c:ptCount val="10"/>
                <c:pt idx="0">
                  <c:v>0.307480264368018</c:v>
                </c:pt>
                <c:pt idx="1">
                  <c:v>0.31414355625009</c:v>
                </c:pt>
                <c:pt idx="2">
                  <c:v>0.329662850515998</c:v>
                </c:pt>
                <c:pt idx="3">
                  <c:v>0.340148034555042</c:v>
                </c:pt>
                <c:pt idx="4">
                  <c:v>0.349514869120362</c:v>
                </c:pt>
                <c:pt idx="5">
                  <c:v>0.340622204578756</c:v>
                </c:pt>
                <c:pt idx="6">
                  <c:v>0.323727480944022</c:v>
                </c:pt>
                <c:pt idx="7">
                  <c:v>0.303802317976891</c:v>
                </c:pt>
                <c:pt idx="8">
                  <c:v>0.287097988911878</c:v>
                </c:pt>
                <c:pt idx="9">
                  <c:v>0.228872876116207</c:v>
                </c:pt>
              </c:numCache>
            </c:numRef>
          </c:val>
        </c:ser>
        <c:ser>
          <c:idx val="2"/>
          <c:order val="2"/>
          <c:tx>
            <c:strRef>
              <c:f>'RQ3-Fig7'!$B$6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'RQ3-Fig7'!$C$6:$L$6</c:f>
              <c:numCache>
                <c:formatCode>General</c:formatCode>
                <c:ptCount val="10"/>
                <c:pt idx="0">
                  <c:v>0.323271356792989</c:v>
                </c:pt>
                <c:pt idx="1">
                  <c:v>0.328792820493068</c:v>
                </c:pt>
                <c:pt idx="2">
                  <c:v>0.344365557923678</c:v>
                </c:pt>
                <c:pt idx="3">
                  <c:v>0.355055347357068</c:v>
                </c:pt>
                <c:pt idx="4">
                  <c:v>0.352603832761129</c:v>
                </c:pt>
                <c:pt idx="5">
                  <c:v>0.340572129230372</c:v>
                </c:pt>
                <c:pt idx="6">
                  <c:v>0.323406999952228</c:v>
                </c:pt>
                <c:pt idx="7">
                  <c:v>0.301252998809687</c:v>
                </c:pt>
                <c:pt idx="8">
                  <c:v>0.290654115498726</c:v>
                </c:pt>
                <c:pt idx="9">
                  <c:v>0.27571658489318</c:v>
                </c:pt>
              </c:numCache>
            </c:numRef>
          </c:val>
        </c:ser>
        <c:ser>
          <c:idx val="3"/>
          <c:order val="3"/>
          <c:tx>
            <c:strRef>
              <c:f>'RQ3-Fig7'!$B$7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'RQ3-Fig7'!$C$7:$L$7</c:f>
              <c:numCache>
                <c:formatCode>General</c:formatCode>
                <c:ptCount val="10"/>
                <c:pt idx="0">
                  <c:v>0.333237496750593</c:v>
                </c:pt>
                <c:pt idx="1">
                  <c:v>0.340506950248227</c:v>
                </c:pt>
                <c:pt idx="2">
                  <c:v>0.348712501544224</c:v>
                </c:pt>
                <c:pt idx="3">
                  <c:v>0.352442379372583</c:v>
                </c:pt>
                <c:pt idx="4">
                  <c:v>0.345151099302739</c:v>
                </c:pt>
                <c:pt idx="5">
                  <c:v>0.331158956169468</c:v>
                </c:pt>
                <c:pt idx="6">
                  <c:v>0.31080248213412</c:v>
                </c:pt>
                <c:pt idx="7">
                  <c:v>0.295734534451701</c:v>
                </c:pt>
                <c:pt idx="8">
                  <c:v>0.284287332392363</c:v>
                </c:pt>
                <c:pt idx="9">
                  <c:v>0.266685704742549</c:v>
                </c:pt>
              </c:numCache>
            </c:numRef>
          </c:val>
        </c:ser>
        <c:ser>
          <c:idx val="4"/>
          <c:order val="4"/>
          <c:tx>
            <c:strRef>
              <c:f>'RQ3-Fig7'!$B$8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'RQ3-Fig7'!$C$8:$L$8</c:f>
              <c:numCache>
                <c:formatCode>General</c:formatCode>
                <c:ptCount val="10"/>
                <c:pt idx="0">
                  <c:v>0.332750139985398</c:v>
                </c:pt>
                <c:pt idx="1">
                  <c:v>0.324999770655881</c:v>
                </c:pt>
                <c:pt idx="2">
                  <c:v>0.328588617543693</c:v>
                </c:pt>
                <c:pt idx="3">
                  <c:v>0.329618764743838</c:v>
                </c:pt>
                <c:pt idx="4">
                  <c:v>0.317185579662512</c:v>
                </c:pt>
                <c:pt idx="5">
                  <c:v>0.305224016300902</c:v>
                </c:pt>
                <c:pt idx="6">
                  <c:v>0.292293887022031</c:v>
                </c:pt>
                <c:pt idx="7">
                  <c:v>0.279249795957729</c:v>
                </c:pt>
                <c:pt idx="8">
                  <c:v>0.263927236639167</c:v>
                </c:pt>
                <c:pt idx="9">
                  <c:v>0.251135333292951</c:v>
                </c:pt>
              </c:numCache>
            </c:numRef>
          </c:val>
        </c:ser>
        <c:ser>
          <c:idx val="5"/>
          <c:order val="5"/>
          <c:tx>
            <c:strRef>
              <c:f>'RQ3-Fig7'!$B$9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'RQ3-Fig7'!$C$9:$L$9</c:f>
              <c:numCache>
                <c:formatCode>General</c:formatCode>
                <c:ptCount val="10"/>
                <c:pt idx="0">
                  <c:v>0.318480243635274</c:v>
                </c:pt>
                <c:pt idx="1">
                  <c:v>0.308123012656603</c:v>
                </c:pt>
                <c:pt idx="2">
                  <c:v>0.301559765406397</c:v>
                </c:pt>
                <c:pt idx="3">
                  <c:v>0.292984612191949</c:v>
                </c:pt>
                <c:pt idx="4">
                  <c:v>0.282266830663298</c:v>
                </c:pt>
                <c:pt idx="5">
                  <c:v>0.273462835539714</c:v>
                </c:pt>
                <c:pt idx="6">
                  <c:v>0.263571965032561</c:v>
                </c:pt>
                <c:pt idx="7">
                  <c:v>0.244044605138604</c:v>
                </c:pt>
                <c:pt idx="8">
                  <c:v>0.23870420739562</c:v>
                </c:pt>
                <c:pt idx="9">
                  <c:v>0.236194462800203</c:v>
                </c:pt>
              </c:numCache>
            </c:numRef>
          </c:val>
        </c:ser>
        <c:ser>
          <c:idx val="6"/>
          <c:order val="6"/>
          <c:tx>
            <c:strRef>
              <c:f>'RQ3-Fig7'!$B$10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'RQ3-Fig7'!$C$10:$L$10</c:f>
              <c:numCache>
                <c:formatCode>General</c:formatCode>
                <c:ptCount val="10"/>
                <c:pt idx="0">
                  <c:v>0.280565584638294</c:v>
                </c:pt>
                <c:pt idx="1">
                  <c:v>0.258291636837429</c:v>
                </c:pt>
                <c:pt idx="2">
                  <c:v>0.254004356875437</c:v>
                </c:pt>
                <c:pt idx="3">
                  <c:v>0.248952860817443</c:v>
                </c:pt>
                <c:pt idx="4">
                  <c:v>0.242016764983353</c:v>
                </c:pt>
                <c:pt idx="5">
                  <c:v>0.234602857031731</c:v>
                </c:pt>
                <c:pt idx="6">
                  <c:v>0.225481444709809</c:v>
                </c:pt>
                <c:pt idx="7">
                  <c:v>0.22118652459569</c:v>
                </c:pt>
                <c:pt idx="8">
                  <c:v>0.216294987905444</c:v>
                </c:pt>
                <c:pt idx="9">
                  <c:v>0.211542034720821</c:v>
                </c:pt>
              </c:numCache>
            </c:numRef>
          </c:val>
        </c:ser>
        <c:ser>
          <c:idx val="7"/>
          <c:order val="7"/>
          <c:tx>
            <c:strRef>
              <c:f>'RQ3-Fig7'!$B$11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'RQ3-Fig7'!$C$11:$L$11</c:f>
              <c:numCache>
                <c:formatCode>General</c:formatCode>
                <c:ptCount val="10"/>
                <c:pt idx="0">
                  <c:v>0.238882876614688</c:v>
                </c:pt>
                <c:pt idx="1">
                  <c:v>0.222770302756153</c:v>
                </c:pt>
                <c:pt idx="2">
                  <c:v>0.218393123072964</c:v>
                </c:pt>
                <c:pt idx="3">
                  <c:v>0.213329894410805</c:v>
                </c:pt>
                <c:pt idx="4">
                  <c:v>0.207153909450051</c:v>
                </c:pt>
                <c:pt idx="5">
                  <c:v>0.199599955911598</c:v>
                </c:pt>
                <c:pt idx="6">
                  <c:v>0.193126475472748</c:v>
                </c:pt>
                <c:pt idx="7">
                  <c:v>0.189646316384845</c:v>
                </c:pt>
                <c:pt idx="8">
                  <c:v>0.185316258171282</c:v>
                </c:pt>
                <c:pt idx="9">
                  <c:v>0.18198884891901</c:v>
                </c:pt>
              </c:numCache>
            </c:numRef>
          </c:val>
        </c:ser>
        <c:ser>
          <c:idx val="8"/>
          <c:order val="8"/>
          <c:tx>
            <c:strRef>
              <c:f>'RQ3-Fig7'!$B$12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'RQ3-Fig7'!$C$12:$L$12</c:f>
              <c:numCache>
                <c:formatCode>General</c:formatCode>
                <c:ptCount val="10"/>
                <c:pt idx="0">
                  <c:v>0.204110997919365</c:v>
                </c:pt>
                <c:pt idx="1">
                  <c:v>0.183789258613054</c:v>
                </c:pt>
                <c:pt idx="2">
                  <c:v>0.180257872962057</c:v>
                </c:pt>
                <c:pt idx="3">
                  <c:v>0.179428368663271</c:v>
                </c:pt>
                <c:pt idx="4">
                  <c:v>0.178021831678672</c:v>
                </c:pt>
                <c:pt idx="5">
                  <c:v>0.175212740861254</c:v>
                </c:pt>
                <c:pt idx="6">
                  <c:v>0.172399594477557</c:v>
                </c:pt>
                <c:pt idx="7">
                  <c:v>0.168325137329396</c:v>
                </c:pt>
                <c:pt idx="8">
                  <c:v>0.166083630000967</c:v>
                </c:pt>
                <c:pt idx="9">
                  <c:v>0.163135885963331</c:v>
                </c:pt>
              </c:numCache>
            </c:numRef>
          </c:val>
        </c:ser>
        <c:ser>
          <c:idx val="9"/>
          <c:order val="9"/>
          <c:tx>
            <c:strRef>
              <c:f>'RQ3-Fig7'!$B$13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'RQ3-Fig7'!$C$3:$L$3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'RQ3-Fig7'!$C$13:$L$13</c:f>
              <c:numCache>
                <c:formatCode>General</c:formatCode>
                <c:ptCount val="10"/>
                <c:pt idx="0">
                  <c:v>0.17924842624548</c:v>
                </c:pt>
                <c:pt idx="1">
                  <c:v>0.16018927556817</c:v>
                </c:pt>
                <c:pt idx="2">
                  <c:v>0.160214728562492</c:v>
                </c:pt>
                <c:pt idx="3">
                  <c:v>0.160017793792455</c:v>
                </c:pt>
                <c:pt idx="4">
                  <c:v>0.15788328298958</c:v>
                </c:pt>
                <c:pt idx="5">
                  <c:v>0.156236813506573</c:v>
                </c:pt>
                <c:pt idx="6">
                  <c:v>0.154771751072559</c:v>
                </c:pt>
                <c:pt idx="7">
                  <c:v>0.15175259384066</c:v>
                </c:pt>
                <c:pt idx="8">
                  <c:v>0.150716084935739</c:v>
                </c:pt>
                <c:pt idx="9">
                  <c:v>0.148654024906709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43970416"/>
        <c:axId val="2143976432"/>
        <c:axId val="2143979520"/>
      </c:surfaceChart>
      <c:catAx>
        <c:axId val="2143970416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976432"/>
        <c:crosses val="max"/>
        <c:auto val="1"/>
        <c:lblAlgn val="ctr"/>
        <c:lblOffset val="100"/>
        <c:noMultiLvlLbl val="0"/>
      </c:catAx>
      <c:valAx>
        <c:axId val="2143976432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3970416"/>
        <c:crosses val="autoZero"/>
        <c:crossBetween val="midCat"/>
      </c:valAx>
      <c:serAx>
        <c:axId val="2143979520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97643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'RQ3-Fig7'!$B$17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'RQ3-Fig7'!$C$17:$L$17</c:f>
              <c:numCache>
                <c:formatCode>General</c:formatCode>
                <c:ptCount val="10"/>
                <c:pt idx="0">
                  <c:v>0.423717787175233</c:v>
                </c:pt>
                <c:pt idx="1">
                  <c:v>0.437184473674905</c:v>
                </c:pt>
                <c:pt idx="2">
                  <c:v>0.451390472833749</c:v>
                </c:pt>
                <c:pt idx="3">
                  <c:v>0.474267377608569</c:v>
                </c:pt>
                <c:pt idx="4">
                  <c:v>0.488888487132126</c:v>
                </c:pt>
                <c:pt idx="5">
                  <c:v>0.476615866076542</c:v>
                </c:pt>
                <c:pt idx="6">
                  <c:v>0.45545258861384</c:v>
                </c:pt>
                <c:pt idx="7">
                  <c:v>0.425292699895519</c:v>
                </c:pt>
                <c:pt idx="8">
                  <c:v>0.403232757296559</c:v>
                </c:pt>
                <c:pt idx="9">
                  <c:v>0.379781134535943</c:v>
                </c:pt>
              </c:numCache>
            </c:numRef>
          </c:val>
        </c:ser>
        <c:ser>
          <c:idx val="1"/>
          <c:order val="1"/>
          <c:tx>
            <c:strRef>
              <c:f>'RQ3-Fig7'!$B$18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'RQ3-Fig7'!$C$18:$L$18</c:f>
              <c:numCache>
                <c:formatCode>General</c:formatCode>
                <c:ptCount val="10"/>
                <c:pt idx="0">
                  <c:v>0.440907036905484</c:v>
                </c:pt>
                <c:pt idx="1">
                  <c:v>0.45796677869619</c:v>
                </c:pt>
                <c:pt idx="2">
                  <c:v>0.48257431928394</c:v>
                </c:pt>
                <c:pt idx="3">
                  <c:v>0.500762504960745</c:v>
                </c:pt>
                <c:pt idx="4">
                  <c:v>0.513562550628781</c:v>
                </c:pt>
                <c:pt idx="5">
                  <c:v>0.501941590725258</c:v>
                </c:pt>
                <c:pt idx="6">
                  <c:v>0.478804756885859</c:v>
                </c:pt>
                <c:pt idx="7">
                  <c:v>0.44957117315021</c:v>
                </c:pt>
                <c:pt idx="8">
                  <c:v>0.43017484595345</c:v>
                </c:pt>
                <c:pt idx="9">
                  <c:v>0.410863175298161</c:v>
                </c:pt>
              </c:numCache>
            </c:numRef>
          </c:val>
        </c:ser>
        <c:ser>
          <c:idx val="2"/>
          <c:order val="2"/>
          <c:tx>
            <c:strRef>
              <c:f>'RQ3-Fig7'!$B$19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'RQ3-Fig7'!$C$19:$L$19</c:f>
              <c:numCache>
                <c:formatCode>General</c:formatCode>
                <c:ptCount val="10"/>
                <c:pt idx="0">
                  <c:v>0.458600566767514</c:v>
                </c:pt>
                <c:pt idx="1">
                  <c:v>0.468687242496217</c:v>
                </c:pt>
                <c:pt idx="2">
                  <c:v>0.494951600141116</c:v>
                </c:pt>
                <c:pt idx="3">
                  <c:v>0.512259985352178</c:v>
                </c:pt>
                <c:pt idx="4">
                  <c:v>0.520572419419303</c:v>
                </c:pt>
                <c:pt idx="5">
                  <c:v>0.495881464667723</c:v>
                </c:pt>
                <c:pt idx="6">
                  <c:v>0.471162578540829</c:v>
                </c:pt>
                <c:pt idx="7">
                  <c:v>0.445788769454679</c:v>
                </c:pt>
                <c:pt idx="8">
                  <c:v>0.427474342465565</c:v>
                </c:pt>
                <c:pt idx="9">
                  <c:v>0.410196872118619</c:v>
                </c:pt>
              </c:numCache>
            </c:numRef>
          </c:val>
        </c:ser>
        <c:ser>
          <c:idx val="3"/>
          <c:order val="3"/>
          <c:tx>
            <c:strRef>
              <c:f>'RQ3-Fig7'!$B$20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'RQ3-Fig7'!$C$20:$L$20</c:f>
              <c:numCache>
                <c:formatCode>General</c:formatCode>
                <c:ptCount val="10"/>
                <c:pt idx="0">
                  <c:v>0.476689913404179</c:v>
                </c:pt>
                <c:pt idx="1">
                  <c:v>0.49290454641828</c:v>
                </c:pt>
                <c:pt idx="2">
                  <c:v>0.500029358647138</c:v>
                </c:pt>
                <c:pt idx="3">
                  <c:v>0.512410489872356</c:v>
                </c:pt>
                <c:pt idx="4">
                  <c:v>0.504876764124002</c:v>
                </c:pt>
                <c:pt idx="5">
                  <c:v>0.486109724046444</c:v>
                </c:pt>
                <c:pt idx="6">
                  <c:v>0.453714772920817</c:v>
                </c:pt>
                <c:pt idx="7">
                  <c:v>0.431017046352182</c:v>
                </c:pt>
                <c:pt idx="8">
                  <c:v>0.415191806273697</c:v>
                </c:pt>
                <c:pt idx="9">
                  <c:v>0.397731835114651</c:v>
                </c:pt>
              </c:numCache>
            </c:numRef>
          </c:val>
        </c:ser>
        <c:ser>
          <c:idx val="4"/>
          <c:order val="4"/>
          <c:tx>
            <c:strRef>
              <c:f>'RQ3-Fig7'!$B$21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'RQ3-Fig7'!$C$21:$L$21</c:f>
              <c:numCache>
                <c:formatCode>General</c:formatCode>
                <c:ptCount val="10"/>
                <c:pt idx="0">
                  <c:v>0.480221669623619</c:v>
                </c:pt>
                <c:pt idx="1">
                  <c:v>0.473253571522277</c:v>
                </c:pt>
                <c:pt idx="2">
                  <c:v>0.475192839581532</c:v>
                </c:pt>
                <c:pt idx="3">
                  <c:v>0.479138901154391</c:v>
                </c:pt>
                <c:pt idx="4">
                  <c:v>0.46619569737068</c:v>
                </c:pt>
                <c:pt idx="5">
                  <c:v>0.445665711847674</c:v>
                </c:pt>
                <c:pt idx="6">
                  <c:v>0.43066575442357</c:v>
                </c:pt>
                <c:pt idx="7">
                  <c:v>0.41130450312304</c:v>
                </c:pt>
                <c:pt idx="8">
                  <c:v>0.394775466614836</c:v>
                </c:pt>
                <c:pt idx="9">
                  <c:v>0.380464718912822</c:v>
                </c:pt>
              </c:numCache>
            </c:numRef>
          </c:val>
        </c:ser>
        <c:ser>
          <c:idx val="5"/>
          <c:order val="5"/>
          <c:tx>
            <c:strRef>
              <c:f>'RQ3-Fig7'!$B$22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'RQ3-Fig7'!$C$22:$L$22</c:f>
              <c:numCache>
                <c:formatCode>General</c:formatCode>
                <c:ptCount val="10"/>
                <c:pt idx="0">
                  <c:v>0.460857175503288</c:v>
                </c:pt>
                <c:pt idx="1">
                  <c:v>0.453035419548183</c:v>
                </c:pt>
                <c:pt idx="2">
                  <c:v>0.448366110971166</c:v>
                </c:pt>
                <c:pt idx="3">
                  <c:v>0.438038000614997</c:v>
                </c:pt>
                <c:pt idx="4">
                  <c:v>0.424105343831903</c:v>
                </c:pt>
                <c:pt idx="5">
                  <c:v>0.410600657745031</c:v>
                </c:pt>
                <c:pt idx="6">
                  <c:v>0.392283805838122</c:v>
                </c:pt>
                <c:pt idx="7">
                  <c:v>0.376299210371048</c:v>
                </c:pt>
                <c:pt idx="8">
                  <c:v>0.368818489374817</c:v>
                </c:pt>
                <c:pt idx="9">
                  <c:v>0.363334055040945</c:v>
                </c:pt>
              </c:numCache>
            </c:numRef>
          </c:val>
        </c:ser>
        <c:ser>
          <c:idx val="6"/>
          <c:order val="6"/>
          <c:tx>
            <c:strRef>
              <c:f>'RQ3-Fig7'!$B$23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'RQ3-Fig7'!$C$23:$L$23</c:f>
              <c:numCache>
                <c:formatCode>General</c:formatCode>
                <c:ptCount val="10"/>
                <c:pt idx="0">
                  <c:v>0.423199471891406</c:v>
                </c:pt>
                <c:pt idx="1">
                  <c:v>0.395021226844904</c:v>
                </c:pt>
                <c:pt idx="2">
                  <c:v>0.39178717273087</c:v>
                </c:pt>
                <c:pt idx="3">
                  <c:v>0.385704165832214</c:v>
                </c:pt>
                <c:pt idx="4">
                  <c:v>0.372545924804228</c:v>
                </c:pt>
                <c:pt idx="5">
                  <c:v>0.363210279743957</c:v>
                </c:pt>
                <c:pt idx="6">
                  <c:v>0.349996204720249</c:v>
                </c:pt>
                <c:pt idx="7">
                  <c:v>0.345792733098162</c:v>
                </c:pt>
                <c:pt idx="8">
                  <c:v>0.340066516472068</c:v>
                </c:pt>
                <c:pt idx="9">
                  <c:v>0.336978729631465</c:v>
                </c:pt>
              </c:numCache>
            </c:numRef>
          </c:val>
        </c:ser>
        <c:ser>
          <c:idx val="7"/>
          <c:order val="7"/>
          <c:tx>
            <c:strRef>
              <c:f>'RQ3-Fig7'!$B$24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'RQ3-Fig7'!$C$24:$L$24</c:f>
              <c:numCache>
                <c:formatCode>General</c:formatCode>
                <c:ptCount val="10"/>
                <c:pt idx="0">
                  <c:v>0.367474857133828</c:v>
                </c:pt>
                <c:pt idx="1">
                  <c:v>0.347609112327364</c:v>
                </c:pt>
                <c:pt idx="2">
                  <c:v>0.345203480917408</c:v>
                </c:pt>
                <c:pt idx="3">
                  <c:v>0.337107921616949</c:v>
                </c:pt>
                <c:pt idx="4">
                  <c:v>0.331852084283036</c:v>
                </c:pt>
                <c:pt idx="5">
                  <c:v>0.321343228928992</c:v>
                </c:pt>
                <c:pt idx="6">
                  <c:v>0.31735104467671</c:v>
                </c:pt>
                <c:pt idx="7">
                  <c:v>0.309319169170414</c:v>
                </c:pt>
                <c:pt idx="8">
                  <c:v>0.306768586460438</c:v>
                </c:pt>
                <c:pt idx="9">
                  <c:v>0.303407399529152</c:v>
                </c:pt>
              </c:numCache>
            </c:numRef>
          </c:val>
        </c:ser>
        <c:ser>
          <c:idx val="8"/>
          <c:order val="8"/>
          <c:tx>
            <c:strRef>
              <c:f>'RQ3-Fig7'!$B$25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'RQ3-Fig7'!$C$25:$L$25</c:f>
              <c:numCache>
                <c:formatCode>General</c:formatCode>
                <c:ptCount val="10"/>
                <c:pt idx="0">
                  <c:v>0.322280125330962</c:v>
                </c:pt>
                <c:pt idx="1">
                  <c:v>0.305495899979429</c:v>
                </c:pt>
                <c:pt idx="2">
                  <c:v>0.303873244286661</c:v>
                </c:pt>
                <c:pt idx="3">
                  <c:v>0.301380150932545</c:v>
                </c:pt>
                <c:pt idx="4">
                  <c:v>0.299534371645585</c:v>
                </c:pt>
                <c:pt idx="5">
                  <c:v>0.295676598509677</c:v>
                </c:pt>
                <c:pt idx="6">
                  <c:v>0.292271191773129</c:v>
                </c:pt>
                <c:pt idx="7">
                  <c:v>0.287697854861641</c:v>
                </c:pt>
                <c:pt idx="8">
                  <c:v>0.286822430132531</c:v>
                </c:pt>
                <c:pt idx="9">
                  <c:v>0.283933552334777</c:v>
                </c:pt>
              </c:numCache>
            </c:numRef>
          </c:val>
        </c:ser>
        <c:ser>
          <c:idx val="9"/>
          <c:order val="9"/>
          <c:tx>
            <c:strRef>
              <c:f>'RQ3-Fig7'!$B$26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'RQ3-Fig7'!$C$16:$L$16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'RQ3-Fig7'!$C$26:$L$26</c:f>
              <c:numCache>
                <c:formatCode>General</c:formatCode>
                <c:ptCount val="10"/>
                <c:pt idx="0">
                  <c:v>0.296483940393101</c:v>
                </c:pt>
                <c:pt idx="1">
                  <c:v>0.281282448818294</c:v>
                </c:pt>
                <c:pt idx="2">
                  <c:v>0.281257877426354</c:v>
                </c:pt>
                <c:pt idx="3">
                  <c:v>0.280520148702815</c:v>
                </c:pt>
                <c:pt idx="4">
                  <c:v>0.278537471843268</c:v>
                </c:pt>
                <c:pt idx="5">
                  <c:v>0.275608361811333</c:v>
                </c:pt>
                <c:pt idx="6">
                  <c:v>0.273805787802707</c:v>
                </c:pt>
                <c:pt idx="7">
                  <c:v>0.270907628619621</c:v>
                </c:pt>
                <c:pt idx="8">
                  <c:v>0.269825903230808</c:v>
                </c:pt>
                <c:pt idx="9">
                  <c:v>0.267629808818436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44127024"/>
        <c:axId val="2144133024"/>
        <c:axId val="2144136112"/>
      </c:surfaceChart>
      <c:catAx>
        <c:axId val="214412702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133024"/>
        <c:crosses val="max"/>
        <c:auto val="1"/>
        <c:lblAlgn val="ctr"/>
        <c:lblOffset val="100"/>
        <c:noMultiLvlLbl val="0"/>
      </c:catAx>
      <c:valAx>
        <c:axId val="2144133024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4127024"/>
        <c:crosses val="autoZero"/>
        <c:crossBetween val="midCat"/>
      </c:valAx>
      <c:serAx>
        <c:axId val="214413611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13302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'RQ3-Fig7'!$B$31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'RQ3-Fig7'!$C$31:$L$31</c:f>
              <c:numCache>
                <c:formatCode>General</c:formatCode>
                <c:ptCount val="10"/>
                <c:pt idx="0">
                  <c:v>0.629942637561029</c:v>
                </c:pt>
                <c:pt idx="1">
                  <c:v>0.631992275334912</c:v>
                </c:pt>
                <c:pt idx="2">
                  <c:v>0.652102184536141</c:v>
                </c:pt>
                <c:pt idx="3">
                  <c:v>0.647978392836613</c:v>
                </c:pt>
                <c:pt idx="4">
                  <c:v>0.637401054611001</c:v>
                </c:pt>
                <c:pt idx="5">
                  <c:v>0.568023499634174</c:v>
                </c:pt>
                <c:pt idx="6">
                  <c:v>0.510696529779418</c:v>
                </c:pt>
                <c:pt idx="7">
                  <c:v>0.487434344508099</c:v>
                </c:pt>
                <c:pt idx="8">
                  <c:v>0.455553312516808</c:v>
                </c:pt>
                <c:pt idx="9">
                  <c:v>0.415786036998828</c:v>
                </c:pt>
              </c:numCache>
            </c:numRef>
          </c:val>
        </c:ser>
        <c:ser>
          <c:idx val="1"/>
          <c:order val="1"/>
          <c:tx>
            <c:strRef>
              <c:f>'RQ3-Fig7'!$B$32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'RQ3-Fig7'!$C$32:$L$32</c:f>
              <c:numCache>
                <c:formatCode>General</c:formatCode>
                <c:ptCount val="10"/>
                <c:pt idx="0">
                  <c:v>0.631499985485133</c:v>
                </c:pt>
                <c:pt idx="1">
                  <c:v>0.640865100799674</c:v>
                </c:pt>
                <c:pt idx="2">
                  <c:v>0.653106413654078</c:v>
                </c:pt>
                <c:pt idx="3">
                  <c:v>0.648867227455852</c:v>
                </c:pt>
                <c:pt idx="4">
                  <c:v>0.624024865359888</c:v>
                </c:pt>
                <c:pt idx="5">
                  <c:v>0.559149317928355</c:v>
                </c:pt>
                <c:pt idx="6">
                  <c:v>0.509832665277628</c:v>
                </c:pt>
                <c:pt idx="7">
                  <c:v>0.485227889507832</c:v>
                </c:pt>
                <c:pt idx="8">
                  <c:v>0.454443194004249</c:v>
                </c:pt>
                <c:pt idx="9">
                  <c:v>0.411248982635165</c:v>
                </c:pt>
              </c:numCache>
            </c:numRef>
          </c:val>
        </c:ser>
        <c:ser>
          <c:idx val="2"/>
          <c:order val="2"/>
          <c:tx>
            <c:strRef>
              <c:f>'RQ3-Fig7'!$B$33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'RQ3-Fig7'!$C$33:$L$33</c:f>
              <c:numCache>
                <c:formatCode>General</c:formatCode>
                <c:ptCount val="10"/>
                <c:pt idx="0">
                  <c:v>0.625976119162313</c:v>
                </c:pt>
                <c:pt idx="1">
                  <c:v>0.630605054225505</c:v>
                </c:pt>
                <c:pt idx="2">
                  <c:v>0.641913537199028</c:v>
                </c:pt>
                <c:pt idx="3">
                  <c:v>0.634470516043555</c:v>
                </c:pt>
                <c:pt idx="4">
                  <c:v>0.603281510807062</c:v>
                </c:pt>
                <c:pt idx="5">
                  <c:v>0.540679595099886</c:v>
                </c:pt>
                <c:pt idx="6">
                  <c:v>0.500877278384322</c:v>
                </c:pt>
                <c:pt idx="7">
                  <c:v>0.4689390204513</c:v>
                </c:pt>
                <c:pt idx="8">
                  <c:v>0.434589044701308</c:v>
                </c:pt>
                <c:pt idx="9">
                  <c:v>0.385739737220972</c:v>
                </c:pt>
              </c:numCache>
            </c:numRef>
          </c:val>
        </c:ser>
        <c:ser>
          <c:idx val="3"/>
          <c:order val="3"/>
          <c:tx>
            <c:strRef>
              <c:f>'RQ3-Fig7'!$B$34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'RQ3-Fig7'!$C$34:$L$34</c:f>
              <c:numCache>
                <c:formatCode>General</c:formatCode>
                <c:ptCount val="10"/>
                <c:pt idx="0">
                  <c:v>0.610447098566724</c:v>
                </c:pt>
                <c:pt idx="1">
                  <c:v>0.610404728569848</c:v>
                </c:pt>
                <c:pt idx="2">
                  <c:v>0.603235923969494</c:v>
                </c:pt>
                <c:pt idx="3">
                  <c:v>0.593478088261831</c:v>
                </c:pt>
                <c:pt idx="4">
                  <c:v>0.575512533263537</c:v>
                </c:pt>
                <c:pt idx="5">
                  <c:v>0.516684525055763</c:v>
                </c:pt>
                <c:pt idx="6">
                  <c:v>0.485387492681943</c:v>
                </c:pt>
                <c:pt idx="7">
                  <c:v>0.450711338617832</c:v>
                </c:pt>
                <c:pt idx="8">
                  <c:v>0.41503301752288</c:v>
                </c:pt>
                <c:pt idx="9">
                  <c:v>0.37398145255646</c:v>
                </c:pt>
              </c:numCache>
            </c:numRef>
          </c:val>
        </c:ser>
        <c:ser>
          <c:idx val="4"/>
          <c:order val="4"/>
          <c:tx>
            <c:strRef>
              <c:f>'RQ3-Fig7'!$B$35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'RQ3-Fig7'!$C$35:$L$35</c:f>
              <c:numCache>
                <c:formatCode>General</c:formatCode>
                <c:ptCount val="10"/>
                <c:pt idx="0">
                  <c:v>0.561081339588259</c:v>
                </c:pt>
                <c:pt idx="1">
                  <c:v>0.544828926666407</c:v>
                </c:pt>
                <c:pt idx="2">
                  <c:v>0.546344507812422</c:v>
                </c:pt>
                <c:pt idx="3">
                  <c:v>0.523456616623334</c:v>
                </c:pt>
                <c:pt idx="4">
                  <c:v>0.494853196080545</c:v>
                </c:pt>
                <c:pt idx="5">
                  <c:v>0.454873074410109</c:v>
                </c:pt>
                <c:pt idx="6">
                  <c:v>0.423173998443772</c:v>
                </c:pt>
                <c:pt idx="7">
                  <c:v>0.403845676564042</c:v>
                </c:pt>
                <c:pt idx="8">
                  <c:v>0.364191734590661</c:v>
                </c:pt>
                <c:pt idx="9">
                  <c:v>0.343283630950443</c:v>
                </c:pt>
              </c:numCache>
            </c:numRef>
          </c:val>
        </c:ser>
        <c:ser>
          <c:idx val="5"/>
          <c:order val="5"/>
          <c:tx>
            <c:strRef>
              <c:f>'RQ3-Fig7'!$B$36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'RQ3-Fig7'!$C$36:$L$36</c:f>
              <c:numCache>
                <c:formatCode>General</c:formatCode>
                <c:ptCount val="10"/>
                <c:pt idx="0">
                  <c:v>0.507387757960656</c:v>
                </c:pt>
                <c:pt idx="1">
                  <c:v>0.46830666255789</c:v>
                </c:pt>
                <c:pt idx="2">
                  <c:v>0.450945293292523</c:v>
                </c:pt>
                <c:pt idx="3">
                  <c:v>0.435355044446</c:v>
                </c:pt>
                <c:pt idx="4">
                  <c:v>0.403204107129557</c:v>
                </c:pt>
                <c:pt idx="5">
                  <c:v>0.381637840057652</c:v>
                </c:pt>
                <c:pt idx="6">
                  <c:v>0.351319180556469</c:v>
                </c:pt>
                <c:pt idx="7">
                  <c:v>0.334509457539179</c:v>
                </c:pt>
                <c:pt idx="8">
                  <c:v>0.329851105702007</c:v>
                </c:pt>
                <c:pt idx="9">
                  <c:v>0.303830901261418</c:v>
                </c:pt>
              </c:numCache>
            </c:numRef>
          </c:val>
        </c:ser>
        <c:ser>
          <c:idx val="6"/>
          <c:order val="6"/>
          <c:tx>
            <c:strRef>
              <c:f>'RQ3-Fig7'!$B$37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'RQ3-Fig7'!$C$37:$L$37</c:f>
              <c:numCache>
                <c:formatCode>General</c:formatCode>
                <c:ptCount val="10"/>
                <c:pt idx="0">
                  <c:v>0.441840454309187</c:v>
                </c:pt>
                <c:pt idx="1">
                  <c:v>0.394475796819711</c:v>
                </c:pt>
                <c:pt idx="2">
                  <c:v>0.377351118947485</c:v>
                </c:pt>
                <c:pt idx="3">
                  <c:v>0.366656091708907</c:v>
                </c:pt>
                <c:pt idx="4">
                  <c:v>0.340240991889763</c:v>
                </c:pt>
                <c:pt idx="5">
                  <c:v>0.324309656053484</c:v>
                </c:pt>
                <c:pt idx="6">
                  <c:v>0.318747250809495</c:v>
                </c:pt>
                <c:pt idx="7">
                  <c:v>0.309069569325372</c:v>
                </c:pt>
                <c:pt idx="8">
                  <c:v>0.298579548706739</c:v>
                </c:pt>
                <c:pt idx="9">
                  <c:v>0.285621203255162</c:v>
                </c:pt>
              </c:numCache>
            </c:numRef>
          </c:val>
        </c:ser>
        <c:ser>
          <c:idx val="7"/>
          <c:order val="7"/>
          <c:tx>
            <c:strRef>
              <c:f>'RQ3-Fig7'!$B$38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'RQ3-Fig7'!$C$38:$L$38</c:f>
              <c:numCache>
                <c:formatCode>General</c:formatCode>
                <c:ptCount val="10"/>
                <c:pt idx="0">
                  <c:v>0.340753628600159</c:v>
                </c:pt>
                <c:pt idx="1">
                  <c:v>0.296832092803224</c:v>
                </c:pt>
                <c:pt idx="2">
                  <c:v>0.288720999811246</c:v>
                </c:pt>
                <c:pt idx="3">
                  <c:v>0.278597318490743</c:v>
                </c:pt>
                <c:pt idx="4">
                  <c:v>0.26644872952384</c:v>
                </c:pt>
                <c:pt idx="5">
                  <c:v>0.253389713174076</c:v>
                </c:pt>
                <c:pt idx="6">
                  <c:v>0.243007544426538</c:v>
                </c:pt>
                <c:pt idx="7">
                  <c:v>0.243811872804367</c:v>
                </c:pt>
                <c:pt idx="8">
                  <c:v>0.231125072056881</c:v>
                </c:pt>
                <c:pt idx="9">
                  <c:v>0.222783262450733</c:v>
                </c:pt>
              </c:numCache>
            </c:numRef>
          </c:val>
        </c:ser>
        <c:ser>
          <c:idx val="8"/>
          <c:order val="8"/>
          <c:tx>
            <c:strRef>
              <c:f>'RQ3-Fig7'!$B$39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'RQ3-Fig7'!$C$39:$L$39</c:f>
              <c:numCache>
                <c:formatCode>General</c:formatCode>
                <c:ptCount val="10"/>
                <c:pt idx="0">
                  <c:v>0.260812813070799</c:v>
                </c:pt>
                <c:pt idx="1">
                  <c:v>0.233202051282713</c:v>
                </c:pt>
                <c:pt idx="2">
                  <c:v>0.232269307155921</c:v>
                </c:pt>
                <c:pt idx="3">
                  <c:v>0.220746630391264</c:v>
                </c:pt>
                <c:pt idx="4">
                  <c:v>0.217838830261448</c:v>
                </c:pt>
                <c:pt idx="5">
                  <c:v>0.212742231998799</c:v>
                </c:pt>
                <c:pt idx="6">
                  <c:v>0.209798444222277</c:v>
                </c:pt>
                <c:pt idx="7">
                  <c:v>0.210366201754873</c:v>
                </c:pt>
                <c:pt idx="8">
                  <c:v>0.205696203439903</c:v>
                </c:pt>
                <c:pt idx="9">
                  <c:v>0.194772540274192</c:v>
                </c:pt>
              </c:numCache>
            </c:numRef>
          </c:val>
        </c:ser>
        <c:ser>
          <c:idx val="9"/>
          <c:order val="9"/>
          <c:tx>
            <c:strRef>
              <c:f>'RQ3-Fig7'!$B$40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'RQ3-Fig7'!$C$30:$L$30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'RQ3-Fig7'!$C$40:$L$40</c:f>
              <c:numCache>
                <c:formatCode>General</c:formatCode>
                <c:ptCount val="10"/>
                <c:pt idx="0">
                  <c:v>0.22352450733225</c:v>
                </c:pt>
                <c:pt idx="1">
                  <c:v>0.193414438068427</c:v>
                </c:pt>
                <c:pt idx="2">
                  <c:v>0.190945242406803</c:v>
                </c:pt>
                <c:pt idx="3">
                  <c:v>0.189775575817148</c:v>
                </c:pt>
                <c:pt idx="4">
                  <c:v>0.184464607337822</c:v>
                </c:pt>
                <c:pt idx="5">
                  <c:v>0.182631115666811</c:v>
                </c:pt>
                <c:pt idx="6">
                  <c:v>0.179762859150658</c:v>
                </c:pt>
                <c:pt idx="7">
                  <c:v>0.173370699538713</c:v>
                </c:pt>
                <c:pt idx="8">
                  <c:v>0.171102846199867</c:v>
                </c:pt>
                <c:pt idx="9">
                  <c:v>0.167229869131364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44238448"/>
        <c:axId val="2144244448"/>
        <c:axId val="2144247536"/>
      </c:surfaceChart>
      <c:catAx>
        <c:axId val="214423844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244448"/>
        <c:crosses val="max"/>
        <c:auto val="1"/>
        <c:lblAlgn val="ctr"/>
        <c:lblOffset val="100"/>
        <c:noMultiLvlLbl val="0"/>
      </c:catAx>
      <c:valAx>
        <c:axId val="2144244448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4238448"/>
        <c:crosses val="autoZero"/>
        <c:crossBetween val="midCat"/>
      </c:valAx>
      <c:serAx>
        <c:axId val="2144247536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244448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'RQ3-Fig7'!$B$44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'RQ3-Fig7'!$C$44:$L$44</c:f>
              <c:numCache>
                <c:formatCode>General</c:formatCode>
                <c:ptCount val="10"/>
                <c:pt idx="0">
                  <c:v>0.731955879035632</c:v>
                </c:pt>
                <c:pt idx="1">
                  <c:v>0.741466620561679</c:v>
                </c:pt>
                <c:pt idx="2">
                  <c:v>0.750751298687973</c:v>
                </c:pt>
                <c:pt idx="3">
                  <c:v>0.742854083668041</c:v>
                </c:pt>
                <c:pt idx="4">
                  <c:v>0.729059190889844</c:v>
                </c:pt>
                <c:pt idx="5">
                  <c:v>0.659531792338939</c:v>
                </c:pt>
                <c:pt idx="6">
                  <c:v>0.581430979057421</c:v>
                </c:pt>
                <c:pt idx="7">
                  <c:v>0.560043208684631</c:v>
                </c:pt>
                <c:pt idx="8">
                  <c:v>0.524949063230131</c:v>
                </c:pt>
                <c:pt idx="9">
                  <c:v>0.486023955839123</c:v>
                </c:pt>
              </c:numCache>
            </c:numRef>
          </c:val>
        </c:ser>
        <c:ser>
          <c:idx val="1"/>
          <c:order val="1"/>
          <c:tx>
            <c:strRef>
              <c:f>'RQ3-Fig7'!$B$45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'RQ3-Fig7'!$C$45:$L$45</c:f>
              <c:numCache>
                <c:formatCode>General</c:formatCode>
                <c:ptCount val="10"/>
                <c:pt idx="0">
                  <c:v>0.721329932519829</c:v>
                </c:pt>
                <c:pt idx="1">
                  <c:v>0.740041489123121</c:v>
                </c:pt>
                <c:pt idx="2">
                  <c:v>0.749948574667962</c:v>
                </c:pt>
                <c:pt idx="3">
                  <c:v>0.741653083758347</c:v>
                </c:pt>
                <c:pt idx="4">
                  <c:v>0.715394527003012</c:v>
                </c:pt>
                <c:pt idx="5">
                  <c:v>0.642247257906945</c:v>
                </c:pt>
                <c:pt idx="6">
                  <c:v>0.588101938941307</c:v>
                </c:pt>
                <c:pt idx="7">
                  <c:v>0.558558026969419</c:v>
                </c:pt>
                <c:pt idx="8">
                  <c:v>0.520556253442658</c:v>
                </c:pt>
                <c:pt idx="9">
                  <c:v>0.478104074772516</c:v>
                </c:pt>
              </c:numCache>
            </c:numRef>
          </c:val>
        </c:ser>
        <c:ser>
          <c:idx val="2"/>
          <c:order val="2"/>
          <c:tx>
            <c:strRef>
              <c:f>'RQ3-Fig7'!$B$46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'RQ3-Fig7'!$C$46:$L$46</c:f>
              <c:numCache>
                <c:formatCode>General</c:formatCode>
                <c:ptCount val="10"/>
                <c:pt idx="0">
                  <c:v>0.727027157411153</c:v>
                </c:pt>
                <c:pt idx="1">
                  <c:v>0.730389643764335</c:v>
                </c:pt>
                <c:pt idx="2">
                  <c:v>0.740302515839572</c:v>
                </c:pt>
                <c:pt idx="3">
                  <c:v>0.727768720270062</c:v>
                </c:pt>
                <c:pt idx="4">
                  <c:v>0.690998423104469</c:v>
                </c:pt>
                <c:pt idx="5">
                  <c:v>0.612980868243864</c:v>
                </c:pt>
                <c:pt idx="6">
                  <c:v>0.574523299342259</c:v>
                </c:pt>
                <c:pt idx="7">
                  <c:v>0.545726005401086</c:v>
                </c:pt>
                <c:pt idx="8">
                  <c:v>0.504462224164086</c:v>
                </c:pt>
                <c:pt idx="9">
                  <c:v>0.456105027737795</c:v>
                </c:pt>
              </c:numCache>
            </c:numRef>
          </c:val>
        </c:ser>
        <c:ser>
          <c:idx val="3"/>
          <c:order val="3"/>
          <c:tx>
            <c:strRef>
              <c:f>'RQ3-Fig7'!$B$47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'RQ3-Fig7'!$C$47:$L$47</c:f>
              <c:numCache>
                <c:formatCode>General</c:formatCode>
                <c:ptCount val="10"/>
                <c:pt idx="0">
                  <c:v>0.705829097570465</c:v>
                </c:pt>
                <c:pt idx="1">
                  <c:v>0.708021056436629</c:v>
                </c:pt>
                <c:pt idx="2">
                  <c:v>0.713013285804855</c:v>
                </c:pt>
                <c:pt idx="3">
                  <c:v>0.676864519635226</c:v>
                </c:pt>
                <c:pt idx="4">
                  <c:v>0.657586457105721</c:v>
                </c:pt>
                <c:pt idx="5">
                  <c:v>0.586325146389302</c:v>
                </c:pt>
                <c:pt idx="6">
                  <c:v>0.556026484853015</c:v>
                </c:pt>
                <c:pt idx="7">
                  <c:v>0.522619341112155</c:v>
                </c:pt>
                <c:pt idx="8">
                  <c:v>0.489891176970435</c:v>
                </c:pt>
                <c:pt idx="9">
                  <c:v>0.441662565547896</c:v>
                </c:pt>
              </c:numCache>
            </c:numRef>
          </c:val>
        </c:ser>
        <c:ser>
          <c:idx val="4"/>
          <c:order val="4"/>
          <c:tx>
            <c:strRef>
              <c:f>'RQ3-Fig7'!$B$48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'RQ3-Fig7'!$C$48:$L$48</c:f>
              <c:numCache>
                <c:formatCode>General</c:formatCode>
                <c:ptCount val="10"/>
                <c:pt idx="0">
                  <c:v>0.64423162352797</c:v>
                </c:pt>
                <c:pt idx="1">
                  <c:v>0.624418198471852</c:v>
                </c:pt>
                <c:pt idx="2">
                  <c:v>0.620342312434149</c:v>
                </c:pt>
                <c:pt idx="3">
                  <c:v>0.591114692384832</c:v>
                </c:pt>
                <c:pt idx="4">
                  <c:v>0.563679712395405</c:v>
                </c:pt>
                <c:pt idx="5">
                  <c:v>0.512910943424377</c:v>
                </c:pt>
                <c:pt idx="6">
                  <c:v>0.485065902216592</c:v>
                </c:pt>
                <c:pt idx="7">
                  <c:v>0.46714644371285</c:v>
                </c:pt>
                <c:pt idx="8">
                  <c:v>0.429388249835464</c:v>
                </c:pt>
                <c:pt idx="9">
                  <c:v>0.409641434293154</c:v>
                </c:pt>
              </c:numCache>
            </c:numRef>
          </c:val>
        </c:ser>
        <c:ser>
          <c:idx val="5"/>
          <c:order val="5"/>
          <c:tx>
            <c:strRef>
              <c:f>'RQ3-Fig7'!$B$49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'RQ3-Fig7'!$C$49:$L$49</c:f>
              <c:numCache>
                <c:formatCode>General</c:formatCode>
                <c:ptCount val="10"/>
                <c:pt idx="0">
                  <c:v>0.58088006942733</c:v>
                </c:pt>
                <c:pt idx="1">
                  <c:v>0.535194482723912</c:v>
                </c:pt>
                <c:pt idx="2">
                  <c:v>0.516088490109196</c:v>
                </c:pt>
                <c:pt idx="3">
                  <c:v>0.496270674159329</c:v>
                </c:pt>
                <c:pt idx="4">
                  <c:v>0.464563119414951</c:v>
                </c:pt>
                <c:pt idx="5">
                  <c:v>0.440670916085864</c:v>
                </c:pt>
                <c:pt idx="6">
                  <c:v>0.405037453843345</c:v>
                </c:pt>
                <c:pt idx="7">
                  <c:v>0.387793671479021</c:v>
                </c:pt>
                <c:pt idx="8">
                  <c:v>0.383068863571621</c:v>
                </c:pt>
                <c:pt idx="9">
                  <c:v>0.360080242477349</c:v>
                </c:pt>
              </c:numCache>
            </c:numRef>
          </c:val>
        </c:ser>
        <c:ser>
          <c:idx val="6"/>
          <c:order val="6"/>
          <c:tx>
            <c:strRef>
              <c:f>'RQ3-Fig7'!$B$50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'RQ3-Fig7'!$C$50:$L$50</c:f>
              <c:numCache>
                <c:formatCode>General</c:formatCode>
                <c:ptCount val="10"/>
                <c:pt idx="0">
                  <c:v>0.50806266574258</c:v>
                </c:pt>
                <c:pt idx="1">
                  <c:v>0.458802298311523</c:v>
                </c:pt>
                <c:pt idx="2">
                  <c:v>0.439308430838958</c:v>
                </c:pt>
                <c:pt idx="3">
                  <c:v>0.426908842334757</c:v>
                </c:pt>
                <c:pt idx="4">
                  <c:v>0.404357203952927</c:v>
                </c:pt>
                <c:pt idx="5">
                  <c:v>0.380261030454098</c:v>
                </c:pt>
                <c:pt idx="6">
                  <c:v>0.375153624636667</c:v>
                </c:pt>
                <c:pt idx="7">
                  <c:v>0.365348554377636</c:v>
                </c:pt>
                <c:pt idx="8">
                  <c:v>0.355179917787399</c:v>
                </c:pt>
                <c:pt idx="9">
                  <c:v>0.339307882201791</c:v>
                </c:pt>
              </c:numCache>
            </c:numRef>
          </c:val>
        </c:ser>
        <c:ser>
          <c:idx val="7"/>
          <c:order val="7"/>
          <c:tx>
            <c:strRef>
              <c:f>'RQ3-Fig7'!$B$51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'RQ3-Fig7'!$C$51:$L$51</c:f>
              <c:numCache>
                <c:formatCode>General</c:formatCode>
                <c:ptCount val="10"/>
                <c:pt idx="0">
                  <c:v>0.393328133447121</c:v>
                </c:pt>
                <c:pt idx="1">
                  <c:v>0.351739390431062</c:v>
                </c:pt>
                <c:pt idx="2">
                  <c:v>0.343051734549529</c:v>
                </c:pt>
                <c:pt idx="3">
                  <c:v>0.326704514081383</c:v>
                </c:pt>
                <c:pt idx="4">
                  <c:v>0.31249248497321</c:v>
                </c:pt>
                <c:pt idx="5">
                  <c:v>0.299163190908765</c:v>
                </c:pt>
                <c:pt idx="6">
                  <c:v>0.287631202458389</c:v>
                </c:pt>
                <c:pt idx="7">
                  <c:v>0.291765898988544</c:v>
                </c:pt>
                <c:pt idx="8">
                  <c:v>0.279852666786945</c:v>
                </c:pt>
                <c:pt idx="9">
                  <c:v>0.272872296370819</c:v>
                </c:pt>
              </c:numCache>
            </c:numRef>
          </c:val>
        </c:ser>
        <c:ser>
          <c:idx val="8"/>
          <c:order val="8"/>
          <c:tx>
            <c:strRef>
              <c:f>'RQ3-Fig7'!$B$52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'RQ3-Fig7'!$C$52:$L$52</c:f>
              <c:numCache>
                <c:formatCode>General</c:formatCode>
                <c:ptCount val="10"/>
                <c:pt idx="0">
                  <c:v>0.306845601575621</c:v>
                </c:pt>
                <c:pt idx="1">
                  <c:v>0.272936625315489</c:v>
                </c:pt>
                <c:pt idx="2">
                  <c:v>0.272565983864577</c:v>
                </c:pt>
                <c:pt idx="3">
                  <c:v>0.261368955389582</c:v>
                </c:pt>
                <c:pt idx="4">
                  <c:v>0.255873063439211</c:v>
                </c:pt>
                <c:pt idx="5">
                  <c:v>0.249221210504982</c:v>
                </c:pt>
                <c:pt idx="6">
                  <c:v>0.245750909777466</c:v>
                </c:pt>
                <c:pt idx="7">
                  <c:v>0.246221340105978</c:v>
                </c:pt>
                <c:pt idx="8">
                  <c:v>0.24271262220153</c:v>
                </c:pt>
                <c:pt idx="9">
                  <c:v>0.230368223795067</c:v>
                </c:pt>
              </c:numCache>
            </c:numRef>
          </c:val>
        </c:ser>
        <c:ser>
          <c:idx val="9"/>
          <c:order val="9"/>
          <c:tx>
            <c:strRef>
              <c:f>'RQ3-Fig7'!$B$53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'RQ3-Fig7'!$C$43:$L$43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'RQ3-Fig7'!$C$53:$L$53</c:f>
              <c:numCache>
                <c:formatCode>General</c:formatCode>
                <c:ptCount val="10"/>
                <c:pt idx="0">
                  <c:v>0.261721217352812</c:v>
                </c:pt>
                <c:pt idx="1">
                  <c:v>0.227706808296335</c:v>
                </c:pt>
                <c:pt idx="2">
                  <c:v>0.226479958043744</c:v>
                </c:pt>
                <c:pt idx="3">
                  <c:v>0.225226915668676</c:v>
                </c:pt>
                <c:pt idx="4">
                  <c:v>0.217801776656716</c:v>
                </c:pt>
                <c:pt idx="5">
                  <c:v>0.216035808510628</c:v>
                </c:pt>
                <c:pt idx="6">
                  <c:v>0.212989416797233</c:v>
                </c:pt>
                <c:pt idx="7">
                  <c:v>0.206920654297985</c:v>
                </c:pt>
                <c:pt idx="8">
                  <c:v>0.205228940928901</c:v>
                </c:pt>
                <c:pt idx="9">
                  <c:v>0.197914598832407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02411408"/>
        <c:axId val="2102405360"/>
        <c:axId val="2102402272"/>
      </c:surfaceChart>
      <c:catAx>
        <c:axId val="21024114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2405360"/>
        <c:crosses val="max"/>
        <c:auto val="1"/>
        <c:lblAlgn val="ctr"/>
        <c:lblOffset val="100"/>
        <c:noMultiLvlLbl val="0"/>
      </c:catAx>
      <c:valAx>
        <c:axId val="2102405360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02411408"/>
        <c:crosses val="autoZero"/>
        <c:crossBetween val="midCat"/>
      </c:valAx>
      <c:serAx>
        <c:axId val="210240227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2405360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'RQ3-Fig7'!$B$58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'RQ3-Fig7'!$C$58:$L$58</c:f>
              <c:numCache>
                <c:formatCode>General</c:formatCode>
                <c:ptCount val="10"/>
                <c:pt idx="0">
                  <c:v>0.538571428571428</c:v>
                </c:pt>
                <c:pt idx="1">
                  <c:v>0.532960056344113</c:v>
                </c:pt>
                <c:pt idx="2">
                  <c:v>0.533451188564729</c:v>
                </c:pt>
                <c:pt idx="3">
                  <c:v>0.541002886002885</c:v>
                </c:pt>
                <c:pt idx="4">
                  <c:v>0.559077438282253</c:v>
                </c:pt>
                <c:pt idx="5">
                  <c:v>0.430440068993761</c:v>
                </c:pt>
                <c:pt idx="6">
                  <c:v>0.365076694139194</c:v>
                </c:pt>
                <c:pt idx="7">
                  <c:v>0.341039317042606</c:v>
                </c:pt>
                <c:pt idx="8">
                  <c:v>0.326982679235968</c:v>
                </c:pt>
                <c:pt idx="9">
                  <c:v>0.299697325700615</c:v>
                </c:pt>
              </c:numCache>
            </c:numRef>
          </c:val>
        </c:ser>
        <c:ser>
          <c:idx val="1"/>
          <c:order val="1"/>
          <c:tx>
            <c:strRef>
              <c:f>'RQ3-Fig7'!$B$59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'RQ3-Fig7'!$C$59:$L$59</c:f>
              <c:numCache>
                <c:formatCode>General</c:formatCode>
                <c:ptCount val="10"/>
                <c:pt idx="0">
                  <c:v>0.538426518883415</c:v>
                </c:pt>
                <c:pt idx="1">
                  <c:v>0.532960056344113</c:v>
                </c:pt>
                <c:pt idx="2">
                  <c:v>0.533451188564729</c:v>
                </c:pt>
                <c:pt idx="3">
                  <c:v>0.540941309648206</c:v>
                </c:pt>
                <c:pt idx="4">
                  <c:v>0.559077438282253</c:v>
                </c:pt>
                <c:pt idx="5">
                  <c:v>0.430440068993761</c:v>
                </c:pt>
                <c:pt idx="6">
                  <c:v>0.365076694139194</c:v>
                </c:pt>
                <c:pt idx="7">
                  <c:v>0.331813126566416</c:v>
                </c:pt>
                <c:pt idx="8">
                  <c:v>0.325503697691197</c:v>
                </c:pt>
                <c:pt idx="9">
                  <c:v>0.292119408369408</c:v>
                </c:pt>
              </c:numCache>
            </c:numRef>
          </c:val>
        </c:ser>
        <c:ser>
          <c:idx val="2"/>
          <c:order val="2"/>
          <c:tx>
            <c:strRef>
              <c:f>'RQ3-Fig7'!$B$60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'RQ3-Fig7'!$C$60:$L$60</c:f>
              <c:numCache>
                <c:formatCode>General</c:formatCode>
                <c:ptCount val="10"/>
                <c:pt idx="0">
                  <c:v>0.538426518883415</c:v>
                </c:pt>
                <c:pt idx="1">
                  <c:v>0.532933629282802</c:v>
                </c:pt>
                <c:pt idx="2">
                  <c:v>0.533290932154473</c:v>
                </c:pt>
                <c:pt idx="3">
                  <c:v>0.538560357267253</c:v>
                </c:pt>
                <c:pt idx="4">
                  <c:v>0.557723563398966</c:v>
                </c:pt>
                <c:pt idx="5">
                  <c:v>0.428668943877048</c:v>
                </c:pt>
                <c:pt idx="6">
                  <c:v>0.359138902355814</c:v>
                </c:pt>
                <c:pt idx="7">
                  <c:v>0.331179653679653</c:v>
                </c:pt>
                <c:pt idx="8">
                  <c:v>0.309761904761904</c:v>
                </c:pt>
                <c:pt idx="9">
                  <c:v>0.291226551226551</c:v>
                </c:pt>
              </c:numCache>
            </c:numRef>
          </c:val>
        </c:ser>
        <c:ser>
          <c:idx val="3"/>
          <c:order val="3"/>
          <c:tx>
            <c:strRef>
              <c:f>'RQ3-Fig7'!$B$61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'RQ3-Fig7'!$C$61:$L$61</c:f>
              <c:numCache>
                <c:formatCode>General</c:formatCode>
                <c:ptCount val="10"/>
                <c:pt idx="0">
                  <c:v>0.537236042692939</c:v>
                </c:pt>
                <c:pt idx="1">
                  <c:v>0.53081980814459</c:v>
                </c:pt>
                <c:pt idx="2">
                  <c:v>0.530329330847283</c:v>
                </c:pt>
                <c:pt idx="3">
                  <c:v>0.536521793496005</c:v>
                </c:pt>
                <c:pt idx="4">
                  <c:v>0.556794892199304</c:v>
                </c:pt>
                <c:pt idx="5">
                  <c:v>0.428239752772454</c:v>
                </c:pt>
                <c:pt idx="6">
                  <c:v>0.337147109426521</c:v>
                </c:pt>
                <c:pt idx="7">
                  <c:v>0.321953463203463</c:v>
                </c:pt>
                <c:pt idx="8">
                  <c:v>0.306904761904761</c:v>
                </c:pt>
                <c:pt idx="9">
                  <c:v>0.289778138528138</c:v>
                </c:pt>
              </c:numCache>
            </c:numRef>
          </c:val>
        </c:ser>
        <c:ser>
          <c:idx val="4"/>
          <c:order val="4"/>
          <c:tx>
            <c:strRef>
              <c:f>'RQ3-Fig7'!$B$62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'RQ3-Fig7'!$C$62:$L$62</c:f>
              <c:numCache>
                <c:formatCode>General</c:formatCode>
                <c:ptCount val="10"/>
                <c:pt idx="0">
                  <c:v>0.536105090311986</c:v>
                </c:pt>
                <c:pt idx="1">
                  <c:v>0.530512368670484</c:v>
                </c:pt>
                <c:pt idx="2">
                  <c:v>0.530166028158952</c:v>
                </c:pt>
                <c:pt idx="3">
                  <c:v>0.536288240087048</c:v>
                </c:pt>
                <c:pt idx="4">
                  <c:v>0.519148693368894</c:v>
                </c:pt>
                <c:pt idx="5">
                  <c:v>0.385977848010549</c:v>
                </c:pt>
                <c:pt idx="6">
                  <c:v>0.335480442759854</c:v>
                </c:pt>
                <c:pt idx="7">
                  <c:v>0.317786796536796</c:v>
                </c:pt>
                <c:pt idx="8">
                  <c:v>0.305238095238095</c:v>
                </c:pt>
                <c:pt idx="9">
                  <c:v>0.282732683982683</c:v>
                </c:pt>
              </c:numCache>
            </c:numRef>
          </c:val>
        </c:ser>
        <c:ser>
          <c:idx val="5"/>
          <c:order val="5"/>
          <c:tx>
            <c:strRef>
              <c:f>'RQ3-Fig7'!$B$63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'RQ3-Fig7'!$C$63:$L$63</c:f>
              <c:numCache>
                <c:formatCode>General</c:formatCode>
                <c:ptCount val="10"/>
                <c:pt idx="0">
                  <c:v>0.523605090311986</c:v>
                </c:pt>
                <c:pt idx="1">
                  <c:v>0.49231792422604</c:v>
                </c:pt>
                <c:pt idx="2">
                  <c:v>0.49250213888216</c:v>
                </c:pt>
                <c:pt idx="3">
                  <c:v>0.497379509928318</c:v>
                </c:pt>
                <c:pt idx="4">
                  <c:v>0.496182492902694</c:v>
                </c:pt>
                <c:pt idx="5">
                  <c:v>0.381811181343882</c:v>
                </c:pt>
                <c:pt idx="6">
                  <c:v>0.330480442759854</c:v>
                </c:pt>
                <c:pt idx="7">
                  <c:v>0.317786796536796</c:v>
                </c:pt>
                <c:pt idx="8">
                  <c:v>0.300515873015873</c:v>
                </c:pt>
                <c:pt idx="9">
                  <c:v>0.279083694083694</c:v>
                </c:pt>
              </c:numCache>
            </c:numRef>
          </c:val>
        </c:ser>
        <c:ser>
          <c:idx val="6"/>
          <c:order val="6"/>
          <c:tx>
            <c:strRef>
              <c:f>'RQ3-Fig7'!$B$64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'RQ3-Fig7'!$C$64:$L$64</c:f>
              <c:numCache>
                <c:formatCode>General</c:formatCode>
                <c:ptCount val="10"/>
                <c:pt idx="0">
                  <c:v>0.49844483390173</c:v>
                </c:pt>
                <c:pt idx="1">
                  <c:v>0.491920298477804</c:v>
                </c:pt>
                <c:pt idx="2">
                  <c:v>0.482215326294179</c:v>
                </c:pt>
                <c:pt idx="3">
                  <c:v>0.473397380946189</c:v>
                </c:pt>
                <c:pt idx="4">
                  <c:v>0.454238048458249</c:v>
                </c:pt>
                <c:pt idx="5">
                  <c:v>0.36233907937178</c:v>
                </c:pt>
                <c:pt idx="6">
                  <c:v>0.287396027175439</c:v>
                </c:pt>
                <c:pt idx="7">
                  <c:v>0.296358225108225</c:v>
                </c:pt>
                <c:pt idx="8">
                  <c:v>0.2905291005291</c:v>
                </c:pt>
                <c:pt idx="9">
                  <c:v>0.273071789321789</c:v>
                </c:pt>
              </c:numCache>
            </c:numRef>
          </c:val>
        </c:ser>
        <c:ser>
          <c:idx val="7"/>
          <c:order val="7"/>
          <c:tx>
            <c:strRef>
              <c:f>'RQ3-Fig7'!$B$65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'RQ3-Fig7'!$C$65:$L$65</c:f>
              <c:numCache>
                <c:formatCode>General</c:formatCode>
                <c:ptCount val="10"/>
                <c:pt idx="0">
                  <c:v>0.473307471264367</c:v>
                </c:pt>
                <c:pt idx="1">
                  <c:v>0.461045914241351</c:v>
                </c:pt>
                <c:pt idx="2">
                  <c:v>0.436381992960846</c:v>
                </c:pt>
                <c:pt idx="3">
                  <c:v>0.437564047612855</c:v>
                </c:pt>
                <c:pt idx="4">
                  <c:v>0.416138231608432</c:v>
                </c:pt>
                <c:pt idx="5">
                  <c:v>0.303995825403526</c:v>
                </c:pt>
                <c:pt idx="6">
                  <c:v>0.254955550984962</c:v>
                </c:pt>
                <c:pt idx="7">
                  <c:v>0.249903198653198</c:v>
                </c:pt>
                <c:pt idx="8">
                  <c:v>0.243829365079365</c:v>
                </c:pt>
                <c:pt idx="9">
                  <c:v>0.253369408369408</c:v>
                </c:pt>
              </c:numCache>
            </c:numRef>
          </c:val>
        </c:ser>
        <c:ser>
          <c:idx val="8"/>
          <c:order val="8"/>
          <c:tx>
            <c:strRef>
              <c:f>'RQ3-Fig7'!$B$66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'RQ3-Fig7'!$C$66:$L$66</c:f>
              <c:numCache>
                <c:formatCode>General</c:formatCode>
                <c:ptCount val="10"/>
                <c:pt idx="0">
                  <c:v>0.442950328407224</c:v>
                </c:pt>
                <c:pt idx="1">
                  <c:v>0.432355438050875</c:v>
                </c:pt>
                <c:pt idx="2">
                  <c:v>0.431769623622867</c:v>
                </c:pt>
                <c:pt idx="3">
                  <c:v>0.409015512814321</c:v>
                </c:pt>
                <c:pt idx="4">
                  <c:v>0.370503310973512</c:v>
                </c:pt>
                <c:pt idx="5">
                  <c:v>0.289913935071636</c:v>
                </c:pt>
                <c:pt idx="6">
                  <c:v>0.242013631793043</c:v>
                </c:pt>
                <c:pt idx="7">
                  <c:v>0.224433621933621</c:v>
                </c:pt>
                <c:pt idx="8">
                  <c:v>0.226675084175084</c:v>
                </c:pt>
                <c:pt idx="9">
                  <c:v>0.181982323232323</c:v>
                </c:pt>
              </c:numCache>
            </c:numRef>
          </c:val>
        </c:ser>
        <c:ser>
          <c:idx val="9"/>
          <c:order val="9"/>
          <c:tx>
            <c:strRef>
              <c:f>'RQ3-Fig7'!$B$67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'RQ3-Fig7'!$C$57:$L$57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'RQ3-Fig7'!$C$67:$L$67</c:f>
              <c:numCache>
                <c:formatCode>General</c:formatCode>
                <c:ptCount val="10"/>
                <c:pt idx="0">
                  <c:v>0.392057471264367</c:v>
                </c:pt>
                <c:pt idx="1">
                  <c:v>0.383744326939764</c:v>
                </c:pt>
                <c:pt idx="2">
                  <c:v>0.379946279342626</c:v>
                </c:pt>
                <c:pt idx="3">
                  <c:v>0.349930263772175</c:v>
                </c:pt>
                <c:pt idx="4">
                  <c:v>0.326643377047788</c:v>
                </c:pt>
                <c:pt idx="5">
                  <c:v>0.270456572581185</c:v>
                </c:pt>
                <c:pt idx="6">
                  <c:v>0.220366806396218</c:v>
                </c:pt>
                <c:pt idx="7">
                  <c:v>0.207905844155844</c:v>
                </c:pt>
                <c:pt idx="8">
                  <c:v>0.180008417508417</c:v>
                </c:pt>
                <c:pt idx="9">
                  <c:v>0.169619337634043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44944592"/>
        <c:axId val="2144950592"/>
        <c:axId val="2144953680"/>
      </c:surfaceChart>
      <c:catAx>
        <c:axId val="214494459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950592"/>
        <c:crosses val="max"/>
        <c:auto val="1"/>
        <c:lblAlgn val="ctr"/>
        <c:lblOffset val="100"/>
        <c:noMultiLvlLbl val="0"/>
      </c:catAx>
      <c:valAx>
        <c:axId val="2144950592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4944592"/>
        <c:crosses val="autoZero"/>
        <c:crossBetween val="midCat"/>
      </c:valAx>
      <c:serAx>
        <c:axId val="2144953680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4950592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'RQ3-Fig7'!$B$71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'RQ3-Fig7'!$C$71:$L$71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0.581241157216767</c:v>
                </c:pt>
                <c:pt idx="3">
                  <c:v>0.587164502164502</c:v>
                </c:pt>
                <c:pt idx="4">
                  <c:v>0.605649509803921</c:v>
                </c:pt>
                <c:pt idx="5">
                  <c:v>0.448218700159489</c:v>
                </c:pt>
                <c:pt idx="6">
                  <c:v>0.382589285714285</c:v>
                </c:pt>
                <c:pt idx="7">
                  <c:v>0.349655388471178</c:v>
                </c:pt>
                <c:pt idx="8">
                  <c:v>0.334487639553429</c:v>
                </c:pt>
                <c:pt idx="9">
                  <c:v>0.307911160476949</c:v>
                </c:pt>
              </c:numCache>
            </c:numRef>
          </c:val>
        </c:ser>
        <c:ser>
          <c:idx val="1"/>
          <c:order val="1"/>
          <c:tx>
            <c:strRef>
              <c:f>'RQ3-Fig7'!$B$72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'RQ3-Fig7'!$C$72:$L$72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0.581241157216767</c:v>
                </c:pt>
                <c:pt idx="3">
                  <c:v>0.587102925809822</c:v>
                </c:pt>
                <c:pt idx="4">
                  <c:v>0.605649509803921</c:v>
                </c:pt>
                <c:pt idx="5">
                  <c:v>0.448218700159489</c:v>
                </c:pt>
                <c:pt idx="6">
                  <c:v>0.382589285714285</c:v>
                </c:pt>
                <c:pt idx="7">
                  <c:v>0.341322055137844</c:v>
                </c:pt>
                <c:pt idx="8">
                  <c:v>0.333901515151515</c:v>
                </c:pt>
                <c:pt idx="9">
                  <c:v>0.297106782106782</c:v>
                </c:pt>
              </c:numCache>
            </c:numRef>
          </c:val>
        </c:ser>
        <c:ser>
          <c:idx val="2"/>
          <c:order val="2"/>
          <c:tx>
            <c:strRef>
              <c:f>'RQ3-Fig7'!$B$73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'RQ3-Fig7'!$C$73:$L$73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0.580921893147503</c:v>
                </c:pt>
                <c:pt idx="2">
                  <c:v>0.58108090080651</c:v>
                </c:pt>
                <c:pt idx="3">
                  <c:v>0.585912449619346</c:v>
                </c:pt>
                <c:pt idx="4">
                  <c:v>0.605486111111111</c:v>
                </c:pt>
                <c:pt idx="5">
                  <c:v>0.447340432185633</c:v>
                </c:pt>
                <c:pt idx="6">
                  <c:v>0.377544351073762</c:v>
                </c:pt>
                <c:pt idx="7">
                  <c:v>0.34073593073593</c:v>
                </c:pt>
                <c:pt idx="8">
                  <c:v>0.314040404040404</c:v>
                </c:pt>
                <c:pt idx="9">
                  <c:v>0.296213924963924</c:v>
                </c:pt>
              </c:numCache>
            </c:numRef>
          </c:val>
        </c:ser>
        <c:ser>
          <c:idx val="3"/>
          <c:order val="3"/>
          <c:tx>
            <c:strRef>
              <c:f>'RQ3-Fig7'!$B$74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'RQ3-Fig7'!$C$74:$L$74</c:f>
              <c:numCache>
                <c:formatCode>General</c:formatCode>
                <c:ptCount val="10"/>
                <c:pt idx="0">
                  <c:v>0.57845238095238</c:v>
                </c:pt>
                <c:pt idx="1">
                  <c:v>0.579998548199767</c:v>
                </c:pt>
                <c:pt idx="2">
                  <c:v>0.579309775689797</c:v>
                </c:pt>
                <c:pt idx="3">
                  <c:v>0.584141324502632</c:v>
                </c:pt>
                <c:pt idx="4">
                  <c:v>0.604607843137254</c:v>
                </c:pt>
                <c:pt idx="5">
                  <c:v>0.446961644306845</c:v>
                </c:pt>
                <c:pt idx="6">
                  <c:v>0.345877684407096</c:v>
                </c:pt>
                <c:pt idx="7">
                  <c:v>0.327343073593073</c:v>
                </c:pt>
                <c:pt idx="8">
                  <c:v>0.311183261183261</c:v>
                </c:pt>
                <c:pt idx="9">
                  <c:v>0.294765512265512</c:v>
                </c:pt>
              </c:numCache>
            </c:numRef>
          </c:val>
        </c:ser>
        <c:ser>
          <c:idx val="4"/>
          <c:order val="4"/>
          <c:tx>
            <c:strRef>
              <c:f>'RQ3-Fig7'!$B$75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'RQ3-Fig7'!$C$75:$L$75</c:f>
              <c:numCache>
                <c:formatCode>General</c:formatCode>
                <c:ptCount val="10"/>
                <c:pt idx="0">
                  <c:v>0.577321428571428</c:v>
                </c:pt>
                <c:pt idx="1">
                  <c:v>0.579760452961672</c:v>
                </c:pt>
                <c:pt idx="2">
                  <c:v>0.579238550618572</c:v>
                </c:pt>
                <c:pt idx="3">
                  <c:v>0.584141324502632</c:v>
                </c:pt>
                <c:pt idx="4">
                  <c:v>0.554461644306845</c:v>
                </c:pt>
                <c:pt idx="5">
                  <c:v>0.400533072878274</c:v>
                </c:pt>
                <c:pt idx="6">
                  <c:v>0.344211017740429</c:v>
                </c:pt>
                <c:pt idx="7">
                  <c:v>0.323176406926407</c:v>
                </c:pt>
                <c:pt idx="8">
                  <c:v>0.309516594516594</c:v>
                </c:pt>
                <c:pt idx="9">
                  <c:v>0.287720057720057</c:v>
                </c:pt>
              </c:numCache>
            </c:numRef>
          </c:val>
        </c:ser>
        <c:ser>
          <c:idx val="5"/>
          <c:order val="5"/>
          <c:tx>
            <c:strRef>
              <c:f>'RQ3-Fig7'!$B$76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'RQ3-Fig7'!$C$76:$L$76</c:f>
              <c:numCache>
                <c:formatCode>General</c:formatCode>
                <c:ptCount val="10"/>
                <c:pt idx="0">
                  <c:v>0.552321428571428</c:v>
                </c:pt>
                <c:pt idx="1">
                  <c:v>0.529066008517228</c:v>
                </c:pt>
                <c:pt idx="2">
                  <c:v>0.529172413052434</c:v>
                </c:pt>
                <c:pt idx="3">
                  <c:v>0.532891324502632</c:v>
                </c:pt>
                <c:pt idx="4">
                  <c:v>0.531961644306845</c:v>
                </c:pt>
                <c:pt idx="5">
                  <c:v>0.396366406211607</c:v>
                </c:pt>
                <c:pt idx="6">
                  <c:v>0.339211017740429</c:v>
                </c:pt>
                <c:pt idx="7">
                  <c:v>0.323176406926407</c:v>
                </c:pt>
                <c:pt idx="8">
                  <c:v>0.304794372294372</c:v>
                </c:pt>
                <c:pt idx="9">
                  <c:v>0.284904401154401</c:v>
                </c:pt>
              </c:numCache>
            </c:numRef>
          </c:val>
        </c:ser>
        <c:ser>
          <c:idx val="6"/>
          <c:order val="6"/>
          <c:tx>
            <c:strRef>
              <c:f>'RQ3-Fig7'!$B$77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'RQ3-Fig7'!$C$77:$L$77</c:f>
              <c:numCache>
                <c:formatCode>General</c:formatCode>
                <c:ptCount val="10"/>
                <c:pt idx="0">
                  <c:v>0.527000915750915</c:v>
                </c:pt>
                <c:pt idx="1">
                  <c:v>0.528508126358736</c:v>
                </c:pt>
                <c:pt idx="2">
                  <c:v>0.518732048818966</c:v>
                </c:pt>
                <c:pt idx="3">
                  <c:v>0.508858690469998</c:v>
                </c:pt>
                <c:pt idx="4">
                  <c:v>0.489739422084623</c:v>
                </c:pt>
                <c:pt idx="5">
                  <c:v>0.377340432185633</c:v>
                </c:pt>
                <c:pt idx="6">
                  <c:v>0.296732662762074</c:v>
                </c:pt>
                <c:pt idx="7">
                  <c:v>0.301152597402597</c:v>
                </c:pt>
                <c:pt idx="8">
                  <c:v>0.295270562770562</c:v>
                </c:pt>
                <c:pt idx="9">
                  <c:v>0.278297258297258</c:v>
                </c:pt>
              </c:numCache>
            </c:numRef>
          </c:val>
        </c:ser>
        <c:ser>
          <c:idx val="7"/>
          <c:order val="7"/>
          <c:tx>
            <c:strRef>
              <c:f>'RQ3-Fig7'!$B$78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'RQ3-Fig7'!$C$78:$L$78</c:f>
              <c:numCache>
                <c:formatCode>General</c:formatCode>
                <c:ptCount val="10"/>
                <c:pt idx="0">
                  <c:v>0.50172619047619</c:v>
                </c:pt>
                <c:pt idx="1">
                  <c:v>0.497674793025402</c:v>
                </c:pt>
                <c:pt idx="2">
                  <c:v>0.472898715485633</c:v>
                </c:pt>
                <c:pt idx="3">
                  <c:v>0.473025357136665</c:v>
                </c:pt>
                <c:pt idx="4">
                  <c:v>0.451822755417956</c:v>
                </c:pt>
                <c:pt idx="5">
                  <c:v>0.313441622661823</c:v>
                </c:pt>
                <c:pt idx="6">
                  <c:v>0.264292186571598</c:v>
                </c:pt>
                <c:pt idx="7">
                  <c:v>0.25385101010101</c:v>
                </c:pt>
                <c:pt idx="8">
                  <c:v>0.247552308802308</c:v>
                </c:pt>
                <c:pt idx="9">
                  <c:v>0.257801226551226</c:v>
                </c:pt>
              </c:numCache>
            </c:numRef>
          </c:val>
        </c:ser>
        <c:ser>
          <c:idx val="8"/>
          <c:order val="8"/>
          <c:tx>
            <c:strRef>
              <c:f>'RQ3-Fig7'!$B$79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'RQ3-Fig7'!$C$79:$L$79</c:f>
              <c:numCache>
                <c:formatCode>General</c:formatCode>
                <c:ptCount val="10"/>
                <c:pt idx="0">
                  <c:v>0.471369047619047</c:v>
                </c:pt>
                <c:pt idx="1">
                  <c:v>0.468984316834926</c:v>
                </c:pt>
                <c:pt idx="2">
                  <c:v>0.468286346147654</c:v>
                </c:pt>
                <c:pt idx="3">
                  <c:v>0.44447682233813</c:v>
                </c:pt>
                <c:pt idx="4">
                  <c:v>0.390414025259226</c:v>
                </c:pt>
                <c:pt idx="5">
                  <c:v>0.295167813138014</c:v>
                </c:pt>
                <c:pt idx="6">
                  <c:v>0.247208853238265</c:v>
                </c:pt>
                <c:pt idx="7">
                  <c:v>0.228751803751803</c:v>
                </c:pt>
                <c:pt idx="8">
                  <c:v>0.229935064935064</c:v>
                </c:pt>
                <c:pt idx="9">
                  <c:v>0.185818903318903</c:v>
                </c:pt>
              </c:numCache>
            </c:numRef>
          </c:val>
        </c:ser>
        <c:ser>
          <c:idx val="9"/>
          <c:order val="9"/>
          <c:tx>
            <c:strRef>
              <c:f>'RQ3-Fig7'!$B$80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'RQ3-Fig7'!$C$70:$L$70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'RQ3-Fig7'!$C$80:$L$80</c:f>
              <c:numCache>
                <c:formatCode>General</c:formatCode>
                <c:ptCount val="10"/>
                <c:pt idx="0">
                  <c:v>0.403809523809523</c:v>
                </c:pt>
                <c:pt idx="1">
                  <c:v>0.395373205723815</c:v>
                </c:pt>
                <c:pt idx="2">
                  <c:v>0.391463001867413</c:v>
                </c:pt>
                <c:pt idx="3">
                  <c:v>0.360391573295985</c:v>
                </c:pt>
                <c:pt idx="4">
                  <c:v>0.338379488158899</c:v>
                </c:pt>
                <c:pt idx="5">
                  <c:v>0.275757799132412</c:v>
                </c:pt>
                <c:pt idx="6">
                  <c:v>0.224450916730328</c:v>
                </c:pt>
                <c:pt idx="7">
                  <c:v>0.211628787878787</c:v>
                </c:pt>
                <c:pt idx="8">
                  <c:v>0.183268398268398</c:v>
                </c:pt>
                <c:pt idx="9">
                  <c:v>0.173340548340548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4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2">
                  <a:lumMod val="8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4">
                  <a:lumMod val="8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8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</c:bandFmts>
        <c:axId val="2143457424"/>
        <c:axId val="2143451376"/>
        <c:axId val="2143448288"/>
      </c:surfaceChart>
      <c:catAx>
        <c:axId val="214345742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451376"/>
        <c:crosses val="max"/>
        <c:auto val="1"/>
        <c:lblAlgn val="ctr"/>
        <c:lblOffset val="100"/>
        <c:noMultiLvlLbl val="0"/>
      </c:catAx>
      <c:valAx>
        <c:axId val="2143451376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3457424"/>
        <c:crosses val="autoZero"/>
        <c:crossBetween val="midCat"/>
      </c:valAx>
      <c:serAx>
        <c:axId val="2143448288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45137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depthPercent val="10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'RQ3-Fig7'!$B$137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'RQ3-Fig7'!$C$137:$L$137</c:f>
              <c:numCache>
                <c:formatCode>General</c:formatCode>
                <c:ptCount val="10"/>
                <c:pt idx="0">
                  <c:v>0.536761712749615</c:v>
                </c:pt>
                <c:pt idx="1">
                  <c:v>0.530467374457034</c:v>
                </c:pt>
                <c:pt idx="2">
                  <c:v>0.531014072365516</c:v>
                </c:pt>
                <c:pt idx="3">
                  <c:v>0.513451119283015</c:v>
                </c:pt>
                <c:pt idx="4">
                  <c:v>0.556522345301757</c:v>
                </c:pt>
                <c:pt idx="5">
                  <c:v>0.432254797230406</c:v>
                </c:pt>
                <c:pt idx="6">
                  <c:v>0.364235676851007</c:v>
                </c:pt>
                <c:pt idx="7">
                  <c:v>0.34152081130026</c:v>
                </c:pt>
                <c:pt idx="8">
                  <c:v>0.328663925315744</c:v>
                </c:pt>
                <c:pt idx="9">
                  <c:v>0.305246481426782</c:v>
                </c:pt>
              </c:numCache>
            </c:numRef>
          </c:val>
        </c:ser>
        <c:ser>
          <c:idx val="1"/>
          <c:order val="1"/>
          <c:tx>
            <c:strRef>
              <c:f>'RQ3-Fig7'!$B$138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'RQ3-Fig7'!$C$138:$L$138</c:f>
              <c:numCache>
                <c:formatCode>General</c:formatCode>
                <c:ptCount val="10"/>
                <c:pt idx="0">
                  <c:v>0.540988095238095</c:v>
                </c:pt>
                <c:pt idx="1">
                  <c:v>0.534715355642515</c:v>
                </c:pt>
                <c:pt idx="2">
                  <c:v>0.536027691975621</c:v>
                </c:pt>
                <c:pt idx="3">
                  <c:v>0.496466437822884</c:v>
                </c:pt>
                <c:pt idx="4">
                  <c:v>0.535491241639497</c:v>
                </c:pt>
                <c:pt idx="5">
                  <c:v>0.429277807411436</c:v>
                </c:pt>
                <c:pt idx="6">
                  <c:v>0.368200866188769</c:v>
                </c:pt>
                <c:pt idx="7">
                  <c:v>0.340797355422355</c:v>
                </c:pt>
                <c:pt idx="8">
                  <c:v>0.339692027804931</c:v>
                </c:pt>
                <c:pt idx="9">
                  <c:v>0.310228475322288</c:v>
                </c:pt>
              </c:numCache>
            </c:numRef>
          </c:val>
        </c:ser>
        <c:ser>
          <c:idx val="2"/>
          <c:order val="2"/>
          <c:tx>
            <c:strRef>
              <c:f>'RQ3-Fig7'!$B$139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'RQ3-Fig7'!$C$139:$L$139</c:f>
              <c:numCache>
                <c:formatCode>General</c:formatCode>
                <c:ptCount val="10"/>
                <c:pt idx="0">
                  <c:v>0.547029761904761</c:v>
                </c:pt>
                <c:pt idx="1">
                  <c:v>0.512920481709237</c:v>
                </c:pt>
                <c:pt idx="2">
                  <c:v>0.513795766399066</c:v>
                </c:pt>
                <c:pt idx="3">
                  <c:v>0.498665475363308</c:v>
                </c:pt>
                <c:pt idx="4">
                  <c:v>0.537676465010075</c:v>
                </c:pt>
                <c:pt idx="5">
                  <c:v>0.435255684356294</c:v>
                </c:pt>
                <c:pt idx="6">
                  <c:v>0.371500934581291</c:v>
                </c:pt>
                <c:pt idx="7">
                  <c:v>0.337684032198738</c:v>
                </c:pt>
                <c:pt idx="8">
                  <c:v>0.320747821754463</c:v>
                </c:pt>
                <c:pt idx="9">
                  <c:v>0.296554630010512</c:v>
                </c:pt>
              </c:numCache>
            </c:numRef>
          </c:val>
        </c:ser>
        <c:ser>
          <c:idx val="3"/>
          <c:order val="3"/>
          <c:tx>
            <c:strRef>
              <c:f>'RQ3-Fig7'!$B$140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'RQ3-Fig7'!$C$140:$L$140</c:f>
              <c:numCache>
                <c:formatCode>General</c:formatCode>
                <c:ptCount val="10"/>
                <c:pt idx="0">
                  <c:v>0.523512605042016</c:v>
                </c:pt>
                <c:pt idx="1">
                  <c:v>0.516707629224969</c:v>
                </c:pt>
                <c:pt idx="2">
                  <c:v>0.534828238330928</c:v>
                </c:pt>
                <c:pt idx="3">
                  <c:v>0.517677730792489</c:v>
                </c:pt>
                <c:pt idx="4">
                  <c:v>0.509237334743059</c:v>
                </c:pt>
                <c:pt idx="5">
                  <c:v>0.386317714341009</c:v>
                </c:pt>
                <c:pt idx="6">
                  <c:v>0.341892798148558</c:v>
                </c:pt>
                <c:pt idx="7">
                  <c:v>0.321794864989006</c:v>
                </c:pt>
                <c:pt idx="8">
                  <c:v>0.30070931311195</c:v>
                </c:pt>
                <c:pt idx="9">
                  <c:v>0.293081922162804</c:v>
                </c:pt>
              </c:numCache>
            </c:numRef>
          </c:val>
        </c:ser>
        <c:ser>
          <c:idx val="4"/>
          <c:order val="4"/>
          <c:tx>
            <c:strRef>
              <c:f>'RQ3-Fig7'!$B$141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'RQ3-Fig7'!$C$141:$L$141</c:f>
              <c:numCache>
                <c:formatCode>General</c:formatCode>
                <c:ptCount val="10"/>
                <c:pt idx="0">
                  <c:v>0.525397525676937</c:v>
                </c:pt>
                <c:pt idx="1">
                  <c:v>0.49916353751421</c:v>
                </c:pt>
                <c:pt idx="2">
                  <c:v>0.502131295820651</c:v>
                </c:pt>
                <c:pt idx="3">
                  <c:v>0.483293039213007</c:v>
                </c:pt>
                <c:pt idx="4">
                  <c:v>0.4907099297062</c:v>
                </c:pt>
                <c:pt idx="5">
                  <c:v>0.348215457801253</c:v>
                </c:pt>
                <c:pt idx="6">
                  <c:v>0.321488794075792</c:v>
                </c:pt>
                <c:pt idx="7">
                  <c:v>0.304405651495788</c:v>
                </c:pt>
                <c:pt idx="8">
                  <c:v>0.297074872839578</c:v>
                </c:pt>
                <c:pt idx="9">
                  <c:v>0.287235705470999</c:v>
                </c:pt>
              </c:numCache>
            </c:numRef>
          </c:val>
        </c:ser>
        <c:ser>
          <c:idx val="5"/>
          <c:order val="5"/>
          <c:tx>
            <c:strRef>
              <c:f>'RQ3-Fig7'!$B$142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'RQ3-Fig7'!$C$142:$L$142</c:f>
              <c:numCache>
                <c:formatCode>General</c:formatCode>
                <c:ptCount val="10"/>
                <c:pt idx="0">
                  <c:v>0.516206349206349</c:v>
                </c:pt>
                <c:pt idx="1">
                  <c:v>0.491217862757767</c:v>
                </c:pt>
                <c:pt idx="2">
                  <c:v>0.469314749713604</c:v>
                </c:pt>
                <c:pt idx="3">
                  <c:v>0.410393169120043</c:v>
                </c:pt>
                <c:pt idx="4">
                  <c:v>0.421184173616238</c:v>
                </c:pt>
                <c:pt idx="5">
                  <c:v>0.317136449559772</c:v>
                </c:pt>
                <c:pt idx="6">
                  <c:v>0.297675029186758</c:v>
                </c:pt>
                <c:pt idx="7">
                  <c:v>0.290799877002082</c:v>
                </c:pt>
                <c:pt idx="8">
                  <c:v>0.295850819115525</c:v>
                </c:pt>
                <c:pt idx="9">
                  <c:v>0.287726927212221</c:v>
                </c:pt>
              </c:numCache>
            </c:numRef>
          </c:val>
        </c:ser>
        <c:ser>
          <c:idx val="6"/>
          <c:order val="6"/>
          <c:tx>
            <c:strRef>
              <c:f>'RQ3-Fig7'!$B$143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'RQ3-Fig7'!$C$143:$L$143</c:f>
              <c:numCache>
                <c:formatCode>General</c:formatCode>
                <c:ptCount val="10"/>
                <c:pt idx="0">
                  <c:v>0.474539682539682</c:v>
                </c:pt>
                <c:pt idx="1">
                  <c:v>0.425813339448832</c:v>
                </c:pt>
                <c:pt idx="2">
                  <c:v>0.419885936565216</c:v>
                </c:pt>
                <c:pt idx="3">
                  <c:v>0.372498833781161</c:v>
                </c:pt>
                <c:pt idx="4">
                  <c:v>0.32389930570637</c:v>
                </c:pt>
                <c:pt idx="5">
                  <c:v>0.292312781848174</c:v>
                </c:pt>
                <c:pt idx="6">
                  <c:v>0.291343012438075</c:v>
                </c:pt>
                <c:pt idx="7">
                  <c:v>0.2790101944624</c:v>
                </c:pt>
                <c:pt idx="8">
                  <c:v>0.273606472331704</c:v>
                </c:pt>
                <c:pt idx="9">
                  <c:v>0.272412981898276</c:v>
                </c:pt>
              </c:numCache>
            </c:numRef>
          </c:val>
        </c:ser>
        <c:ser>
          <c:idx val="7"/>
          <c:order val="7"/>
          <c:tx>
            <c:strRef>
              <c:f>'RQ3-Fig7'!$B$144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'RQ3-Fig7'!$C$144:$L$144</c:f>
              <c:numCache>
                <c:formatCode>General</c:formatCode>
                <c:ptCount val="10"/>
                <c:pt idx="0">
                  <c:v>0.444956349206349</c:v>
                </c:pt>
                <c:pt idx="1">
                  <c:v>0.343279914540408</c:v>
                </c:pt>
                <c:pt idx="2">
                  <c:v>0.311324696058411</c:v>
                </c:pt>
                <c:pt idx="3">
                  <c:v>0.307931745239185</c:v>
                </c:pt>
                <c:pt idx="4">
                  <c:v>0.291851130451673</c:v>
                </c:pt>
                <c:pt idx="5">
                  <c:v>0.271318463666356</c:v>
                </c:pt>
                <c:pt idx="6">
                  <c:v>0.287261290066879</c:v>
                </c:pt>
                <c:pt idx="7">
                  <c:v>0.282496430448636</c:v>
                </c:pt>
                <c:pt idx="8">
                  <c:v>0.263864472129177</c:v>
                </c:pt>
                <c:pt idx="9">
                  <c:v>0.226518922254216</c:v>
                </c:pt>
              </c:numCache>
            </c:numRef>
          </c:val>
        </c:ser>
        <c:ser>
          <c:idx val="8"/>
          <c:order val="8"/>
          <c:tx>
            <c:strRef>
              <c:f>'RQ3-Fig7'!$B$145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'RQ3-Fig7'!$C$145:$L$145</c:f>
              <c:numCache>
                <c:formatCode>General</c:formatCode>
                <c:ptCount val="10"/>
                <c:pt idx="0">
                  <c:v>0.433775793650793</c:v>
                </c:pt>
                <c:pt idx="1">
                  <c:v>0.289885990831266</c:v>
                </c:pt>
                <c:pt idx="2">
                  <c:v>0.288958589942305</c:v>
                </c:pt>
                <c:pt idx="3">
                  <c:v>0.24936881827792</c:v>
                </c:pt>
                <c:pt idx="4">
                  <c:v>0.243729557479557</c:v>
                </c:pt>
                <c:pt idx="5">
                  <c:v>0.221898670496562</c:v>
                </c:pt>
                <c:pt idx="6">
                  <c:v>0.221847461692524</c:v>
                </c:pt>
                <c:pt idx="7">
                  <c:v>0.210698147319083</c:v>
                </c:pt>
                <c:pt idx="8">
                  <c:v>0.230681451446157</c:v>
                </c:pt>
                <c:pt idx="9">
                  <c:v>0.216487009722303</c:v>
                </c:pt>
              </c:numCache>
            </c:numRef>
          </c:val>
        </c:ser>
        <c:ser>
          <c:idx val="9"/>
          <c:order val="9"/>
          <c:tx>
            <c:strRef>
              <c:f>'RQ3-Fig7'!$B$146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'RQ3-Fig7'!$C$136:$L$136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'RQ3-Fig7'!$C$146:$L$146</c:f>
              <c:numCache>
                <c:formatCode>General</c:formatCode>
                <c:ptCount val="10"/>
                <c:pt idx="0">
                  <c:v>0.296999999999999</c:v>
                </c:pt>
                <c:pt idx="1">
                  <c:v>0.195407877845089</c:v>
                </c:pt>
                <c:pt idx="2">
                  <c:v>0.193061474942961</c:v>
                </c:pt>
                <c:pt idx="3">
                  <c:v>0.176955502427104</c:v>
                </c:pt>
                <c:pt idx="4">
                  <c:v>0.173541065416065</c:v>
                </c:pt>
                <c:pt idx="5">
                  <c:v>0.171847516585114</c:v>
                </c:pt>
                <c:pt idx="6">
                  <c:v>0.17237250582051</c:v>
                </c:pt>
                <c:pt idx="7">
                  <c:v>0.163968153170359</c:v>
                </c:pt>
                <c:pt idx="8">
                  <c:v>0.159898784033055</c:v>
                </c:pt>
                <c:pt idx="9">
                  <c:v>0.156141965333141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3340192"/>
        <c:axId val="2143334176"/>
        <c:axId val="2143331056"/>
      </c:surfaceChart>
      <c:catAx>
        <c:axId val="2143340192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334176"/>
        <c:crosses val="max"/>
        <c:auto val="1"/>
        <c:lblAlgn val="ctr"/>
        <c:lblOffset val="100"/>
        <c:noMultiLvlLbl val="0"/>
      </c:catAx>
      <c:valAx>
        <c:axId val="2143334176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3340192"/>
        <c:crosses val="autoZero"/>
        <c:crossBetween val="midCat"/>
      </c:valAx>
      <c:serAx>
        <c:axId val="2143331056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333417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ZXing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657078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715131142"/>
          <c:w val="0.791546223388743"/>
          <c:h val="0.717079960593762"/>
        </c:manualLayout>
      </c:layout>
      <c:surfaceChart>
        <c:wireframe val="0"/>
        <c:ser>
          <c:idx val="0"/>
          <c:order val="0"/>
          <c:tx>
            <c:strRef>
              <c:f>'RQ3-Fig7'!$B$150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'RQ3-Fig7'!$C$150:$L$150</c:f>
              <c:numCache>
                <c:formatCode>General</c:formatCode>
                <c:ptCount val="10"/>
                <c:pt idx="0">
                  <c:v>0.578005952380952</c:v>
                </c:pt>
                <c:pt idx="1">
                  <c:v>0.580154951755561</c:v>
                </c:pt>
                <c:pt idx="2">
                  <c:v>0.580194634295244</c:v>
                </c:pt>
                <c:pt idx="3">
                  <c:v>0.561376915708812</c:v>
                </c:pt>
                <c:pt idx="4">
                  <c:v>0.604292186571598</c:v>
                </c:pt>
                <c:pt idx="5">
                  <c:v>0.479800338550338</c:v>
                </c:pt>
                <c:pt idx="6">
                  <c:v>0.380881178000743</c:v>
                </c:pt>
                <c:pt idx="7">
                  <c:v>0.349472447842013</c:v>
                </c:pt>
                <c:pt idx="8">
                  <c:v>0.336656746031746</c:v>
                </c:pt>
                <c:pt idx="9">
                  <c:v>0.314445999402895</c:v>
                </c:pt>
              </c:numCache>
            </c:numRef>
          </c:val>
        </c:ser>
        <c:ser>
          <c:idx val="1"/>
          <c:order val="1"/>
          <c:tx>
            <c:strRef>
              <c:f>'RQ3-Fig7'!$B$151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'RQ3-Fig7'!$C$151:$L$151</c:f>
              <c:numCache>
                <c:formatCode>General</c:formatCode>
                <c:ptCount val="10"/>
                <c:pt idx="0">
                  <c:v>0.58172619047619</c:v>
                </c:pt>
                <c:pt idx="1">
                  <c:v>0.583741157216767</c:v>
                </c:pt>
                <c:pt idx="2">
                  <c:v>0.585053545808567</c:v>
                </c:pt>
                <c:pt idx="3">
                  <c:v>0.543696236559139</c:v>
                </c:pt>
                <c:pt idx="4">
                  <c:v>0.58265873015873</c:v>
                </c:pt>
                <c:pt idx="5">
                  <c:v>0.459128787878787</c:v>
                </c:pt>
                <c:pt idx="6">
                  <c:v>0.384222222222222</c:v>
                </c:pt>
                <c:pt idx="7">
                  <c:v>0.344184981684981</c:v>
                </c:pt>
                <c:pt idx="8">
                  <c:v>0.335305183168086</c:v>
                </c:pt>
                <c:pt idx="9">
                  <c:v>0.310755053769759</c:v>
                </c:pt>
              </c:numCache>
            </c:numRef>
          </c:val>
        </c:ser>
        <c:ser>
          <c:idx val="2"/>
          <c:order val="2"/>
          <c:tx>
            <c:strRef>
              <c:f>'RQ3-Fig7'!$B$152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'RQ3-Fig7'!$C$152:$L$152</c:f>
              <c:numCache>
                <c:formatCode>General</c:formatCode>
                <c:ptCount val="10"/>
                <c:pt idx="0">
                  <c:v>0.58360119047619</c:v>
                </c:pt>
                <c:pt idx="1">
                  <c:v>0.560469087156393</c:v>
                </c:pt>
                <c:pt idx="2">
                  <c:v>0.560973300073909</c:v>
                </c:pt>
                <c:pt idx="3">
                  <c:v>0.543885630498533</c:v>
                </c:pt>
                <c:pt idx="4">
                  <c:v>0.582305491990846</c:v>
                </c:pt>
                <c:pt idx="5">
                  <c:v>0.458788156288156</c:v>
                </c:pt>
                <c:pt idx="6">
                  <c:v>0.382478632478632</c:v>
                </c:pt>
                <c:pt idx="7">
                  <c:v>0.338414502164502</c:v>
                </c:pt>
                <c:pt idx="8">
                  <c:v>0.317226384726384</c:v>
                </c:pt>
                <c:pt idx="9">
                  <c:v>0.290976360241066</c:v>
                </c:pt>
              </c:numCache>
            </c:numRef>
          </c:val>
        </c:ser>
        <c:ser>
          <c:idx val="3"/>
          <c:order val="3"/>
          <c:tx>
            <c:strRef>
              <c:f>'RQ3-Fig7'!$B$153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'RQ3-Fig7'!$C$153:$L$153</c:f>
              <c:numCache>
                <c:formatCode>General</c:formatCode>
                <c:ptCount val="10"/>
                <c:pt idx="0">
                  <c:v>0.560084033613445</c:v>
                </c:pt>
                <c:pt idx="1">
                  <c:v>0.56157214742282</c:v>
                </c:pt>
                <c:pt idx="2">
                  <c:v>0.577839105339105</c:v>
                </c:pt>
                <c:pt idx="3">
                  <c:v>0.55315330726621</c:v>
                </c:pt>
                <c:pt idx="4">
                  <c:v>0.551441589811155</c:v>
                </c:pt>
                <c:pt idx="5">
                  <c:v>0.415036907536907</c:v>
                </c:pt>
                <c:pt idx="6">
                  <c:v>0.351158357771261</c:v>
                </c:pt>
                <c:pt idx="7">
                  <c:v>0.321264880952381</c:v>
                </c:pt>
                <c:pt idx="8">
                  <c:v>0.298994061494061</c:v>
                </c:pt>
                <c:pt idx="9">
                  <c:v>0.285908719548425</c:v>
                </c:pt>
              </c:numCache>
            </c:numRef>
          </c:val>
        </c:ser>
        <c:ser>
          <c:idx val="4"/>
          <c:order val="4"/>
          <c:tx>
            <c:strRef>
              <c:f>'RQ3-Fig7'!$B$154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'RQ3-Fig7'!$C$154:$L$154</c:f>
              <c:numCache>
                <c:formatCode>General</c:formatCode>
                <c:ptCount val="10"/>
                <c:pt idx="0">
                  <c:v>0.549746732026143</c:v>
                </c:pt>
                <c:pt idx="1">
                  <c:v>0.55120177705245</c:v>
                </c:pt>
                <c:pt idx="2">
                  <c:v>0.553564213564213</c:v>
                </c:pt>
                <c:pt idx="3">
                  <c:v>0.533281867588932</c:v>
                </c:pt>
                <c:pt idx="4">
                  <c:v>0.519375653082549</c:v>
                </c:pt>
                <c:pt idx="5">
                  <c:v>0.374283357771261</c:v>
                </c:pt>
                <c:pt idx="6">
                  <c:v>0.336205357142857</c:v>
                </c:pt>
                <c:pt idx="7">
                  <c:v>0.305884844322344</c:v>
                </c:pt>
                <c:pt idx="8">
                  <c:v>0.295616189366189</c:v>
                </c:pt>
                <c:pt idx="9">
                  <c:v>0.281515494309612</c:v>
                </c:pt>
              </c:numCache>
            </c:numRef>
          </c:val>
        </c:ser>
        <c:ser>
          <c:idx val="5"/>
          <c:order val="5"/>
          <c:tx>
            <c:strRef>
              <c:f>'RQ3-Fig7'!$B$155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'RQ3-Fig7'!$C$155:$L$155</c:f>
              <c:numCache>
                <c:formatCode>General</c:formatCode>
                <c:ptCount val="10"/>
                <c:pt idx="0">
                  <c:v>0.548888888888888</c:v>
                </c:pt>
                <c:pt idx="1">
                  <c:v>0.543151586215881</c:v>
                </c:pt>
                <c:pt idx="2">
                  <c:v>0.520476763761647</c:v>
                </c:pt>
                <c:pt idx="3">
                  <c:v>0.435393668831168</c:v>
                </c:pt>
                <c:pt idx="4">
                  <c:v>0.458386034255599</c:v>
                </c:pt>
                <c:pt idx="5">
                  <c:v>0.340729166666666</c:v>
                </c:pt>
                <c:pt idx="6">
                  <c:v>0.31229843073593</c:v>
                </c:pt>
                <c:pt idx="7">
                  <c:v>0.294376907814407</c:v>
                </c:pt>
                <c:pt idx="8">
                  <c:v>0.294511183261183</c:v>
                </c:pt>
                <c:pt idx="9">
                  <c:v>0.284275234569352</c:v>
                </c:pt>
              </c:numCache>
            </c:numRef>
          </c:val>
        </c:ser>
        <c:ser>
          <c:idx val="6"/>
          <c:order val="6"/>
          <c:tx>
            <c:strRef>
              <c:f>'RQ3-Fig7'!$B$156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'RQ3-Fig7'!$C$156:$L$156</c:f>
              <c:numCache>
                <c:formatCode>General</c:formatCode>
                <c:ptCount val="10"/>
                <c:pt idx="0">
                  <c:v>0.498888888888888</c:v>
                </c:pt>
                <c:pt idx="1">
                  <c:v>0.481726763761647</c:v>
                </c:pt>
                <c:pt idx="2">
                  <c:v>0.458720261962042</c:v>
                </c:pt>
                <c:pt idx="3">
                  <c:v>0.409628178335074</c:v>
                </c:pt>
                <c:pt idx="4">
                  <c:v>0.360052700922266</c:v>
                </c:pt>
                <c:pt idx="5">
                  <c:v>0.32807224025974</c:v>
                </c:pt>
                <c:pt idx="6">
                  <c:v>0.30784913003663</c:v>
                </c:pt>
                <c:pt idx="7">
                  <c:v>0.285309447496947</c:v>
                </c:pt>
                <c:pt idx="8">
                  <c:v>0.277208347208347</c:v>
                </c:pt>
                <c:pt idx="9">
                  <c:v>0.271686156980274</c:v>
                </c:pt>
              </c:numCache>
            </c:numRef>
          </c:val>
        </c:ser>
        <c:ser>
          <c:idx val="7"/>
          <c:order val="7"/>
          <c:tx>
            <c:strRef>
              <c:f>'RQ3-Fig7'!$B$157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'RQ3-Fig7'!$C$157:$L$157</c:f>
              <c:numCache>
                <c:formatCode>General</c:formatCode>
                <c:ptCount val="10"/>
                <c:pt idx="0">
                  <c:v>0.469305555555555</c:v>
                </c:pt>
                <c:pt idx="1">
                  <c:v>0.381545139830023</c:v>
                </c:pt>
                <c:pt idx="2">
                  <c:v>0.349195203686983</c:v>
                </c:pt>
                <c:pt idx="3">
                  <c:v>0.344686453393349</c:v>
                </c:pt>
                <c:pt idx="4">
                  <c:v>0.323829365079365</c:v>
                </c:pt>
                <c:pt idx="5">
                  <c:v>0.294499007936507</c:v>
                </c:pt>
                <c:pt idx="6">
                  <c:v>0.309140616328116</c:v>
                </c:pt>
                <c:pt idx="7">
                  <c:v>0.29846296065046</c:v>
                </c:pt>
                <c:pt idx="8">
                  <c:v>0.266356976356976</c:v>
                </c:pt>
                <c:pt idx="9">
                  <c:v>0.229435074729192</c:v>
                </c:pt>
              </c:numCache>
            </c:numRef>
          </c:val>
        </c:ser>
        <c:ser>
          <c:idx val="8"/>
          <c:order val="8"/>
          <c:tx>
            <c:strRef>
              <c:f>'RQ3-Fig7'!$B$158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'RQ3-Fig7'!$C$158:$L$158</c:f>
              <c:numCache>
                <c:formatCode>General</c:formatCode>
                <c:ptCount val="10"/>
                <c:pt idx="0">
                  <c:v>0.454305555555555</c:v>
                </c:pt>
                <c:pt idx="1">
                  <c:v>0.318271330306213</c:v>
                </c:pt>
                <c:pt idx="2">
                  <c:v>0.317194287936068</c:v>
                </c:pt>
                <c:pt idx="3">
                  <c:v>0.276212402934005</c:v>
                </c:pt>
                <c:pt idx="4">
                  <c:v>0.267757936507936</c:v>
                </c:pt>
                <c:pt idx="5">
                  <c:v>0.243725198412698</c:v>
                </c:pt>
                <c:pt idx="6">
                  <c:v>0.24217633061383</c:v>
                </c:pt>
                <c:pt idx="7">
                  <c:v>0.226555745059034</c:v>
                </c:pt>
                <c:pt idx="8">
                  <c:v>0.245442474192474</c:v>
                </c:pt>
                <c:pt idx="9">
                  <c:v>0.231347606641724</c:v>
                </c:pt>
              </c:numCache>
            </c:numRef>
          </c:val>
        </c:ser>
        <c:ser>
          <c:idx val="9"/>
          <c:order val="9"/>
          <c:tx>
            <c:strRef>
              <c:f>'RQ3-Fig7'!$B$159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'RQ3-Fig7'!$C$149:$L$149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'RQ3-Fig7'!$C$159:$L$159</c:f>
              <c:numCache>
                <c:formatCode>General</c:formatCode>
                <c:ptCount val="10"/>
                <c:pt idx="0">
                  <c:v>0.301309523809523</c:v>
                </c:pt>
                <c:pt idx="1">
                  <c:v>0.219261590046473</c:v>
                </c:pt>
                <c:pt idx="2">
                  <c:v>0.216594193585973</c:v>
                </c:pt>
                <c:pt idx="3">
                  <c:v>0.199401991123593</c:v>
                </c:pt>
                <c:pt idx="4">
                  <c:v>0.195902777777777</c:v>
                </c:pt>
                <c:pt idx="5">
                  <c:v>0.193932282994783</c:v>
                </c:pt>
                <c:pt idx="6">
                  <c:v>0.191784361471861</c:v>
                </c:pt>
                <c:pt idx="7">
                  <c:v>0.179692009379509</c:v>
                </c:pt>
                <c:pt idx="8">
                  <c:v>0.174642000511565</c:v>
                </c:pt>
                <c:pt idx="9">
                  <c:v>0.170889086403792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6688400"/>
        <c:axId val="2146694400"/>
        <c:axId val="2146697488"/>
      </c:surfaceChart>
      <c:catAx>
        <c:axId val="214668840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694400"/>
        <c:crosses val="max"/>
        <c:auto val="1"/>
        <c:lblAlgn val="ctr"/>
        <c:lblOffset val="100"/>
        <c:noMultiLvlLbl val="0"/>
      </c:catAx>
      <c:valAx>
        <c:axId val="2146694400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6688400"/>
        <c:crosses val="autoZero"/>
        <c:crossBetween val="midCat"/>
      </c:valAx>
      <c:serAx>
        <c:axId val="2146697488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694400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169191123836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'RQ3-Fig7'!$B$85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'RQ3-Fig7'!$C$85:$L$85</c:f>
              <c:numCache>
                <c:formatCode>General</c:formatCode>
                <c:ptCount val="10"/>
                <c:pt idx="0">
                  <c:v>0.273848138708643</c:v>
                </c:pt>
                <c:pt idx="1">
                  <c:v>0.27996542458598</c:v>
                </c:pt>
                <c:pt idx="2">
                  <c:v>0.295601364793711</c:v>
                </c:pt>
                <c:pt idx="3">
                  <c:v>0.311015388246387</c:v>
                </c:pt>
                <c:pt idx="4">
                  <c:v>0.325018739703916</c:v>
                </c:pt>
                <c:pt idx="5">
                  <c:v>0.327718153253829</c:v>
                </c:pt>
                <c:pt idx="6">
                  <c:v>0.320942677278502</c:v>
                </c:pt>
                <c:pt idx="7">
                  <c:v>0.306159543060918</c:v>
                </c:pt>
                <c:pt idx="8">
                  <c:v>0.298341967143783</c:v>
                </c:pt>
                <c:pt idx="9">
                  <c:v>0.280717321063936</c:v>
                </c:pt>
              </c:numCache>
            </c:numRef>
          </c:val>
        </c:ser>
        <c:ser>
          <c:idx val="1"/>
          <c:order val="1"/>
          <c:tx>
            <c:strRef>
              <c:f>'RQ3-Fig7'!$B$86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'RQ3-Fig7'!$C$86:$L$86</c:f>
              <c:numCache>
                <c:formatCode>General</c:formatCode>
                <c:ptCount val="10"/>
                <c:pt idx="0">
                  <c:v>0.294464986978203</c:v>
                </c:pt>
                <c:pt idx="1">
                  <c:v>0.300598666159692</c:v>
                </c:pt>
                <c:pt idx="2">
                  <c:v>0.320046741604561</c:v>
                </c:pt>
                <c:pt idx="3">
                  <c:v>0.33550023767744</c:v>
                </c:pt>
                <c:pt idx="4">
                  <c:v>0.351108971085435</c:v>
                </c:pt>
                <c:pt idx="5">
                  <c:v>0.35060490300567</c:v>
                </c:pt>
                <c:pt idx="6">
                  <c:v>0.33914273479648</c:v>
                </c:pt>
                <c:pt idx="7">
                  <c:v>0.325130718872407</c:v>
                </c:pt>
                <c:pt idx="8">
                  <c:v>0.315782231263909</c:v>
                </c:pt>
                <c:pt idx="9">
                  <c:v>0.298909432290504</c:v>
                </c:pt>
              </c:numCache>
            </c:numRef>
          </c:val>
        </c:ser>
        <c:ser>
          <c:idx val="2"/>
          <c:order val="2"/>
          <c:tx>
            <c:strRef>
              <c:f>'RQ3-Fig7'!$B$87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'RQ3-Fig7'!$C$87:$L$87</c:f>
              <c:numCache>
                <c:formatCode>General</c:formatCode>
                <c:ptCount val="10"/>
                <c:pt idx="0">
                  <c:v>0.312354194753003</c:v>
                </c:pt>
                <c:pt idx="1">
                  <c:v>0.317521285789436</c:v>
                </c:pt>
                <c:pt idx="2">
                  <c:v>0.337984909198274</c:v>
                </c:pt>
                <c:pt idx="3">
                  <c:v>0.351511108785155</c:v>
                </c:pt>
                <c:pt idx="4">
                  <c:v>0.364844182724585</c:v>
                </c:pt>
                <c:pt idx="5">
                  <c:v>0.357657934270252</c:v>
                </c:pt>
                <c:pt idx="6">
                  <c:v>0.34374764851406</c:v>
                </c:pt>
                <c:pt idx="7">
                  <c:v>0.326662227716456</c:v>
                </c:pt>
                <c:pt idx="8">
                  <c:v>0.316210466926741</c:v>
                </c:pt>
                <c:pt idx="9">
                  <c:v>0.296120592506157</c:v>
                </c:pt>
              </c:numCache>
            </c:numRef>
          </c:val>
        </c:ser>
        <c:ser>
          <c:idx val="3"/>
          <c:order val="3"/>
          <c:tx>
            <c:strRef>
              <c:f>'RQ3-Fig7'!$B$88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'RQ3-Fig7'!$C$88:$L$88</c:f>
              <c:numCache>
                <c:formatCode>General</c:formatCode>
                <c:ptCount val="10"/>
                <c:pt idx="0">
                  <c:v>0.325195122164868</c:v>
                </c:pt>
                <c:pt idx="1">
                  <c:v>0.332162023886923</c:v>
                </c:pt>
                <c:pt idx="2">
                  <c:v>0.341603747714167</c:v>
                </c:pt>
                <c:pt idx="3">
                  <c:v>0.350688641015627</c:v>
                </c:pt>
                <c:pt idx="4">
                  <c:v>0.353579593965466</c:v>
                </c:pt>
                <c:pt idx="5">
                  <c:v>0.341899805637012</c:v>
                </c:pt>
                <c:pt idx="6">
                  <c:v>0.332599737246783</c:v>
                </c:pt>
                <c:pt idx="7">
                  <c:v>0.318574193796113</c:v>
                </c:pt>
                <c:pt idx="8">
                  <c:v>0.312070817384359</c:v>
                </c:pt>
                <c:pt idx="9">
                  <c:v>0.291868261974473</c:v>
                </c:pt>
              </c:numCache>
            </c:numRef>
          </c:val>
        </c:ser>
        <c:ser>
          <c:idx val="4"/>
          <c:order val="4"/>
          <c:tx>
            <c:strRef>
              <c:f>'RQ3-Fig7'!$B$89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'RQ3-Fig7'!$C$89:$L$89</c:f>
              <c:numCache>
                <c:formatCode>General</c:formatCode>
                <c:ptCount val="10"/>
                <c:pt idx="0">
                  <c:v>0.323879363646127</c:v>
                </c:pt>
                <c:pt idx="1">
                  <c:v>0.319847545452343</c:v>
                </c:pt>
                <c:pt idx="2">
                  <c:v>0.32385938852406</c:v>
                </c:pt>
                <c:pt idx="3">
                  <c:v>0.326497203626584</c:v>
                </c:pt>
                <c:pt idx="4">
                  <c:v>0.321654477486302</c:v>
                </c:pt>
                <c:pt idx="5">
                  <c:v>0.31510386930255</c:v>
                </c:pt>
                <c:pt idx="6">
                  <c:v>0.305717628546624</c:v>
                </c:pt>
                <c:pt idx="7">
                  <c:v>0.293367620907491</c:v>
                </c:pt>
                <c:pt idx="8">
                  <c:v>0.278154911939921</c:v>
                </c:pt>
                <c:pt idx="9">
                  <c:v>0.267295371759368</c:v>
                </c:pt>
              </c:numCache>
            </c:numRef>
          </c:val>
        </c:ser>
        <c:ser>
          <c:idx val="5"/>
          <c:order val="5"/>
          <c:tx>
            <c:strRef>
              <c:f>'RQ3-Fig7'!$B$90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'RQ3-Fig7'!$C$90:$L$90</c:f>
              <c:numCache>
                <c:formatCode>General</c:formatCode>
                <c:ptCount val="10"/>
                <c:pt idx="0">
                  <c:v>0.315055673045948</c:v>
                </c:pt>
                <c:pt idx="1">
                  <c:v>0.302605174396934</c:v>
                </c:pt>
                <c:pt idx="2">
                  <c:v>0.300068792888069</c:v>
                </c:pt>
                <c:pt idx="3">
                  <c:v>0.293822839046384</c:v>
                </c:pt>
                <c:pt idx="4">
                  <c:v>0.287444420327015</c:v>
                </c:pt>
                <c:pt idx="5">
                  <c:v>0.281967754790496</c:v>
                </c:pt>
                <c:pt idx="6">
                  <c:v>0.277546495994406</c:v>
                </c:pt>
                <c:pt idx="7">
                  <c:v>0.264745876858037</c:v>
                </c:pt>
                <c:pt idx="8">
                  <c:v>0.256282955519137</c:v>
                </c:pt>
                <c:pt idx="9">
                  <c:v>0.247413846448076</c:v>
                </c:pt>
              </c:numCache>
            </c:numRef>
          </c:val>
        </c:ser>
        <c:ser>
          <c:idx val="6"/>
          <c:order val="6"/>
          <c:tx>
            <c:strRef>
              <c:f>'RQ3-Fig7'!$B$91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'RQ3-Fig7'!$C$91:$L$91</c:f>
              <c:numCache>
                <c:formatCode>General</c:formatCode>
                <c:ptCount val="10"/>
                <c:pt idx="0">
                  <c:v>0.280910182781547</c:v>
                </c:pt>
                <c:pt idx="1">
                  <c:v>0.261935111045862</c:v>
                </c:pt>
                <c:pt idx="2">
                  <c:v>0.261343252042242</c:v>
                </c:pt>
                <c:pt idx="3">
                  <c:v>0.259778696530568</c:v>
                </c:pt>
                <c:pt idx="4">
                  <c:v>0.254532395772428</c:v>
                </c:pt>
                <c:pt idx="5">
                  <c:v>0.24665141748506</c:v>
                </c:pt>
                <c:pt idx="6">
                  <c:v>0.237595254871336</c:v>
                </c:pt>
                <c:pt idx="7">
                  <c:v>0.228849481861057</c:v>
                </c:pt>
                <c:pt idx="8">
                  <c:v>0.226101707793167</c:v>
                </c:pt>
                <c:pt idx="9">
                  <c:v>0.224859682638858</c:v>
                </c:pt>
              </c:numCache>
            </c:numRef>
          </c:val>
        </c:ser>
        <c:ser>
          <c:idx val="7"/>
          <c:order val="7"/>
          <c:tx>
            <c:strRef>
              <c:f>'RQ3-Fig7'!$B$92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'RQ3-Fig7'!$C$92:$L$92</c:f>
              <c:numCache>
                <c:formatCode>General</c:formatCode>
                <c:ptCount val="10"/>
                <c:pt idx="0">
                  <c:v>0.243034509348394</c:v>
                </c:pt>
                <c:pt idx="1">
                  <c:v>0.228381801341538</c:v>
                </c:pt>
                <c:pt idx="2">
                  <c:v>0.224421463841685</c:v>
                </c:pt>
                <c:pt idx="3">
                  <c:v>0.219301978213135</c:v>
                </c:pt>
                <c:pt idx="4">
                  <c:v>0.216464287490187</c:v>
                </c:pt>
                <c:pt idx="5">
                  <c:v>0.209920589611055</c:v>
                </c:pt>
                <c:pt idx="6">
                  <c:v>0.20478113676333</c:v>
                </c:pt>
                <c:pt idx="7">
                  <c:v>0.200291829325878</c:v>
                </c:pt>
                <c:pt idx="8">
                  <c:v>0.197688331988352</c:v>
                </c:pt>
                <c:pt idx="9">
                  <c:v>0.192966042144948</c:v>
                </c:pt>
              </c:numCache>
            </c:numRef>
          </c:val>
        </c:ser>
        <c:ser>
          <c:idx val="8"/>
          <c:order val="8"/>
          <c:tx>
            <c:strRef>
              <c:f>'RQ3-Fig7'!$B$93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'RQ3-Fig7'!$C$93:$L$93</c:f>
              <c:numCache>
                <c:formatCode>General</c:formatCode>
                <c:ptCount val="10"/>
                <c:pt idx="0">
                  <c:v>0.205198039574424</c:v>
                </c:pt>
                <c:pt idx="1">
                  <c:v>0.190818163250375</c:v>
                </c:pt>
                <c:pt idx="2">
                  <c:v>0.1897985979805</c:v>
                </c:pt>
                <c:pt idx="3">
                  <c:v>0.189128141162302</c:v>
                </c:pt>
                <c:pt idx="4">
                  <c:v>0.187252176449525</c:v>
                </c:pt>
                <c:pt idx="5">
                  <c:v>0.183964324499914</c:v>
                </c:pt>
                <c:pt idx="6">
                  <c:v>0.181858695235174</c:v>
                </c:pt>
                <c:pt idx="7">
                  <c:v>0.179264373768556</c:v>
                </c:pt>
                <c:pt idx="8">
                  <c:v>0.177343643173742</c:v>
                </c:pt>
                <c:pt idx="9">
                  <c:v>0.17590829548437</c:v>
                </c:pt>
              </c:numCache>
            </c:numRef>
          </c:val>
        </c:ser>
        <c:ser>
          <c:idx val="9"/>
          <c:order val="9"/>
          <c:tx>
            <c:strRef>
              <c:f>'RQ3-Fig7'!$B$94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'RQ3-Fig7'!$C$84:$L$84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'RQ3-Fig7'!$C$94:$L$94</c:f>
              <c:numCache>
                <c:formatCode>General</c:formatCode>
                <c:ptCount val="10"/>
                <c:pt idx="0">
                  <c:v>0.183349638751121</c:v>
                </c:pt>
                <c:pt idx="1">
                  <c:v>0.169870625051446</c:v>
                </c:pt>
                <c:pt idx="2">
                  <c:v>0.169495219158256</c:v>
                </c:pt>
                <c:pt idx="3">
                  <c:v>0.169507476841125</c:v>
                </c:pt>
                <c:pt idx="4">
                  <c:v>0.167626076866154</c:v>
                </c:pt>
                <c:pt idx="5">
                  <c:v>0.166470095878544</c:v>
                </c:pt>
                <c:pt idx="6">
                  <c:v>0.165987388107243</c:v>
                </c:pt>
                <c:pt idx="7">
                  <c:v>0.164249678488139</c:v>
                </c:pt>
                <c:pt idx="8">
                  <c:v>0.162883116931766</c:v>
                </c:pt>
                <c:pt idx="9">
                  <c:v>0.161832942733408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6802288"/>
        <c:axId val="2146808464"/>
        <c:axId val="2146811392"/>
      </c:surfaceChart>
      <c:catAx>
        <c:axId val="21468022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808464"/>
        <c:crosses val="max"/>
        <c:auto val="1"/>
        <c:lblAlgn val="ctr"/>
        <c:lblOffset val="100"/>
        <c:noMultiLvlLbl val="0"/>
      </c:catAx>
      <c:valAx>
        <c:axId val="2146808464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46802288"/>
        <c:crosses val="autoZero"/>
        <c:crossBetween val="midCat"/>
      </c:valAx>
      <c:serAx>
        <c:axId val="214681139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80846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AspectJ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23126275882181"/>
          <c:y val="0.0209595164240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919589596755"/>
          <c:w val="0.791546223388743"/>
          <c:h val="0.716574882685119"/>
        </c:manualLayout>
      </c:layout>
      <c:surfaceChart>
        <c:wireframe val="0"/>
        <c:ser>
          <c:idx val="0"/>
          <c:order val="0"/>
          <c:tx>
            <c:strRef>
              <c:f>'RQ3-Fig7'!$B$98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'RQ3-Fig7'!$C$98:$L$98</c:f>
              <c:numCache>
                <c:formatCode>General</c:formatCode>
                <c:ptCount val="10"/>
                <c:pt idx="0">
                  <c:v>0.386612027283749</c:v>
                </c:pt>
                <c:pt idx="1">
                  <c:v>0.400618421023499</c:v>
                </c:pt>
                <c:pt idx="2">
                  <c:v>0.424410615223628</c:v>
                </c:pt>
                <c:pt idx="3">
                  <c:v>0.449558944273743</c:v>
                </c:pt>
                <c:pt idx="4">
                  <c:v>0.465799221156169</c:v>
                </c:pt>
                <c:pt idx="5">
                  <c:v>0.474385345537054</c:v>
                </c:pt>
                <c:pt idx="6">
                  <c:v>0.460420082500851</c:v>
                </c:pt>
                <c:pt idx="7">
                  <c:v>0.439899226738808</c:v>
                </c:pt>
                <c:pt idx="8">
                  <c:v>0.430848652137167</c:v>
                </c:pt>
                <c:pt idx="9">
                  <c:v>0.405932912359141</c:v>
                </c:pt>
              </c:numCache>
            </c:numRef>
          </c:val>
        </c:ser>
        <c:ser>
          <c:idx val="1"/>
          <c:order val="1"/>
          <c:tx>
            <c:strRef>
              <c:f>'RQ3-Fig7'!$B$99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'RQ3-Fig7'!$C$99:$L$99</c:f>
              <c:numCache>
                <c:formatCode>General</c:formatCode>
                <c:ptCount val="10"/>
                <c:pt idx="0">
                  <c:v>0.409481663996191</c:v>
                </c:pt>
                <c:pt idx="1">
                  <c:v>0.424350059493705</c:v>
                </c:pt>
                <c:pt idx="2">
                  <c:v>0.454876155050044</c:v>
                </c:pt>
                <c:pt idx="3">
                  <c:v>0.479363808294932</c:v>
                </c:pt>
                <c:pt idx="4">
                  <c:v>0.501559073223072</c:v>
                </c:pt>
                <c:pt idx="5">
                  <c:v>0.505431539340859</c:v>
                </c:pt>
                <c:pt idx="6">
                  <c:v>0.48369034038355</c:v>
                </c:pt>
                <c:pt idx="7">
                  <c:v>0.462291110282669</c:v>
                </c:pt>
                <c:pt idx="8">
                  <c:v>0.449720652188359</c:v>
                </c:pt>
                <c:pt idx="9">
                  <c:v>0.428068952991329</c:v>
                </c:pt>
              </c:numCache>
            </c:numRef>
          </c:val>
        </c:ser>
        <c:ser>
          <c:idx val="2"/>
          <c:order val="2"/>
          <c:tx>
            <c:strRef>
              <c:f>'RQ3-Fig7'!$B$100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'RQ3-Fig7'!$C$100:$L$100</c:f>
              <c:numCache>
                <c:formatCode>General</c:formatCode>
                <c:ptCount val="10"/>
                <c:pt idx="0">
                  <c:v>0.434164486506568</c:v>
                </c:pt>
                <c:pt idx="1">
                  <c:v>0.444001151011551</c:v>
                </c:pt>
                <c:pt idx="2">
                  <c:v>0.477006921241279</c:v>
                </c:pt>
                <c:pt idx="3">
                  <c:v>0.497980550462778</c:v>
                </c:pt>
                <c:pt idx="4">
                  <c:v>0.51575304435627</c:v>
                </c:pt>
                <c:pt idx="5">
                  <c:v>0.507804029036996</c:v>
                </c:pt>
                <c:pt idx="6">
                  <c:v>0.481973427072275</c:v>
                </c:pt>
                <c:pt idx="7">
                  <c:v>0.459330515411566</c:v>
                </c:pt>
                <c:pt idx="8">
                  <c:v>0.445980246203259</c:v>
                </c:pt>
                <c:pt idx="9">
                  <c:v>0.423158407141045</c:v>
                </c:pt>
              </c:numCache>
            </c:numRef>
          </c:val>
        </c:ser>
        <c:ser>
          <c:idx val="3"/>
          <c:order val="3"/>
          <c:tx>
            <c:strRef>
              <c:f>'RQ3-Fig7'!$B$101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'RQ3-Fig7'!$C$101:$L$101</c:f>
              <c:numCache>
                <c:formatCode>General</c:formatCode>
                <c:ptCount val="10"/>
                <c:pt idx="0">
                  <c:v>0.45639788209544</c:v>
                </c:pt>
                <c:pt idx="1">
                  <c:v>0.470293146953796</c:v>
                </c:pt>
                <c:pt idx="2">
                  <c:v>0.479701403422999</c:v>
                </c:pt>
                <c:pt idx="3">
                  <c:v>0.497600549364291</c:v>
                </c:pt>
                <c:pt idx="4">
                  <c:v>0.503368099409233</c:v>
                </c:pt>
                <c:pt idx="5">
                  <c:v>0.484079403952852</c:v>
                </c:pt>
                <c:pt idx="6">
                  <c:v>0.465249832674615</c:v>
                </c:pt>
                <c:pt idx="7">
                  <c:v>0.447908229108536</c:v>
                </c:pt>
                <c:pt idx="8">
                  <c:v>0.440038737130209</c:v>
                </c:pt>
                <c:pt idx="9">
                  <c:v>0.416574414362366</c:v>
                </c:pt>
              </c:numCache>
            </c:numRef>
          </c:val>
        </c:ser>
        <c:ser>
          <c:idx val="4"/>
          <c:order val="4"/>
          <c:tx>
            <c:strRef>
              <c:f>'RQ3-Fig7'!$B$102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'RQ3-Fig7'!$C$102:$L$102</c:f>
              <c:numCache>
                <c:formatCode>General</c:formatCode>
                <c:ptCount val="10"/>
                <c:pt idx="0">
                  <c:v>0.455162414956912</c:v>
                </c:pt>
                <c:pt idx="1">
                  <c:v>0.455671730727854</c:v>
                </c:pt>
                <c:pt idx="2">
                  <c:v>0.459281940161487</c:v>
                </c:pt>
                <c:pt idx="3">
                  <c:v>0.463096569347059</c:v>
                </c:pt>
                <c:pt idx="4">
                  <c:v>0.456417529641276</c:v>
                </c:pt>
                <c:pt idx="5">
                  <c:v>0.443921266656598</c:v>
                </c:pt>
                <c:pt idx="6">
                  <c:v>0.429838280647625</c:v>
                </c:pt>
                <c:pt idx="7">
                  <c:v>0.41519970273414</c:v>
                </c:pt>
                <c:pt idx="8">
                  <c:v>0.400956958542231</c:v>
                </c:pt>
                <c:pt idx="9">
                  <c:v>0.389556681615057</c:v>
                </c:pt>
              </c:numCache>
            </c:numRef>
          </c:val>
        </c:ser>
        <c:ser>
          <c:idx val="5"/>
          <c:order val="5"/>
          <c:tx>
            <c:strRef>
              <c:f>'RQ3-Fig7'!$B$103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'RQ3-Fig7'!$C$103:$L$103</c:f>
              <c:numCache>
                <c:formatCode>General</c:formatCode>
                <c:ptCount val="10"/>
                <c:pt idx="0">
                  <c:v>0.44555365902058</c:v>
                </c:pt>
                <c:pt idx="1">
                  <c:v>0.436981422697515</c:v>
                </c:pt>
                <c:pt idx="2">
                  <c:v>0.436786541735188</c:v>
                </c:pt>
                <c:pt idx="3">
                  <c:v>0.427128143707995</c:v>
                </c:pt>
                <c:pt idx="4">
                  <c:v>0.417507487629152</c:v>
                </c:pt>
                <c:pt idx="5">
                  <c:v>0.407943440422536</c:v>
                </c:pt>
                <c:pt idx="6">
                  <c:v>0.400723762548871</c:v>
                </c:pt>
                <c:pt idx="7">
                  <c:v>0.382178474993821</c:v>
                </c:pt>
                <c:pt idx="8">
                  <c:v>0.374279798205387</c:v>
                </c:pt>
                <c:pt idx="9">
                  <c:v>0.367196418123096</c:v>
                </c:pt>
              </c:numCache>
            </c:numRef>
          </c:val>
        </c:ser>
        <c:ser>
          <c:idx val="6"/>
          <c:order val="6"/>
          <c:tx>
            <c:strRef>
              <c:f>'RQ3-Fig7'!$B$104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'RQ3-Fig7'!$C$104:$L$104</c:f>
              <c:numCache>
                <c:formatCode>General</c:formatCode>
                <c:ptCount val="10"/>
                <c:pt idx="0">
                  <c:v>0.413062243473127</c:v>
                </c:pt>
                <c:pt idx="1">
                  <c:v>0.391436723889739</c:v>
                </c:pt>
                <c:pt idx="2">
                  <c:v>0.390238130929847</c:v>
                </c:pt>
                <c:pt idx="3">
                  <c:v>0.3863515931085</c:v>
                </c:pt>
                <c:pt idx="4">
                  <c:v>0.379582736712899</c:v>
                </c:pt>
                <c:pt idx="5">
                  <c:v>0.368671273516429</c:v>
                </c:pt>
                <c:pt idx="6">
                  <c:v>0.357199365738388</c:v>
                </c:pt>
                <c:pt idx="7">
                  <c:v>0.343379128086467</c:v>
                </c:pt>
                <c:pt idx="8">
                  <c:v>0.338204912399697</c:v>
                </c:pt>
                <c:pt idx="9">
                  <c:v>0.338492257450491</c:v>
                </c:pt>
              </c:numCache>
            </c:numRef>
          </c:val>
        </c:ser>
        <c:ser>
          <c:idx val="7"/>
          <c:order val="7"/>
          <c:tx>
            <c:strRef>
              <c:f>'RQ3-Fig7'!$B$105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'RQ3-Fig7'!$C$105:$L$105</c:f>
              <c:numCache>
                <c:formatCode>General</c:formatCode>
                <c:ptCount val="10"/>
                <c:pt idx="0">
                  <c:v>0.36458173116405</c:v>
                </c:pt>
                <c:pt idx="1">
                  <c:v>0.348007404577764</c:v>
                </c:pt>
                <c:pt idx="2">
                  <c:v>0.343838531093254</c:v>
                </c:pt>
                <c:pt idx="3">
                  <c:v>0.338458789795743</c:v>
                </c:pt>
                <c:pt idx="4">
                  <c:v>0.334522356620844</c:v>
                </c:pt>
                <c:pt idx="5">
                  <c:v>0.330040129915229</c:v>
                </c:pt>
                <c:pt idx="6">
                  <c:v>0.324637558026354</c:v>
                </c:pt>
                <c:pt idx="7">
                  <c:v>0.31692898515811</c:v>
                </c:pt>
                <c:pt idx="8">
                  <c:v>0.314892162186189</c:v>
                </c:pt>
                <c:pt idx="9">
                  <c:v>0.308005895931637</c:v>
                </c:pt>
              </c:numCache>
            </c:numRef>
          </c:val>
        </c:ser>
        <c:ser>
          <c:idx val="8"/>
          <c:order val="8"/>
          <c:tx>
            <c:strRef>
              <c:f>'RQ3-Fig7'!$B$106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'RQ3-Fig7'!$C$106:$L$106</c:f>
              <c:numCache>
                <c:formatCode>General</c:formatCode>
                <c:ptCount val="10"/>
                <c:pt idx="0">
                  <c:v>0.321169722899924</c:v>
                </c:pt>
                <c:pt idx="1">
                  <c:v>0.307590073125962</c:v>
                </c:pt>
                <c:pt idx="2">
                  <c:v>0.307911984239656</c:v>
                </c:pt>
                <c:pt idx="3">
                  <c:v>0.306829150336019</c:v>
                </c:pt>
                <c:pt idx="4">
                  <c:v>0.304331120900124</c:v>
                </c:pt>
                <c:pt idx="5">
                  <c:v>0.300458157089654</c:v>
                </c:pt>
                <c:pt idx="6">
                  <c:v>0.297787283241582</c:v>
                </c:pt>
                <c:pt idx="7">
                  <c:v>0.2937882385478</c:v>
                </c:pt>
                <c:pt idx="8">
                  <c:v>0.292617779467233</c:v>
                </c:pt>
                <c:pt idx="9">
                  <c:v>0.291088754930375</c:v>
                </c:pt>
              </c:numCache>
            </c:numRef>
          </c:val>
        </c:ser>
        <c:ser>
          <c:idx val="9"/>
          <c:order val="9"/>
          <c:tx>
            <c:strRef>
              <c:f>'RQ3-Fig7'!$B$107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'RQ3-Fig7'!$C$97:$L$97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'RQ3-Fig7'!$C$107:$L$107</c:f>
              <c:numCache>
                <c:formatCode>General</c:formatCode>
                <c:ptCount val="10"/>
                <c:pt idx="0">
                  <c:v>0.298516724647132</c:v>
                </c:pt>
                <c:pt idx="1">
                  <c:v>0.285521605028306</c:v>
                </c:pt>
                <c:pt idx="2">
                  <c:v>0.285173686270988</c:v>
                </c:pt>
                <c:pt idx="3">
                  <c:v>0.284232795501667</c:v>
                </c:pt>
                <c:pt idx="4">
                  <c:v>0.282565804198667</c:v>
                </c:pt>
                <c:pt idx="5">
                  <c:v>0.281105799521655</c:v>
                </c:pt>
                <c:pt idx="6">
                  <c:v>0.280405601097833</c:v>
                </c:pt>
                <c:pt idx="7">
                  <c:v>0.277691004338122</c:v>
                </c:pt>
                <c:pt idx="8">
                  <c:v>0.276776876994205</c:v>
                </c:pt>
                <c:pt idx="9">
                  <c:v>0.275719725580805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6908320"/>
        <c:axId val="2146914496"/>
        <c:axId val="2146917504"/>
      </c:surfaceChart>
      <c:catAx>
        <c:axId val="214690832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914496"/>
        <c:crosses val="max"/>
        <c:auto val="1"/>
        <c:lblAlgn val="ctr"/>
        <c:lblOffset val="100"/>
        <c:noMultiLvlLbl val="0"/>
      </c:catAx>
      <c:valAx>
        <c:axId val="2146914496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6908320"/>
        <c:crosses val="autoZero"/>
        <c:crossBetween val="midCat"/>
      </c:valAx>
      <c:serAx>
        <c:axId val="2146917504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914496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MAP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284615199192424"/>
          <c:y val="0.020959581030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165274795196"/>
          <c:w val="0.791546223388743"/>
          <c:h val="0.718877912988149"/>
        </c:manualLayout>
      </c:layout>
      <c:surfaceChart>
        <c:wireframe val="0"/>
        <c:ser>
          <c:idx val="0"/>
          <c:order val="0"/>
          <c:tx>
            <c:strRef>
              <c:f>'RQ3-Fig7'!$B$111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'RQ3-Fig7'!$C$111:$L$111</c:f>
              <c:numCache>
                <c:formatCode>General</c:formatCode>
                <c:ptCount val="10"/>
                <c:pt idx="0">
                  <c:v>0.620874759249831</c:v>
                </c:pt>
                <c:pt idx="1">
                  <c:v>0.633401977488682</c:v>
                </c:pt>
                <c:pt idx="2">
                  <c:v>0.640542933098033</c:v>
                </c:pt>
                <c:pt idx="3">
                  <c:v>0.635259652665056</c:v>
                </c:pt>
                <c:pt idx="4">
                  <c:v>0.625331046416799</c:v>
                </c:pt>
                <c:pt idx="5">
                  <c:v>0.544480112200605</c:v>
                </c:pt>
                <c:pt idx="6">
                  <c:v>0.49028003661433</c:v>
                </c:pt>
                <c:pt idx="7">
                  <c:v>0.47329954858132</c:v>
                </c:pt>
                <c:pt idx="8">
                  <c:v>0.443121728678363</c:v>
                </c:pt>
                <c:pt idx="9">
                  <c:v>0.404419952540583</c:v>
                </c:pt>
              </c:numCache>
            </c:numRef>
          </c:val>
        </c:ser>
        <c:ser>
          <c:idx val="1"/>
          <c:order val="1"/>
          <c:tx>
            <c:strRef>
              <c:f>'RQ3-Fig7'!$B$112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'RQ3-Fig7'!$C$112:$L$112</c:f>
              <c:numCache>
                <c:formatCode>General</c:formatCode>
                <c:ptCount val="10"/>
                <c:pt idx="0">
                  <c:v>0.621098801050428</c:v>
                </c:pt>
                <c:pt idx="1">
                  <c:v>0.63134875960662</c:v>
                </c:pt>
                <c:pt idx="2">
                  <c:v>0.634998544303725</c:v>
                </c:pt>
                <c:pt idx="3">
                  <c:v>0.631856629216322</c:v>
                </c:pt>
                <c:pt idx="4">
                  <c:v>0.617040381475825</c:v>
                </c:pt>
                <c:pt idx="5">
                  <c:v>0.529785041081051</c:v>
                </c:pt>
                <c:pt idx="6">
                  <c:v>0.492416287198465</c:v>
                </c:pt>
                <c:pt idx="7">
                  <c:v>0.468854360827926</c:v>
                </c:pt>
                <c:pt idx="8">
                  <c:v>0.438047784269425</c:v>
                </c:pt>
                <c:pt idx="9">
                  <c:v>0.398914098888535</c:v>
                </c:pt>
              </c:numCache>
            </c:numRef>
          </c:val>
        </c:ser>
        <c:ser>
          <c:idx val="2"/>
          <c:order val="2"/>
          <c:tx>
            <c:strRef>
              <c:f>'RQ3-Fig7'!$B$113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'RQ3-Fig7'!$C$113:$L$113</c:f>
              <c:numCache>
                <c:formatCode>General</c:formatCode>
                <c:ptCount val="10"/>
                <c:pt idx="0">
                  <c:v>0.618150318813365</c:v>
                </c:pt>
                <c:pt idx="1">
                  <c:v>0.625279890778505</c:v>
                </c:pt>
                <c:pt idx="2">
                  <c:v>0.623559555509819</c:v>
                </c:pt>
                <c:pt idx="3">
                  <c:v>0.622995066666566</c:v>
                </c:pt>
                <c:pt idx="4">
                  <c:v>0.590509162129085</c:v>
                </c:pt>
                <c:pt idx="5">
                  <c:v>0.529810695183769</c:v>
                </c:pt>
                <c:pt idx="6">
                  <c:v>0.481141485747044</c:v>
                </c:pt>
                <c:pt idx="7">
                  <c:v>0.456574616255077</c:v>
                </c:pt>
                <c:pt idx="8">
                  <c:v>0.431544604915509</c:v>
                </c:pt>
                <c:pt idx="9">
                  <c:v>0.377455165454411</c:v>
                </c:pt>
              </c:numCache>
            </c:numRef>
          </c:val>
        </c:ser>
        <c:ser>
          <c:idx val="3"/>
          <c:order val="3"/>
          <c:tx>
            <c:strRef>
              <c:f>'RQ3-Fig7'!$B$114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'RQ3-Fig7'!$C$114:$L$114</c:f>
              <c:numCache>
                <c:formatCode>General</c:formatCode>
                <c:ptCount val="10"/>
                <c:pt idx="0">
                  <c:v>0.600620031225112</c:v>
                </c:pt>
                <c:pt idx="1">
                  <c:v>0.606428900509038</c:v>
                </c:pt>
                <c:pt idx="2">
                  <c:v>0.603721780947016</c:v>
                </c:pt>
                <c:pt idx="3">
                  <c:v>0.582192842666719</c:v>
                </c:pt>
                <c:pt idx="4">
                  <c:v>0.549434388383356</c:v>
                </c:pt>
                <c:pt idx="5">
                  <c:v>0.500098430631966</c:v>
                </c:pt>
                <c:pt idx="6">
                  <c:v>0.465722265778657</c:v>
                </c:pt>
                <c:pt idx="7">
                  <c:v>0.438593171996454</c:v>
                </c:pt>
                <c:pt idx="8">
                  <c:v>0.40625603818028</c:v>
                </c:pt>
                <c:pt idx="9">
                  <c:v>0.357438682133066</c:v>
                </c:pt>
              </c:numCache>
            </c:numRef>
          </c:val>
        </c:ser>
        <c:ser>
          <c:idx val="4"/>
          <c:order val="4"/>
          <c:tx>
            <c:strRef>
              <c:f>'RQ3-Fig7'!$B$115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'RQ3-Fig7'!$C$115:$L$115</c:f>
              <c:numCache>
                <c:formatCode>General</c:formatCode>
                <c:ptCount val="10"/>
                <c:pt idx="0">
                  <c:v>0.560884903407854</c:v>
                </c:pt>
                <c:pt idx="1">
                  <c:v>0.542112143764088</c:v>
                </c:pt>
                <c:pt idx="2">
                  <c:v>0.518681936027858</c:v>
                </c:pt>
                <c:pt idx="3">
                  <c:v>0.485419497282461</c:v>
                </c:pt>
                <c:pt idx="4">
                  <c:v>0.472103913177056</c:v>
                </c:pt>
                <c:pt idx="5">
                  <c:v>0.429424080242861</c:v>
                </c:pt>
                <c:pt idx="6">
                  <c:v>0.407727849034201</c:v>
                </c:pt>
                <c:pt idx="7">
                  <c:v>0.384866102180559</c:v>
                </c:pt>
                <c:pt idx="8">
                  <c:v>0.347455559152729</c:v>
                </c:pt>
                <c:pt idx="9">
                  <c:v>0.328866294222886</c:v>
                </c:pt>
              </c:numCache>
            </c:numRef>
          </c:val>
        </c:ser>
        <c:ser>
          <c:idx val="5"/>
          <c:order val="5"/>
          <c:tx>
            <c:strRef>
              <c:f>'RQ3-Fig7'!$B$116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'RQ3-Fig7'!$C$116:$L$116</c:f>
              <c:numCache>
                <c:formatCode>General</c:formatCode>
                <c:ptCount val="10"/>
                <c:pt idx="0">
                  <c:v>0.476908249917006</c:v>
                </c:pt>
                <c:pt idx="1">
                  <c:v>0.435269376138665</c:v>
                </c:pt>
                <c:pt idx="2">
                  <c:v>0.432646647918983</c:v>
                </c:pt>
                <c:pt idx="3">
                  <c:v>0.403805705494112</c:v>
                </c:pt>
                <c:pt idx="4">
                  <c:v>0.381320803264783</c:v>
                </c:pt>
                <c:pt idx="5">
                  <c:v>0.366348587502046</c:v>
                </c:pt>
                <c:pt idx="6">
                  <c:v>0.337693517541045</c:v>
                </c:pt>
                <c:pt idx="7">
                  <c:v>0.318571616131259</c:v>
                </c:pt>
                <c:pt idx="8">
                  <c:v>0.315055016884691</c:v>
                </c:pt>
                <c:pt idx="9">
                  <c:v>0.291510579270007</c:v>
                </c:pt>
              </c:numCache>
            </c:numRef>
          </c:val>
        </c:ser>
        <c:ser>
          <c:idx val="6"/>
          <c:order val="6"/>
          <c:tx>
            <c:strRef>
              <c:f>'RQ3-Fig7'!$B$117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'RQ3-Fig7'!$C$117:$L$117</c:f>
              <c:numCache>
                <c:formatCode>General</c:formatCode>
                <c:ptCount val="10"/>
                <c:pt idx="0">
                  <c:v>0.421237098394089</c:v>
                </c:pt>
                <c:pt idx="1">
                  <c:v>0.378043991502113</c:v>
                </c:pt>
                <c:pt idx="2">
                  <c:v>0.362825189604205</c:v>
                </c:pt>
                <c:pt idx="3">
                  <c:v>0.352899046247384</c:v>
                </c:pt>
                <c:pt idx="4">
                  <c:v>0.331493845541761</c:v>
                </c:pt>
                <c:pt idx="5">
                  <c:v>0.313463742531604</c:v>
                </c:pt>
                <c:pt idx="6">
                  <c:v>0.302484728447252</c:v>
                </c:pt>
                <c:pt idx="7">
                  <c:v>0.289930312969126</c:v>
                </c:pt>
                <c:pt idx="8">
                  <c:v>0.282339418323962</c:v>
                </c:pt>
                <c:pt idx="9">
                  <c:v>0.275384902203121</c:v>
                </c:pt>
              </c:numCache>
            </c:numRef>
          </c:val>
        </c:ser>
        <c:ser>
          <c:idx val="7"/>
          <c:order val="7"/>
          <c:tx>
            <c:strRef>
              <c:f>'RQ3-Fig7'!$B$118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'RQ3-Fig7'!$C$118:$L$118</c:f>
              <c:numCache>
                <c:formatCode>General</c:formatCode>
                <c:ptCount val="10"/>
                <c:pt idx="0">
                  <c:v>0.335703409979993</c:v>
                </c:pt>
                <c:pt idx="1">
                  <c:v>0.295364802246829</c:v>
                </c:pt>
                <c:pt idx="2">
                  <c:v>0.284626252748931</c:v>
                </c:pt>
                <c:pt idx="3">
                  <c:v>0.270682199040321</c:v>
                </c:pt>
                <c:pt idx="4">
                  <c:v>0.264824177264513</c:v>
                </c:pt>
                <c:pt idx="5">
                  <c:v>0.254575699590329</c:v>
                </c:pt>
                <c:pt idx="6">
                  <c:v>0.249654296966946</c:v>
                </c:pt>
                <c:pt idx="7">
                  <c:v>0.243264306350783</c:v>
                </c:pt>
                <c:pt idx="8">
                  <c:v>0.239396095164249</c:v>
                </c:pt>
                <c:pt idx="9">
                  <c:v>0.232946769420181</c:v>
                </c:pt>
              </c:numCache>
            </c:numRef>
          </c:val>
        </c:ser>
        <c:ser>
          <c:idx val="8"/>
          <c:order val="8"/>
          <c:tx>
            <c:strRef>
              <c:f>'RQ3-Fig7'!$B$119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'RQ3-Fig7'!$C$119:$L$119</c:f>
              <c:numCache>
                <c:formatCode>General</c:formatCode>
                <c:ptCount val="10"/>
                <c:pt idx="0">
                  <c:v>0.268130996400379</c:v>
                </c:pt>
                <c:pt idx="1">
                  <c:v>0.237388588247147</c:v>
                </c:pt>
                <c:pt idx="2">
                  <c:v>0.232622181736494</c:v>
                </c:pt>
                <c:pt idx="3">
                  <c:v>0.230040318713359</c:v>
                </c:pt>
                <c:pt idx="4">
                  <c:v>0.225437227103915</c:v>
                </c:pt>
                <c:pt idx="5">
                  <c:v>0.220998654159775</c:v>
                </c:pt>
                <c:pt idx="6">
                  <c:v>0.218838226541772</c:v>
                </c:pt>
                <c:pt idx="7">
                  <c:v>0.21911245189412</c:v>
                </c:pt>
                <c:pt idx="8">
                  <c:v>0.218452063420968</c:v>
                </c:pt>
                <c:pt idx="9">
                  <c:v>0.20962254641271</c:v>
                </c:pt>
              </c:numCache>
            </c:numRef>
          </c:val>
        </c:ser>
        <c:ser>
          <c:idx val="9"/>
          <c:order val="9"/>
          <c:tx>
            <c:strRef>
              <c:f>'RQ3-Fig7'!$B$120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'RQ3-Fig7'!$C$110:$L$110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'RQ3-Fig7'!$C$120:$L$120</c:f>
              <c:numCache>
                <c:formatCode>General</c:formatCode>
                <c:ptCount val="10"/>
                <c:pt idx="0">
                  <c:v>0.237489878539695</c:v>
                </c:pt>
                <c:pt idx="1">
                  <c:v>0.206743433955677</c:v>
                </c:pt>
                <c:pt idx="2">
                  <c:v>0.204841828651621</c:v>
                </c:pt>
                <c:pt idx="3">
                  <c:v>0.204343303567567</c:v>
                </c:pt>
                <c:pt idx="4">
                  <c:v>0.202304854903059</c:v>
                </c:pt>
                <c:pt idx="5">
                  <c:v>0.200135487808264</c:v>
                </c:pt>
                <c:pt idx="6">
                  <c:v>0.197526731493053</c:v>
                </c:pt>
                <c:pt idx="7">
                  <c:v>0.19044049985689</c:v>
                </c:pt>
                <c:pt idx="8">
                  <c:v>0.188228889984699</c:v>
                </c:pt>
                <c:pt idx="9">
                  <c:v>0.186168080786013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7018544"/>
        <c:axId val="2147024544"/>
        <c:axId val="2147027632"/>
      </c:surfaceChart>
      <c:catAx>
        <c:axId val="2147018544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𝛼</a:t>
                </a:r>
                <a:r>
                  <a:rPr lang="ko-KR" altLang="en-US" sz="1200" b="1">
                    <a:solidFill>
                      <a:schemeClr val="tx1"/>
                    </a:solidFill>
                  </a:rP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024544"/>
        <c:crosses val="max"/>
        <c:auto val="1"/>
        <c:lblAlgn val="ctr"/>
        <c:lblOffset val="100"/>
        <c:noMultiLvlLbl val="0"/>
      </c:catAx>
      <c:valAx>
        <c:axId val="2147024544"/>
        <c:scaling>
          <c:orientation val="minMax"/>
          <c:min val="0.14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7018544"/>
        <c:crosses val="autoZero"/>
        <c:crossBetween val="midCat"/>
      </c:valAx>
      <c:serAx>
        <c:axId val="2147027632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024544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1">
                <a:solidFill>
                  <a:schemeClr val="tx1"/>
                </a:solidFill>
              </a:rPr>
              <a:t>MRR of SWT</a:t>
            </a:r>
            <a:endParaRPr lang="ko-KR" alt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00310933909806069"/>
          <c:y val="0.02095967243153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1805774278215"/>
          <c:y val="0.182717452952453"/>
          <c:w val="0.791546223388743"/>
          <c:h val="0.717079869834907"/>
        </c:manualLayout>
      </c:layout>
      <c:surfaceChart>
        <c:wireframe val="0"/>
        <c:ser>
          <c:idx val="0"/>
          <c:order val="0"/>
          <c:tx>
            <c:strRef>
              <c:f>'RQ3-Fig7'!$B$124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'RQ3-Fig7'!$C$124:$L$124</c:f>
              <c:numCache>
                <c:formatCode>General</c:formatCode>
                <c:ptCount val="10"/>
                <c:pt idx="0">
                  <c:v>0.729673387091486</c:v>
                </c:pt>
                <c:pt idx="1">
                  <c:v>0.739515170125045</c:v>
                </c:pt>
                <c:pt idx="2">
                  <c:v>0.749079187776191</c:v>
                </c:pt>
                <c:pt idx="3">
                  <c:v>0.740998918802672</c:v>
                </c:pt>
                <c:pt idx="4">
                  <c:v>0.728171379055153</c:v>
                </c:pt>
                <c:pt idx="5">
                  <c:v>0.640548196504274</c:v>
                </c:pt>
                <c:pt idx="6">
                  <c:v>0.575466553967056</c:v>
                </c:pt>
                <c:pt idx="7">
                  <c:v>0.553070541309228</c:v>
                </c:pt>
                <c:pt idx="8">
                  <c:v>0.519194301621533</c:v>
                </c:pt>
                <c:pt idx="9">
                  <c:v>0.481916322581099</c:v>
                </c:pt>
              </c:numCache>
            </c:numRef>
          </c:val>
        </c:ser>
        <c:ser>
          <c:idx val="1"/>
          <c:order val="1"/>
          <c:tx>
            <c:strRef>
              <c:f>'RQ3-Fig7'!$B$125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'RQ3-Fig7'!$C$125:$L$125</c:f>
              <c:numCache>
                <c:formatCode>General</c:formatCode>
                <c:ptCount val="10"/>
                <c:pt idx="0">
                  <c:v>0.727203162930875</c:v>
                </c:pt>
                <c:pt idx="1">
                  <c:v>0.738477261928484</c:v>
                </c:pt>
                <c:pt idx="2">
                  <c:v>0.742535213231107</c:v>
                </c:pt>
                <c:pt idx="3">
                  <c:v>0.734950512779793</c:v>
                </c:pt>
                <c:pt idx="4">
                  <c:v>0.720189892993588</c:v>
                </c:pt>
                <c:pt idx="5">
                  <c:v>0.617436327896687</c:v>
                </c:pt>
                <c:pt idx="6">
                  <c:v>0.575144996864054</c:v>
                </c:pt>
                <c:pt idx="7">
                  <c:v>0.55278195438631</c:v>
                </c:pt>
                <c:pt idx="8">
                  <c:v>0.512116701526738</c:v>
                </c:pt>
                <c:pt idx="9">
                  <c:v>0.472984219718198</c:v>
                </c:pt>
              </c:numCache>
            </c:numRef>
          </c:val>
        </c:ser>
        <c:ser>
          <c:idx val="2"/>
          <c:order val="2"/>
          <c:tx>
            <c:strRef>
              <c:f>'RQ3-Fig7'!$B$126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'RQ3-Fig7'!$C$126:$L$126</c:f>
              <c:numCache>
                <c:formatCode>General</c:formatCode>
                <c:ptCount val="10"/>
                <c:pt idx="0">
                  <c:v>0.725905658238537</c:v>
                </c:pt>
                <c:pt idx="1">
                  <c:v>0.735475200239527</c:v>
                </c:pt>
                <c:pt idx="2">
                  <c:v>0.732696837812305</c:v>
                </c:pt>
                <c:pt idx="3">
                  <c:v>0.730344593495775</c:v>
                </c:pt>
                <c:pt idx="4">
                  <c:v>0.688350713911938</c:v>
                </c:pt>
                <c:pt idx="5">
                  <c:v>0.608801465144423</c:v>
                </c:pt>
                <c:pt idx="6">
                  <c:v>0.562664116171331</c:v>
                </c:pt>
                <c:pt idx="7">
                  <c:v>0.539442342284512</c:v>
                </c:pt>
                <c:pt idx="8">
                  <c:v>0.511905419695993</c:v>
                </c:pt>
                <c:pt idx="9">
                  <c:v>0.451187679408134</c:v>
                </c:pt>
              </c:numCache>
            </c:numRef>
          </c:val>
        </c:ser>
        <c:ser>
          <c:idx val="3"/>
          <c:order val="3"/>
          <c:tx>
            <c:strRef>
              <c:f>'RQ3-Fig7'!$B$127</c:f>
              <c:strCache>
                <c:ptCount val="1"/>
                <c:pt idx="0">
                  <c:v>0.3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'RQ3-Fig7'!$C$127:$L$127</c:f>
              <c:numCache>
                <c:formatCode>General</c:formatCode>
                <c:ptCount val="10"/>
                <c:pt idx="0">
                  <c:v>0.706413269040382</c:v>
                </c:pt>
                <c:pt idx="1">
                  <c:v>0.71376436912951</c:v>
                </c:pt>
                <c:pt idx="2">
                  <c:v>0.712587249508503</c:v>
                </c:pt>
                <c:pt idx="3">
                  <c:v>0.677408264171469</c:v>
                </c:pt>
                <c:pt idx="4">
                  <c:v>0.632515320261339</c:v>
                </c:pt>
                <c:pt idx="5">
                  <c:v>0.577776550987259</c:v>
                </c:pt>
                <c:pt idx="6">
                  <c:v>0.543463718047744</c:v>
                </c:pt>
                <c:pt idx="7">
                  <c:v>0.509744895490117</c:v>
                </c:pt>
                <c:pt idx="8">
                  <c:v>0.481756907719485</c:v>
                </c:pt>
                <c:pt idx="9">
                  <c:v>0.430857354574153</c:v>
                </c:pt>
              </c:numCache>
            </c:numRef>
          </c:val>
        </c:ser>
        <c:ser>
          <c:idx val="4"/>
          <c:order val="4"/>
          <c:tx>
            <c:strRef>
              <c:f>'RQ3-Fig7'!$B$128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'RQ3-Fig7'!$C$128:$L$128</c:f>
              <c:numCache>
                <c:formatCode>General</c:formatCode>
                <c:ptCount val="10"/>
                <c:pt idx="0">
                  <c:v>0.655893902409644</c:v>
                </c:pt>
                <c:pt idx="1">
                  <c:v>0.630496297990749</c:v>
                </c:pt>
                <c:pt idx="2">
                  <c:v>0.606379528687764</c:v>
                </c:pt>
                <c:pt idx="3">
                  <c:v>0.563723635098717</c:v>
                </c:pt>
                <c:pt idx="4">
                  <c:v>0.547906624051005</c:v>
                </c:pt>
                <c:pt idx="5">
                  <c:v>0.499445730299882</c:v>
                </c:pt>
                <c:pt idx="6">
                  <c:v>0.477990330263299</c:v>
                </c:pt>
                <c:pt idx="7">
                  <c:v>0.451574205850954</c:v>
                </c:pt>
                <c:pt idx="8">
                  <c:v>0.411195369794686</c:v>
                </c:pt>
                <c:pt idx="9">
                  <c:v>0.395081629277004</c:v>
                </c:pt>
              </c:numCache>
            </c:numRef>
          </c:val>
        </c:ser>
        <c:ser>
          <c:idx val="5"/>
          <c:order val="5"/>
          <c:tx>
            <c:strRef>
              <c:f>'RQ3-Fig7'!$B$129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'RQ3-Fig7'!$C$129:$L$129</c:f>
              <c:numCache>
                <c:formatCode>General</c:formatCode>
                <c:ptCount val="10"/>
                <c:pt idx="0">
                  <c:v>0.569650897497299</c:v>
                </c:pt>
                <c:pt idx="1">
                  <c:v>0.518919164884525</c:v>
                </c:pt>
                <c:pt idx="2">
                  <c:v>0.514211844503825</c:v>
                </c:pt>
                <c:pt idx="3">
                  <c:v>0.476348561183416</c:v>
                </c:pt>
                <c:pt idx="4">
                  <c:v>0.453264603602733</c:v>
                </c:pt>
                <c:pt idx="5">
                  <c:v>0.432113550008258</c:v>
                </c:pt>
                <c:pt idx="6">
                  <c:v>0.398674675292713</c:v>
                </c:pt>
                <c:pt idx="7">
                  <c:v>0.37759734264078</c:v>
                </c:pt>
                <c:pt idx="8">
                  <c:v>0.37474031348739</c:v>
                </c:pt>
                <c:pt idx="9">
                  <c:v>0.349008607566604</c:v>
                </c:pt>
              </c:numCache>
            </c:numRef>
          </c:val>
        </c:ser>
        <c:ser>
          <c:idx val="6"/>
          <c:order val="6"/>
          <c:tx>
            <c:strRef>
              <c:f>'RQ3-Fig7'!$B$130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dk1">
                <a:tint val="80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'RQ3-Fig7'!$C$130:$L$130</c:f>
              <c:numCache>
                <c:formatCode>General</c:formatCode>
                <c:ptCount val="10"/>
                <c:pt idx="0">
                  <c:v>0.500234837883814</c:v>
                </c:pt>
                <c:pt idx="1">
                  <c:v>0.453078864030086</c:v>
                </c:pt>
                <c:pt idx="2">
                  <c:v>0.434952747554788</c:v>
                </c:pt>
                <c:pt idx="3">
                  <c:v>0.421787106048914</c:v>
                </c:pt>
                <c:pt idx="4">
                  <c:v>0.400607410983954</c:v>
                </c:pt>
                <c:pt idx="5">
                  <c:v>0.37858847766147</c:v>
                </c:pt>
                <c:pt idx="6">
                  <c:v>0.365432806897705</c:v>
                </c:pt>
                <c:pt idx="7">
                  <c:v>0.354497703199413</c:v>
                </c:pt>
                <c:pt idx="8">
                  <c:v>0.34511244465563</c:v>
                </c:pt>
                <c:pt idx="9">
                  <c:v>0.334206158213994</c:v>
                </c:pt>
              </c:numCache>
            </c:numRef>
          </c:val>
        </c:ser>
        <c:ser>
          <c:idx val="7"/>
          <c:order val="7"/>
          <c:tx>
            <c:strRef>
              <c:f>'RQ3-Fig7'!$B$131</c:f>
              <c:strCache>
                <c:ptCount val="1"/>
                <c:pt idx="0">
                  <c:v>0.7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'RQ3-Fig7'!$C$131:$L$131</c:f>
              <c:numCache>
                <c:formatCode>General</c:formatCode>
                <c:ptCount val="10"/>
                <c:pt idx="0">
                  <c:v>0.40024635369823</c:v>
                </c:pt>
                <c:pt idx="1">
                  <c:v>0.362058672864651</c:v>
                </c:pt>
                <c:pt idx="2">
                  <c:v>0.35207470859813</c:v>
                </c:pt>
                <c:pt idx="3">
                  <c:v>0.336901427521591</c:v>
                </c:pt>
                <c:pt idx="4">
                  <c:v>0.327921392073524</c:v>
                </c:pt>
                <c:pt idx="5">
                  <c:v>0.313431559059329</c:v>
                </c:pt>
                <c:pt idx="6">
                  <c:v>0.30902105525041</c:v>
                </c:pt>
                <c:pt idx="7">
                  <c:v>0.301518456329571</c:v>
                </c:pt>
                <c:pt idx="8">
                  <c:v>0.298905721045714</c:v>
                </c:pt>
                <c:pt idx="9">
                  <c:v>0.2932975825686</c:v>
                </c:pt>
              </c:numCache>
            </c:numRef>
          </c:val>
        </c:ser>
        <c:ser>
          <c:idx val="8"/>
          <c:order val="8"/>
          <c:tx>
            <c:strRef>
              <c:f>'RQ3-Fig7'!$B$132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'RQ3-Fig7'!$C$132:$L$132</c:f>
              <c:numCache>
                <c:formatCode>General</c:formatCode>
                <c:ptCount val="10"/>
                <c:pt idx="0">
                  <c:v>0.331129278796341</c:v>
                </c:pt>
                <c:pt idx="1">
                  <c:v>0.298762982847408</c:v>
                </c:pt>
                <c:pt idx="2">
                  <c:v>0.292711697213815</c:v>
                </c:pt>
                <c:pt idx="3">
                  <c:v>0.290159882238733</c:v>
                </c:pt>
                <c:pt idx="4">
                  <c:v>0.284571621336023</c:v>
                </c:pt>
                <c:pt idx="5">
                  <c:v>0.277392687182484</c:v>
                </c:pt>
                <c:pt idx="6">
                  <c:v>0.275564004165421</c:v>
                </c:pt>
                <c:pt idx="7">
                  <c:v>0.271612197370368</c:v>
                </c:pt>
                <c:pt idx="8">
                  <c:v>0.269182104613566</c:v>
                </c:pt>
                <c:pt idx="9">
                  <c:v>0.260658347849341</c:v>
                </c:pt>
              </c:numCache>
            </c:numRef>
          </c:val>
        </c:ser>
        <c:ser>
          <c:idx val="9"/>
          <c:order val="9"/>
          <c:tx>
            <c:strRef>
              <c:f>'RQ3-Fig7'!$B$133</c:f>
              <c:strCache>
                <c:ptCount val="1"/>
                <c:pt idx="0">
                  <c:v>0.9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/>
            <a:effectLst/>
            <a:sp3d/>
          </c:spPr>
          <c:cat>
            <c:numRef>
              <c:f>'RQ3-Fig7'!$C$123:$L$123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'RQ3-Fig7'!$C$133:$L$133</c:f>
              <c:numCache>
                <c:formatCode>General</c:formatCode>
                <c:ptCount val="10"/>
                <c:pt idx="0">
                  <c:v>0.292568365046543</c:v>
                </c:pt>
                <c:pt idx="1">
                  <c:v>0.261402337935708</c:v>
                </c:pt>
                <c:pt idx="2">
                  <c:v>0.260127114187809</c:v>
                </c:pt>
                <c:pt idx="3">
                  <c:v>0.259818149002166</c:v>
                </c:pt>
                <c:pt idx="4">
                  <c:v>0.258122751116557</c:v>
                </c:pt>
                <c:pt idx="5">
                  <c:v>0.255640457862649</c:v>
                </c:pt>
                <c:pt idx="6">
                  <c:v>0.252540628640056</c:v>
                </c:pt>
                <c:pt idx="7">
                  <c:v>0.245578218128168</c:v>
                </c:pt>
                <c:pt idx="8">
                  <c:v>0.243772894118422</c:v>
                </c:pt>
                <c:pt idx="9">
                  <c:v>0.241369768407306</c:v>
                </c:pt>
              </c:numCache>
            </c:numRef>
          </c:val>
        </c:ser>
        <c:bandFmts>
          <c:bandFmt>
            <c:idx val="0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dk1">
                  <a:tint val="5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dk1">
                  <a:tint val="7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dk1">
                  <a:tint val="985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dk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dk1">
                  <a:tint val="6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dk1">
                  <a:tint val="8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dk1">
                  <a:tint val="88500"/>
                </a:schemeClr>
              </a:solidFill>
              <a:ln/>
              <a:effectLst/>
              <a:sp3d/>
            </c:spPr>
          </c:bandFmt>
        </c:bandFmts>
        <c:axId val="2145069600"/>
        <c:axId val="2145075648"/>
        <c:axId val="2145078656"/>
      </c:surfaceChart>
      <c:catAx>
        <c:axId val="2145069600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5075648"/>
        <c:crosses val="max"/>
        <c:auto val="1"/>
        <c:lblAlgn val="ctr"/>
        <c:lblOffset val="100"/>
        <c:noMultiLvlLbl val="0"/>
      </c:catAx>
      <c:valAx>
        <c:axId val="2145075648"/>
        <c:scaling>
          <c:orientation val="minMax"/>
          <c:min val="0.2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145069600"/>
        <c:crosses val="autoZero"/>
        <c:crossBetween val="midCat"/>
      </c:valAx>
      <c:serAx>
        <c:axId val="2145078656"/>
        <c:scaling>
          <c:orientation val="maxMin"/>
        </c:scaling>
        <c:delete val="0"/>
        <c:axPos val="t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>
                    <a:solidFill>
                      <a:schemeClr val="tx1"/>
                    </a:solidFill>
                  </a:rPr>
                  <a:t>Value of </a:t>
                </a:r>
                <a:r>
                  <a:rPr lang="ko-KR" altLang="en-US" sz="1200" b="1" i="0" u="none" strike="noStrike" baseline="0" smtClean="0"/>
                  <a:t>𝛽</a:t>
                </a:r>
                <a:endParaRPr lang="ko-KR" altLang="en-US" sz="12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5075648"/>
        <c:crosses val="max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'RQ3-Fig8'!$B$3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'RQ3-Fig8'!$A$4:$A$8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'RQ3-Fig8'!$B$4:$B$8</c:f>
              <c:numCache>
                <c:formatCode>General</c:formatCode>
                <c:ptCount val="5"/>
                <c:pt idx="0">
                  <c:v>0.293538207993973</c:v>
                </c:pt>
                <c:pt idx="1">
                  <c:v>0.306753649714705</c:v>
                </c:pt>
                <c:pt idx="2">
                  <c:v>0.320298097633618</c:v>
                </c:pt>
                <c:pt idx="3">
                  <c:v>0.323472597220419</c:v>
                </c:pt>
                <c:pt idx="4">
                  <c:v>0.323812836553506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'RQ3-Fig8'!$C$3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'RQ3-Fig8'!$A$4:$A$8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'RQ3-Fig8'!$C$4:$C$8</c:f>
              <c:numCache>
                <c:formatCode>General</c:formatCode>
                <c:ptCount val="5"/>
                <c:pt idx="0">
                  <c:v>0.636804233117491</c:v>
                </c:pt>
                <c:pt idx="1">
                  <c:v>0.63680423311749</c:v>
                </c:pt>
                <c:pt idx="2">
                  <c:v>0.636804233117491</c:v>
                </c:pt>
                <c:pt idx="3">
                  <c:v>0.63680423311749</c:v>
                </c:pt>
                <c:pt idx="4">
                  <c:v>0.63680423311749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'RQ3-Fig8'!$D$3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'RQ3-Fig8'!$A$4:$A$8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'RQ3-Fig8'!$D$4:$D$8</c:f>
              <c:numCache>
                <c:formatCode>General</c:formatCode>
                <c:ptCount val="5"/>
                <c:pt idx="0">
                  <c:v>0.505588882558661</c:v>
                </c:pt>
                <c:pt idx="1">
                  <c:v>0.505588882558661</c:v>
                </c:pt>
                <c:pt idx="2">
                  <c:v>0.505551053848671</c:v>
                </c:pt>
                <c:pt idx="3">
                  <c:v>0.505037341312475</c:v>
                </c:pt>
                <c:pt idx="4">
                  <c:v>0.506005204231832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094208"/>
        <c:axId val="2147100384"/>
      </c:lineChart>
      <c:catAx>
        <c:axId val="21470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00384"/>
        <c:crosses val="autoZero"/>
        <c:auto val="1"/>
        <c:lblAlgn val="ctr"/>
        <c:lblOffset val="100"/>
        <c:noMultiLvlLbl val="0"/>
      </c:catAx>
      <c:valAx>
        <c:axId val="2147100384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0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'RQ3-Fig8'!$B$11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'RQ3-Fig8'!$A$12:$A$16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'RQ3-Fig8'!$B$12:$B$16</c:f>
              <c:numCache>
                <c:formatCode>General</c:formatCode>
                <c:ptCount val="5"/>
                <c:pt idx="0">
                  <c:v>0.451042776920582</c:v>
                </c:pt>
                <c:pt idx="1">
                  <c:v>0.466836103876546</c:v>
                </c:pt>
                <c:pt idx="2">
                  <c:v>0.485540966473399</c:v>
                </c:pt>
                <c:pt idx="3">
                  <c:v>0.49126065104596</c:v>
                </c:pt>
                <c:pt idx="4">
                  <c:v>0.487576797556315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'RQ3-Fig8'!$C$11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'RQ3-Fig8'!$A$12:$A$16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'RQ3-Fig8'!$C$12:$C$16</c:f>
              <c:numCache>
                <c:formatCode>General</c:formatCode>
                <c:ptCount val="5"/>
                <c:pt idx="0">
                  <c:v>0.74610347948365</c:v>
                </c:pt>
                <c:pt idx="1">
                  <c:v>0.74610347948365</c:v>
                </c:pt>
                <c:pt idx="2">
                  <c:v>0.74610347948365</c:v>
                </c:pt>
                <c:pt idx="3">
                  <c:v>0.74610347948365</c:v>
                </c:pt>
                <c:pt idx="4">
                  <c:v>0.74610347948365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'RQ3-Fig8'!$D$11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'RQ3-Fig8'!$A$12:$A$16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60.0</c:v>
                </c:pt>
                <c:pt idx="3">
                  <c:v>90.0</c:v>
                </c:pt>
                <c:pt idx="4">
                  <c:v>120.0</c:v>
                </c:pt>
              </c:numCache>
            </c:numRef>
          </c:cat>
          <c:val>
            <c:numRef>
              <c:f>'RQ3-Fig8'!$D$12:$D$16</c:f>
              <c:numCache>
                <c:formatCode>General</c:formatCode>
                <c:ptCount val="5"/>
                <c:pt idx="0">
                  <c:v>0.574469359604283</c:v>
                </c:pt>
                <c:pt idx="1">
                  <c:v>0.574469359604283</c:v>
                </c:pt>
                <c:pt idx="2">
                  <c:v>0.57426051359241</c:v>
                </c:pt>
                <c:pt idx="3">
                  <c:v>0.574262403237156</c:v>
                </c:pt>
                <c:pt idx="4">
                  <c:v>0.574353878648233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42784"/>
        <c:axId val="2147148832"/>
      </c:lineChart>
      <c:catAx>
        <c:axId val="21471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48832"/>
        <c:crosses val="autoZero"/>
        <c:auto val="1"/>
        <c:lblAlgn val="ctr"/>
        <c:lblOffset val="100"/>
        <c:noMultiLvlLbl val="0"/>
      </c:catAx>
      <c:valAx>
        <c:axId val="2147148832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'RQ3-Fig8'!$B$34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'RQ3-Fig8'!$A$35:$A$40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'RQ3-Fig8'!$B$35:$B$40</c:f>
              <c:numCache>
                <c:formatCode>General</c:formatCode>
                <c:ptCount val="6"/>
                <c:pt idx="0">
                  <c:v>0.334260181265314</c:v>
                </c:pt>
                <c:pt idx="1">
                  <c:v>0.345539345873136</c:v>
                </c:pt>
                <c:pt idx="2">
                  <c:v>0.363956106604327</c:v>
                </c:pt>
                <c:pt idx="3">
                  <c:v>0.37378310614986</c:v>
                </c:pt>
                <c:pt idx="4">
                  <c:v>0.37001085135532</c:v>
                </c:pt>
                <c:pt idx="5">
                  <c:v>0.36417134359263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'RQ3-Fig8'!$C$34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'RQ3-Fig8'!$A$35:$A$40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'RQ3-Fig8'!$C$35:$C$40</c:f>
              <c:numCache>
                <c:formatCode>General</c:formatCode>
                <c:ptCount val="6"/>
                <c:pt idx="0">
                  <c:v>0.640545227147544</c:v>
                </c:pt>
                <c:pt idx="1">
                  <c:v>0.640546909083135</c:v>
                </c:pt>
                <c:pt idx="2">
                  <c:v>0.640558043551376</c:v>
                </c:pt>
                <c:pt idx="3">
                  <c:v>0.640524317477633</c:v>
                </c:pt>
                <c:pt idx="4">
                  <c:v>0.640521066874921</c:v>
                </c:pt>
                <c:pt idx="5">
                  <c:v>0.64051678717764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'RQ3-Fig8'!$D$34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'RQ3-Fig8'!$A$35:$A$40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'RQ3-Fig8'!$D$35:$D$40</c:f>
              <c:numCache>
                <c:formatCode>General</c:formatCode>
                <c:ptCount val="6"/>
                <c:pt idx="0">
                  <c:v>0.556522345301757</c:v>
                </c:pt>
                <c:pt idx="1">
                  <c:v>0.556522345301757</c:v>
                </c:pt>
                <c:pt idx="2">
                  <c:v>0.556522345301757</c:v>
                </c:pt>
                <c:pt idx="3">
                  <c:v>0.556522345301757</c:v>
                </c:pt>
                <c:pt idx="4">
                  <c:v>0.556522345301757</c:v>
                </c:pt>
                <c:pt idx="5">
                  <c:v>0.556522345301757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90192"/>
        <c:axId val="2147196368"/>
      </c:lineChart>
      <c:catAx>
        <c:axId val="21471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  <a:endParaRPr lang="ko-KR" altLang="en-US" sz="12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96368"/>
        <c:crosses val="autoZero"/>
        <c:auto val="1"/>
        <c:lblAlgn val="ctr"/>
        <c:lblOffset val="100"/>
        <c:noMultiLvlLbl val="0"/>
      </c:catAx>
      <c:valAx>
        <c:axId val="2147196368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MAP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'RQ3-Fig8'!$B$46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'RQ3-Fig8'!$A$47:$A$52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'RQ3-Fig8'!$B$47:$B$52</c:f>
              <c:numCache>
                <c:formatCode>General</c:formatCode>
                <c:ptCount val="6"/>
                <c:pt idx="0">
                  <c:v>0.500714863479399</c:v>
                </c:pt>
                <c:pt idx="1">
                  <c:v>0.505880488691674</c:v>
                </c:pt>
                <c:pt idx="2">
                  <c:v>0.531957343343139</c:v>
                </c:pt>
                <c:pt idx="3">
                  <c:v>0.5424937629787</c:v>
                </c:pt>
                <c:pt idx="4">
                  <c:v>0.542298912555149</c:v>
                </c:pt>
                <c:pt idx="5">
                  <c:v>0.530172884510453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'RQ3-Fig8'!$C$46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'RQ3-Fig8'!$A$47:$A$52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'RQ3-Fig8'!$C$47:$C$52</c:f>
              <c:numCache>
                <c:formatCode>General</c:formatCode>
                <c:ptCount val="6"/>
                <c:pt idx="0">
                  <c:v>0.749079187776191</c:v>
                </c:pt>
                <c:pt idx="1">
                  <c:v>0.749079187776191</c:v>
                </c:pt>
                <c:pt idx="2">
                  <c:v>0.749079187776191</c:v>
                </c:pt>
                <c:pt idx="3">
                  <c:v>0.749079187776191</c:v>
                </c:pt>
                <c:pt idx="4">
                  <c:v>0.749079187776191</c:v>
                </c:pt>
                <c:pt idx="5">
                  <c:v>0.749079187776191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'RQ3-Fig8'!$D$46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'RQ3-Fig8'!$A$47:$A$52</c:f>
              <c:numCache>
                <c:formatCode>General</c:formatCode>
                <c:ptCount val="6"/>
                <c:pt idx="0">
                  <c:v>30.0</c:v>
                </c:pt>
                <c:pt idx="1">
                  <c:v>60.0</c:v>
                </c:pt>
                <c:pt idx="2">
                  <c:v>90.0</c:v>
                </c:pt>
                <c:pt idx="3">
                  <c:v>120.0</c:v>
                </c:pt>
                <c:pt idx="4">
                  <c:v>150.0</c:v>
                </c:pt>
                <c:pt idx="5">
                  <c:v>180.0</c:v>
                </c:pt>
              </c:numCache>
            </c:numRef>
          </c:cat>
          <c:val>
            <c:numRef>
              <c:f>'RQ3-Fig8'!$D$47:$D$52</c:f>
              <c:numCache>
                <c:formatCode>General</c:formatCode>
                <c:ptCount val="6"/>
                <c:pt idx="0">
                  <c:v>0.604292186571598</c:v>
                </c:pt>
                <c:pt idx="1">
                  <c:v>0.604292186571598</c:v>
                </c:pt>
                <c:pt idx="2">
                  <c:v>0.604292186571598</c:v>
                </c:pt>
                <c:pt idx="3">
                  <c:v>0.604292186571598</c:v>
                </c:pt>
                <c:pt idx="4">
                  <c:v>0.604292186571598</c:v>
                </c:pt>
                <c:pt idx="5">
                  <c:v>0.604292186571598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237744"/>
        <c:axId val="2147243792"/>
      </c:lineChart>
      <c:catAx>
        <c:axId val="21472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cap="none" baseline="0"/>
                  <a:t>Value of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243792"/>
        <c:crosses val="autoZero"/>
        <c:auto val="1"/>
        <c:lblAlgn val="ctr"/>
        <c:lblOffset val="100"/>
        <c:noMultiLvlLbl val="0"/>
      </c:catAx>
      <c:valAx>
        <c:axId val="2147243792"/>
        <c:scaling>
          <c:orientation val="minMax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/>
                  <a:t>MRR</a:t>
                </a:r>
                <a:endParaRPr lang="ko-KR" alt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23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Excluding Stack-Trace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'RQ3-Fig9'!$H$3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'RQ3-Fig9'!$B$4:$B$6</c:f>
              <c:strCache>
                <c:ptCount val="3"/>
                <c:pt idx="0">
                  <c:v>StructVsmScore</c:v>
                </c:pt>
                <c:pt idx="1">
                  <c:v>SimiBugScore</c:v>
                </c:pt>
                <c:pt idx="2">
                  <c:v>CommScore</c:v>
                </c:pt>
              </c:strCache>
            </c:strRef>
          </c:cat>
          <c:val>
            <c:numRef>
              <c:f>'RQ3-Fig9'!$H$4:$H$6</c:f>
              <c:numCache>
                <c:formatCode>General</c:formatCode>
                <c:ptCount val="3"/>
                <c:pt idx="0">
                  <c:v>0.64</c:v>
                </c:pt>
                <c:pt idx="1">
                  <c:v>0.16</c:v>
                </c:pt>
                <c:pt idx="2">
                  <c:v>0.2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Including</a:t>
            </a:r>
            <a:r>
              <a:rPr lang="en-US" altLang="ko-KR" sz="1800" b="1" baseline="0"/>
              <a:t> Stack-Trace</a:t>
            </a:r>
            <a:endParaRPr lang="en-US" altLang="ko-KR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'RQ3-Fig9'!$H$16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'RQ3-Fig9'!$B$17:$B$20</c:f>
              <c:strCache>
                <c:ptCount val="4"/>
                <c:pt idx="0">
                  <c:v>StructVsmScore</c:v>
                </c:pt>
                <c:pt idx="1">
                  <c:v>SimiBugScore</c:v>
                </c:pt>
                <c:pt idx="2">
                  <c:v>StaceScore</c:v>
                </c:pt>
                <c:pt idx="3">
                  <c:v>CommScore</c:v>
                </c:pt>
              </c:strCache>
            </c:strRef>
          </c:cat>
          <c:val>
            <c:numRef>
              <c:f>'RQ3-Fig9'!$H$17:$H$20</c:f>
              <c:numCache>
                <c:formatCode>General</c:formatCode>
                <c:ptCount val="4"/>
                <c:pt idx="0">
                  <c:v>0.352782937736498</c:v>
                </c:pt>
                <c:pt idx="1">
                  <c:v>0.0881957344341245</c:v>
                </c:pt>
                <c:pt idx="2">
                  <c:v>0.440978672170623</c:v>
                </c:pt>
                <c:pt idx="3">
                  <c:v>0.118042655658755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Excluding Stack-Trace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'RQ3-Fig9'!$F$35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'RQ3-Fig9'!$B$36:$B$38</c:f>
              <c:strCache>
                <c:ptCount val="3"/>
                <c:pt idx="0">
                  <c:v>StructVsmScore</c:v>
                </c:pt>
                <c:pt idx="1">
                  <c:v>SimiBugScore</c:v>
                </c:pt>
                <c:pt idx="2">
                  <c:v>CommScore</c:v>
                </c:pt>
              </c:strCache>
            </c:strRef>
          </c:cat>
          <c:val>
            <c:numRef>
              <c:f>'RQ3-Fig9'!$F$36:$F$38</c:f>
              <c:numCache>
                <c:formatCode>General</c:formatCode>
                <c:ptCount val="3"/>
                <c:pt idx="0">
                  <c:v>0.626666666666666</c:v>
                </c:pt>
                <c:pt idx="1">
                  <c:v>0.306666666666667</c:v>
                </c:pt>
                <c:pt idx="2">
                  <c:v>0.0666666666666667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/>
              <a:t>Including</a:t>
            </a:r>
            <a:r>
              <a:rPr lang="en-US" altLang="ko-KR" sz="1800" b="1" baseline="0"/>
              <a:t> Stack-Trace</a:t>
            </a:r>
            <a:endParaRPr lang="en-US" altLang="ko-KR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'RQ3-Fig9'!$F$42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'RQ3-Fig9'!$B$43:$B$46</c:f>
              <c:strCache>
                <c:ptCount val="4"/>
                <c:pt idx="0">
                  <c:v>StructVsmScore</c:v>
                </c:pt>
                <c:pt idx="1">
                  <c:v>SimiBugScore</c:v>
                </c:pt>
                <c:pt idx="2">
                  <c:v>StaceScore</c:v>
                </c:pt>
                <c:pt idx="3">
                  <c:v>CommScore</c:v>
                </c:pt>
              </c:strCache>
            </c:strRef>
          </c:cat>
          <c:val>
            <c:numRef>
              <c:f>'RQ3-Fig9'!$F$43:$F$46</c:f>
              <c:numCache>
                <c:formatCode>General</c:formatCode>
                <c:ptCount val="4"/>
                <c:pt idx="0">
                  <c:v>0.313333333333333</c:v>
                </c:pt>
                <c:pt idx="1">
                  <c:v>0.153333333333333</c:v>
                </c:pt>
                <c:pt idx="2">
                  <c:v>0.466666666666667</c:v>
                </c:pt>
                <c:pt idx="3">
                  <c:v>0.0666666666666667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'RQ4-Fig10-gamma'!$B$3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'RQ4-Fig10-gamma'!$A$4:$A$13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'RQ4-Fig10-gamma'!$B$4:$B$13</c:f>
              <c:numCache>
                <c:formatCode>General</c:formatCode>
                <c:ptCount val="10"/>
                <c:pt idx="0">
                  <c:v>0.0597803644748226</c:v>
                </c:pt>
                <c:pt idx="1">
                  <c:v>0.0606383634037505</c:v>
                </c:pt>
                <c:pt idx="2">
                  <c:v>0.0603752566594808</c:v>
                </c:pt>
                <c:pt idx="3">
                  <c:v>0.0601232957013435</c:v>
                </c:pt>
                <c:pt idx="4">
                  <c:v>0.0605995317665082</c:v>
                </c:pt>
                <c:pt idx="5">
                  <c:v>0.0610272076703925</c:v>
                </c:pt>
                <c:pt idx="6">
                  <c:v>0.0584562670348033</c:v>
                </c:pt>
                <c:pt idx="7">
                  <c:v>0.0561894124799498</c:v>
                </c:pt>
                <c:pt idx="8">
                  <c:v>0.0556743751833546</c:v>
                </c:pt>
                <c:pt idx="9">
                  <c:v>0.0576334524739773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'RQ4-Fig10-gamma'!$C$3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'RQ4-Fig10-gamma'!$A$4:$A$13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'RQ4-Fig10-gamma'!$C$4:$C$13</c:f>
              <c:numCache>
                <c:formatCode>General</c:formatCode>
                <c:ptCount val="10"/>
                <c:pt idx="0">
                  <c:v>0.0901957603209978</c:v>
                </c:pt>
                <c:pt idx="1">
                  <c:v>0.0901942896087722</c:v>
                </c:pt>
                <c:pt idx="2">
                  <c:v>0.090002756628969</c:v>
                </c:pt>
                <c:pt idx="3">
                  <c:v>0.0885340726194214</c:v>
                </c:pt>
                <c:pt idx="4">
                  <c:v>0.0941273264556896</c:v>
                </c:pt>
                <c:pt idx="5">
                  <c:v>0.0966456452029723</c:v>
                </c:pt>
                <c:pt idx="6">
                  <c:v>0.0984691063733245</c:v>
                </c:pt>
                <c:pt idx="7">
                  <c:v>0.103050614443308</c:v>
                </c:pt>
                <c:pt idx="8">
                  <c:v>0.100472163326167</c:v>
                </c:pt>
                <c:pt idx="9">
                  <c:v>0.0926204289267168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'RQ4-Fig10-gamma'!$D$3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'RQ4-Fig10-gamma'!$A$4:$A$13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'RQ4-Fig10-gamma'!$D$4:$D$13</c:f>
              <c:numCache>
                <c:formatCode>General</c:formatCode>
                <c:ptCount val="10"/>
                <c:pt idx="0">
                  <c:v>0.115389860290208</c:v>
                </c:pt>
                <c:pt idx="1">
                  <c:v>0.115389860290208</c:v>
                </c:pt>
                <c:pt idx="2">
                  <c:v>0.115389860290208</c:v>
                </c:pt>
                <c:pt idx="3">
                  <c:v>0.115389860290208</c:v>
                </c:pt>
                <c:pt idx="4">
                  <c:v>0.11501107241142</c:v>
                </c:pt>
                <c:pt idx="5">
                  <c:v>0.11501107241142</c:v>
                </c:pt>
                <c:pt idx="6">
                  <c:v>0.108880120030468</c:v>
                </c:pt>
                <c:pt idx="7">
                  <c:v>0.094892024792373</c:v>
                </c:pt>
                <c:pt idx="8">
                  <c:v>0.0615586914590397</c:v>
                </c:pt>
                <c:pt idx="9">
                  <c:v>0.0615586914590397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423472"/>
        <c:axId val="2147429952"/>
      </c:lineChart>
      <c:catAx>
        <c:axId val="214742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cap="none" baseline="0"/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1" i="0" u="none" strike="noStrike" cap="none" baseline="0"/>
                  <a:t> </a:t>
                </a:r>
                <a:endParaRPr lang="ko-KR" altLang="en-US" sz="1400" b="1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429952"/>
        <c:crosses val="autoZero"/>
        <c:auto val="1"/>
        <c:lblAlgn val="ctr"/>
        <c:lblOffset val="100"/>
        <c:noMultiLvlLbl val="0"/>
      </c:catAx>
      <c:valAx>
        <c:axId val="2147429952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MAP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4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'RQ4-Fig10-gamma'!$B$17</c:f>
              <c:strCache>
                <c:ptCount val="1"/>
                <c:pt idx="0">
                  <c:v>AspectJ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'RQ4-Fig10-gamma'!$A$18:$A$27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'RQ4-Fig10-gamma'!$B$18:$B$27</c:f>
              <c:numCache>
                <c:formatCode>General</c:formatCode>
                <c:ptCount val="10"/>
                <c:pt idx="0">
                  <c:v>0.0857854433384576</c:v>
                </c:pt>
                <c:pt idx="1">
                  <c:v>0.0866759364292626</c:v>
                </c:pt>
                <c:pt idx="2">
                  <c:v>0.0872640237617006</c:v>
                </c:pt>
                <c:pt idx="3">
                  <c:v>0.0856063205186278</c:v>
                </c:pt>
                <c:pt idx="4">
                  <c:v>0.0851339754407954</c:v>
                </c:pt>
                <c:pt idx="5">
                  <c:v>0.0840980078714887</c:v>
                </c:pt>
                <c:pt idx="6">
                  <c:v>0.0803495262910662</c:v>
                </c:pt>
                <c:pt idx="7">
                  <c:v>0.0771733418225244</c:v>
                </c:pt>
                <c:pt idx="8">
                  <c:v>0.074286596459894</c:v>
                </c:pt>
                <c:pt idx="9">
                  <c:v>0.0768126858104551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'RQ4-Fig10-gamma'!$C$17</c:f>
              <c:strCache>
                <c:ptCount val="1"/>
                <c:pt idx="0">
                  <c:v>SWT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'RQ4-Fig10-gamma'!$A$18:$A$27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'RQ4-Fig10-gamma'!$C$18:$C$27</c:f>
              <c:numCache>
                <c:formatCode>General</c:formatCode>
                <c:ptCount val="10"/>
                <c:pt idx="0">
                  <c:v>0.134787729422312</c:v>
                </c:pt>
                <c:pt idx="1">
                  <c:v>0.134565709897505</c:v>
                </c:pt>
                <c:pt idx="2">
                  <c:v>0.134305259580615</c:v>
                </c:pt>
                <c:pt idx="3">
                  <c:v>0.125073887296902</c:v>
                </c:pt>
                <c:pt idx="4">
                  <c:v>0.12810665976718</c:v>
                </c:pt>
                <c:pt idx="5">
                  <c:v>0.12958009784155</c:v>
                </c:pt>
                <c:pt idx="6">
                  <c:v>0.131904621840779</c:v>
                </c:pt>
                <c:pt idx="7">
                  <c:v>0.13486844874557</c:v>
                </c:pt>
                <c:pt idx="8">
                  <c:v>0.133316488129047</c:v>
                </c:pt>
                <c:pt idx="9">
                  <c:v>0.116913852069915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'RQ4-Fig10-gamma'!$D$17</c:f>
              <c:strCache>
                <c:ptCount val="1"/>
                <c:pt idx="0">
                  <c:v>ZXing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'RQ4-Fig10-gamma'!$A$18:$A$27</c:f>
              <c:numCache>
                <c:formatCode>General</c:formatCode>
                <c:ptCount val="1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</c:v>
                </c:pt>
                <c:pt idx="9">
                  <c:v>0.899999999999999</c:v>
                </c:pt>
              </c:numCache>
            </c:numRef>
          </c:cat>
          <c:val>
            <c:numRef>
              <c:f>'RQ4-Fig10-gamma'!$D$18:$D$27</c:f>
              <c:numCache>
                <c:formatCode>General</c:formatCode>
                <c:ptCount val="10"/>
                <c:pt idx="0">
                  <c:v>0.125378787878787</c:v>
                </c:pt>
                <c:pt idx="1">
                  <c:v>0.125378787878787</c:v>
                </c:pt>
                <c:pt idx="2">
                  <c:v>0.125378787878787</c:v>
                </c:pt>
                <c:pt idx="3">
                  <c:v>0.125378787878787</c:v>
                </c:pt>
                <c:pt idx="4">
                  <c:v>0.125</c:v>
                </c:pt>
                <c:pt idx="5">
                  <c:v>0.125</c:v>
                </c:pt>
                <c:pt idx="6">
                  <c:v>0.120833333333333</c:v>
                </c:pt>
                <c:pt idx="7">
                  <c:v>0.0946428571428571</c:v>
                </c:pt>
                <c:pt idx="8">
                  <c:v>0.0613095238095238</c:v>
                </c:pt>
                <c:pt idx="9">
                  <c:v>0.0613095238095238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621472"/>
        <c:axId val="2146614784"/>
      </c:lineChart>
      <c:catAx>
        <c:axId val="21466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 i="0" baseline="0">
                    <a:effectLst/>
                  </a:rPr>
                  <a:t>Value of </a:t>
                </a:r>
                <a:r>
                  <a:rPr lang="el-GR" sz="1400" b="0" i="0" u="none" strike="noStrike" cap="none" baseline="0">
                    <a:effectLst/>
                  </a:rPr>
                  <a:t>γ</a:t>
                </a:r>
                <a:r>
                  <a:rPr lang="el-GR" sz="1400" b="0" i="0" u="none" strike="noStrike" cap="none" baseline="0"/>
                  <a:t> </a:t>
                </a:r>
                <a:r>
                  <a:rPr lang="en-US" altLang="ko-KR" sz="1400" b="1" i="0" baseline="0">
                    <a:effectLst/>
                  </a:rPr>
                  <a:t> </a:t>
                </a:r>
                <a:endParaRPr lang="ko-KR" altLang="ko-KR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614784"/>
        <c:crosses val="autoZero"/>
        <c:auto val="1"/>
        <c:lblAlgn val="ctr"/>
        <c:lblOffset val="100"/>
        <c:noMultiLvlLbl val="0"/>
      </c:catAx>
      <c:valAx>
        <c:axId val="2146614784"/>
        <c:scaling>
          <c:orientation val="minMax"/>
          <c:max val="0.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MRR</a:t>
                </a:r>
                <a:endParaRPr lang="ko-KR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662147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0.xml"/><Relationship Id="rId12" Type="http://schemas.openxmlformats.org/officeDocument/2006/relationships/chart" Target="../charts/chart21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Relationship Id="rId8" Type="http://schemas.openxmlformats.org/officeDocument/2006/relationships/chart" Target="../charts/chart17.xml"/><Relationship Id="rId9" Type="http://schemas.openxmlformats.org/officeDocument/2006/relationships/chart" Target="../charts/chart18.xml"/><Relationship Id="rId10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1" Type="http://schemas.openxmlformats.org/officeDocument/2006/relationships/chart" Target="../charts/chart26.xml"/><Relationship Id="rId2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</xdr:row>
      <xdr:rowOff>0</xdr:rowOff>
    </xdr:from>
    <xdr:to>
      <xdr:col>14</xdr:col>
      <xdr:colOff>508000</xdr:colOff>
      <xdr:row>45</xdr:row>
      <xdr:rowOff>174978</xdr:rowOff>
    </xdr:to>
    <xdr:graphicFrame macro="">
      <xdr:nvGraphicFramePr>
        <xdr:cNvPr id="3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45</xdr:row>
      <xdr:rowOff>166158</xdr:rowOff>
    </xdr:from>
    <xdr:to>
      <xdr:col>14</xdr:col>
      <xdr:colOff>508000</xdr:colOff>
      <xdr:row>59</xdr:row>
      <xdr:rowOff>143580</xdr:rowOff>
    </xdr:to>
    <xdr:graphicFrame macro="">
      <xdr:nvGraphicFramePr>
        <xdr:cNvPr id="38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103909</xdr:colOff>
      <xdr:row>33</xdr:row>
      <xdr:rowOff>21549</xdr:rowOff>
    </xdr:from>
    <xdr:to>
      <xdr:col>11</xdr:col>
      <xdr:colOff>572046</xdr:colOff>
      <xdr:row>43</xdr:row>
      <xdr:rowOff>139700</xdr:rowOff>
    </xdr:to>
    <xdr:sp macro="" textlink="">
      <xdr:nvSpPr>
        <xdr:cNvPr id="39" name="Rectangle 38"/>
        <xdr:cNvSpPr/>
      </xdr:nvSpPr>
      <xdr:spPr>
        <a:xfrm>
          <a:off x="7635009" y="6308049"/>
          <a:ext cx="1141237" cy="20231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103909</xdr:colOff>
      <xdr:row>48</xdr:row>
      <xdr:rowOff>769</xdr:rowOff>
    </xdr:from>
    <xdr:to>
      <xdr:col>11</xdr:col>
      <xdr:colOff>574355</xdr:colOff>
      <xdr:row>57</xdr:row>
      <xdr:rowOff>131618</xdr:rowOff>
    </xdr:to>
    <xdr:sp macro="" textlink="">
      <xdr:nvSpPr>
        <xdr:cNvPr id="43" name="Rectangle 42"/>
        <xdr:cNvSpPr/>
      </xdr:nvSpPr>
      <xdr:spPr>
        <a:xfrm>
          <a:off x="7631545" y="3337405"/>
          <a:ext cx="1140083" cy="1897304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7145</xdr:colOff>
      <xdr:row>1</xdr:row>
      <xdr:rowOff>2381</xdr:rowOff>
    </xdr:from>
    <xdr:to>
      <xdr:col>14</xdr:col>
      <xdr:colOff>464344</xdr:colOff>
      <xdr:row>14</xdr:row>
      <xdr:rowOff>21431</xdr:rowOff>
    </xdr:to>
    <xdr:graphicFrame macro="">
      <xdr:nvGraphicFramePr>
        <xdr:cNvPr id="44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7145</xdr:colOff>
      <xdr:row>14</xdr:row>
      <xdr:rowOff>150019</xdr:rowOff>
    </xdr:from>
    <xdr:to>
      <xdr:col>14</xdr:col>
      <xdr:colOff>464344</xdr:colOff>
      <xdr:row>27</xdr:row>
      <xdr:rowOff>169068</xdr:rowOff>
    </xdr:to>
    <xdr:graphicFrame macro="">
      <xdr:nvGraphicFramePr>
        <xdr:cNvPr id="45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3</xdr:row>
      <xdr:rowOff>25400</xdr:rowOff>
    </xdr:from>
    <xdr:to>
      <xdr:col>11</xdr:col>
      <xdr:colOff>533400</xdr:colOff>
      <xdr:row>12</xdr:row>
      <xdr:rowOff>25400</xdr:rowOff>
    </xdr:to>
    <xdr:sp macro="" textlink="">
      <xdr:nvSpPr>
        <xdr:cNvPr id="8" name="Rectangle 24"/>
        <xdr:cNvSpPr/>
      </xdr:nvSpPr>
      <xdr:spPr>
        <a:xfrm>
          <a:off x="7569200" y="596900"/>
          <a:ext cx="11684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16</xdr:row>
      <xdr:rowOff>152400</xdr:rowOff>
    </xdr:from>
    <xdr:to>
      <xdr:col>11</xdr:col>
      <xdr:colOff>533400</xdr:colOff>
      <xdr:row>25</xdr:row>
      <xdr:rowOff>152400</xdr:rowOff>
    </xdr:to>
    <xdr:sp macro="" textlink="">
      <xdr:nvSpPr>
        <xdr:cNvPr id="9" name="Rectangle 24"/>
        <xdr:cNvSpPr/>
      </xdr:nvSpPr>
      <xdr:spPr>
        <a:xfrm>
          <a:off x="7569200" y="3200400"/>
          <a:ext cx="11684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32</xdr:row>
      <xdr:rowOff>0</xdr:rowOff>
    </xdr:from>
    <xdr:to>
      <xdr:col>13</xdr:col>
      <xdr:colOff>534377</xdr:colOff>
      <xdr:row>32</xdr:row>
      <xdr:rowOff>9525</xdr:rowOff>
    </xdr:to>
    <xdr:graphicFrame macro="">
      <xdr:nvGraphicFramePr>
        <xdr:cNvPr id="31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533400</xdr:colOff>
      <xdr:row>46</xdr:row>
      <xdr:rowOff>81085</xdr:rowOff>
    </xdr:to>
    <xdr:graphicFrame macro="">
      <xdr:nvGraphicFramePr>
        <xdr:cNvPr id="38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45</xdr:row>
      <xdr:rowOff>128710</xdr:rowOff>
    </xdr:from>
    <xdr:to>
      <xdr:col>13</xdr:col>
      <xdr:colOff>533400</xdr:colOff>
      <xdr:row>60</xdr:row>
      <xdr:rowOff>9525</xdr:rowOff>
    </xdr:to>
    <xdr:graphicFrame macro="">
      <xdr:nvGraphicFramePr>
        <xdr:cNvPr id="39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35170</xdr:colOff>
      <xdr:row>47</xdr:row>
      <xdr:rowOff>181707</xdr:rowOff>
    </xdr:from>
    <xdr:to>
      <xdr:col>9</xdr:col>
      <xdr:colOff>527539</xdr:colOff>
      <xdr:row>57</xdr:row>
      <xdr:rowOff>189306</xdr:rowOff>
    </xdr:to>
    <xdr:sp macro="" textlink="">
      <xdr:nvSpPr>
        <xdr:cNvPr id="40" name="Rectangle 39"/>
        <xdr:cNvSpPr/>
      </xdr:nvSpPr>
      <xdr:spPr>
        <a:xfrm>
          <a:off x="6292806" y="3322071"/>
          <a:ext cx="1162006" cy="1970326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41032</xdr:colOff>
      <xdr:row>33</xdr:row>
      <xdr:rowOff>38100</xdr:rowOff>
    </xdr:from>
    <xdr:to>
      <xdr:col>9</xdr:col>
      <xdr:colOff>527539</xdr:colOff>
      <xdr:row>44</xdr:row>
      <xdr:rowOff>55467</xdr:rowOff>
    </xdr:to>
    <xdr:sp macro="" textlink="">
      <xdr:nvSpPr>
        <xdr:cNvPr id="41" name="Rectangle 40"/>
        <xdr:cNvSpPr/>
      </xdr:nvSpPr>
      <xdr:spPr>
        <a:xfrm>
          <a:off x="6302132" y="6324600"/>
          <a:ext cx="1159607" cy="2112867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14288</xdr:colOff>
      <xdr:row>1</xdr:row>
      <xdr:rowOff>9526</xdr:rowOff>
    </xdr:from>
    <xdr:to>
      <xdr:col>13</xdr:col>
      <xdr:colOff>548481</xdr:colOff>
      <xdr:row>14</xdr:row>
      <xdr:rowOff>28576</xdr:rowOff>
    </xdr:to>
    <xdr:graphicFrame macro="">
      <xdr:nvGraphicFramePr>
        <xdr:cNvPr id="4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14288</xdr:colOff>
      <xdr:row>14</xdr:row>
      <xdr:rowOff>26195</xdr:rowOff>
    </xdr:from>
    <xdr:to>
      <xdr:col>13</xdr:col>
      <xdr:colOff>548481</xdr:colOff>
      <xdr:row>27</xdr:row>
      <xdr:rowOff>45244</xdr:rowOff>
    </xdr:to>
    <xdr:graphicFrame macro="">
      <xdr:nvGraphicFramePr>
        <xdr:cNvPr id="4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38100</xdr:colOff>
      <xdr:row>16</xdr:row>
      <xdr:rowOff>50801</xdr:rowOff>
    </xdr:from>
    <xdr:to>
      <xdr:col>10</xdr:col>
      <xdr:colOff>571500</xdr:colOff>
      <xdr:row>25</xdr:row>
      <xdr:rowOff>50801</xdr:rowOff>
    </xdr:to>
    <xdr:sp macro="" textlink="">
      <xdr:nvSpPr>
        <xdr:cNvPr id="9" name="Rectangle 24"/>
        <xdr:cNvSpPr/>
      </xdr:nvSpPr>
      <xdr:spPr>
        <a:xfrm>
          <a:off x="6972300" y="3098801"/>
          <a:ext cx="12065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342900</xdr:colOff>
      <xdr:row>3</xdr:row>
      <xdr:rowOff>38101</xdr:rowOff>
    </xdr:from>
    <xdr:to>
      <xdr:col>10</xdr:col>
      <xdr:colOff>203200</xdr:colOff>
      <xdr:row>12</xdr:row>
      <xdr:rowOff>38101</xdr:rowOff>
    </xdr:to>
    <xdr:sp macro="" textlink="">
      <xdr:nvSpPr>
        <xdr:cNvPr id="10" name="Rectangle 24"/>
        <xdr:cNvSpPr/>
      </xdr:nvSpPr>
      <xdr:spPr>
        <a:xfrm>
          <a:off x="6604000" y="609601"/>
          <a:ext cx="1206500" cy="171450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0</xdr:colOff>
      <xdr:row>1</xdr:row>
      <xdr:rowOff>100012</xdr:rowOff>
    </xdr:from>
    <xdr:ext cx="184731" cy="264560"/>
    <xdr:sp macro="" textlink="">
      <xdr:nvSpPr>
        <xdr:cNvPr id="2" name="TextBox 1"/>
        <xdr:cNvSpPr txBox="1"/>
      </xdr:nvSpPr>
      <xdr:spPr>
        <a:xfrm>
          <a:off x="19824700" y="1000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13</xdr:col>
      <xdr:colOff>0</xdr:colOff>
      <xdr:row>1</xdr:row>
      <xdr:rowOff>0</xdr:rowOff>
    </xdr:from>
    <xdr:to>
      <xdr:col>18</xdr:col>
      <xdr:colOff>0</xdr:colOff>
      <xdr:row>16</xdr:row>
      <xdr:rowOff>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12700</xdr:rowOff>
    </xdr:from>
    <xdr:to>
      <xdr:col>18</xdr:col>
      <xdr:colOff>0</xdr:colOff>
      <xdr:row>31</xdr:row>
      <xdr:rowOff>12700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482600</xdr:colOff>
      <xdr:row>1</xdr:row>
      <xdr:rowOff>12700</xdr:rowOff>
    </xdr:from>
    <xdr:to>
      <xdr:col>23</xdr:col>
      <xdr:colOff>482600</xdr:colOff>
      <xdr:row>16</xdr:row>
      <xdr:rowOff>12700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482600</xdr:colOff>
      <xdr:row>16</xdr:row>
      <xdr:rowOff>12700</xdr:rowOff>
    </xdr:from>
    <xdr:to>
      <xdr:col>23</xdr:col>
      <xdr:colOff>482600</xdr:colOff>
      <xdr:row>31</xdr:row>
      <xdr:rowOff>12700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520700</xdr:colOff>
      <xdr:row>1</xdr:row>
      <xdr:rowOff>12700</xdr:rowOff>
    </xdr:from>
    <xdr:to>
      <xdr:col>29</xdr:col>
      <xdr:colOff>520700</xdr:colOff>
      <xdr:row>16</xdr:row>
      <xdr:rowOff>12700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520700</xdr:colOff>
      <xdr:row>16</xdr:row>
      <xdr:rowOff>12700</xdr:rowOff>
    </xdr:from>
    <xdr:to>
      <xdr:col>29</xdr:col>
      <xdr:colOff>520700</xdr:colOff>
      <xdr:row>31</xdr:row>
      <xdr:rowOff>12700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534737</xdr:colOff>
      <xdr:row>82</xdr:row>
      <xdr:rowOff>13369</xdr:rowOff>
    </xdr:from>
    <xdr:to>
      <xdr:col>30</xdr:col>
      <xdr:colOff>181811</xdr:colOff>
      <xdr:row>96</xdr:row>
      <xdr:rowOff>136358</xdr:rowOff>
    </xdr:to>
    <xdr:graphicFrame macro="">
      <xdr:nvGraphicFramePr>
        <xdr:cNvPr id="45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534737</xdr:colOff>
      <xdr:row>96</xdr:row>
      <xdr:rowOff>133685</xdr:rowOff>
    </xdr:from>
    <xdr:to>
      <xdr:col>30</xdr:col>
      <xdr:colOff>181811</xdr:colOff>
      <xdr:row>111</xdr:row>
      <xdr:rowOff>69517</xdr:rowOff>
    </xdr:to>
    <xdr:graphicFrame macro="">
      <xdr:nvGraphicFramePr>
        <xdr:cNvPr id="46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82</xdr:row>
      <xdr:rowOff>1</xdr:rowOff>
    </xdr:from>
    <xdr:to>
      <xdr:col>18</xdr:col>
      <xdr:colOff>315494</xdr:colOff>
      <xdr:row>96</xdr:row>
      <xdr:rowOff>122990</xdr:rowOff>
    </xdr:to>
    <xdr:graphicFrame macro="">
      <xdr:nvGraphicFramePr>
        <xdr:cNvPr id="4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</xdr:colOff>
      <xdr:row>96</xdr:row>
      <xdr:rowOff>120316</xdr:rowOff>
    </xdr:from>
    <xdr:to>
      <xdr:col>18</xdr:col>
      <xdr:colOff>315495</xdr:colOff>
      <xdr:row>111</xdr:row>
      <xdr:rowOff>56148</xdr:rowOff>
    </xdr:to>
    <xdr:graphicFrame macro="">
      <xdr:nvGraphicFramePr>
        <xdr:cNvPr id="48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494631</xdr:colOff>
      <xdr:row>82</xdr:row>
      <xdr:rowOff>3</xdr:rowOff>
    </xdr:from>
    <xdr:to>
      <xdr:col>24</xdr:col>
      <xdr:colOff>141705</xdr:colOff>
      <xdr:row>96</xdr:row>
      <xdr:rowOff>122992</xdr:rowOff>
    </xdr:to>
    <xdr:graphicFrame macro="">
      <xdr:nvGraphicFramePr>
        <xdr:cNvPr id="49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494631</xdr:colOff>
      <xdr:row>96</xdr:row>
      <xdr:rowOff>120318</xdr:rowOff>
    </xdr:from>
    <xdr:to>
      <xdr:col>24</xdr:col>
      <xdr:colOff>141705</xdr:colOff>
      <xdr:row>111</xdr:row>
      <xdr:rowOff>56150</xdr:rowOff>
    </xdr:to>
    <xdr:graphicFrame macro="">
      <xdr:nvGraphicFramePr>
        <xdr:cNvPr id="50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</xdr:row>
      <xdr:rowOff>12700</xdr:rowOff>
    </xdr:from>
    <xdr:to>
      <xdr:col>13</xdr:col>
      <xdr:colOff>101600</xdr:colOff>
      <xdr:row>14</xdr:row>
      <xdr:rowOff>31750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317500</xdr:colOff>
      <xdr:row>14</xdr:row>
      <xdr:rowOff>25400</xdr:rowOff>
    </xdr:from>
    <xdr:to>
      <xdr:col>13</xdr:col>
      <xdr:colOff>101600</xdr:colOff>
      <xdr:row>27</xdr:row>
      <xdr:rowOff>44450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310444</xdr:colOff>
      <xdr:row>33</xdr:row>
      <xdr:rowOff>0</xdr:rowOff>
    </xdr:from>
    <xdr:to>
      <xdr:col>13</xdr:col>
      <xdr:colOff>169333</xdr:colOff>
      <xdr:row>47</xdr:row>
      <xdr:rowOff>76200</xdr:rowOff>
    </xdr:to>
    <xdr:graphicFrame macro="">
      <xdr:nvGraphicFramePr>
        <xdr:cNvPr id="22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310444</xdr:colOff>
      <xdr:row>47</xdr:row>
      <xdr:rowOff>76200</xdr:rowOff>
    </xdr:from>
    <xdr:to>
      <xdr:col>13</xdr:col>
      <xdr:colOff>169333</xdr:colOff>
      <xdr:row>61</xdr:row>
      <xdr:rowOff>152400</xdr:rowOff>
    </xdr:to>
    <xdr:graphicFrame macro="">
      <xdr:nvGraphicFramePr>
        <xdr:cNvPr id="27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169336</xdr:colOff>
      <xdr:row>49</xdr:row>
      <xdr:rowOff>110772</xdr:rowOff>
    </xdr:from>
    <xdr:to>
      <xdr:col>11</xdr:col>
      <xdr:colOff>130529</xdr:colOff>
      <xdr:row>59</xdr:row>
      <xdr:rowOff>167217</xdr:rowOff>
    </xdr:to>
    <xdr:sp macro="" textlink="">
      <xdr:nvSpPr>
        <xdr:cNvPr id="32" name="Rectangle 24"/>
        <xdr:cNvSpPr/>
      </xdr:nvSpPr>
      <xdr:spPr>
        <a:xfrm>
          <a:off x="6942669" y="9790994"/>
          <a:ext cx="638527" cy="203200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184149</xdr:colOff>
      <xdr:row>35</xdr:row>
      <xdr:rowOff>51505</xdr:rowOff>
    </xdr:from>
    <xdr:to>
      <xdr:col>11</xdr:col>
      <xdr:colOff>145342</xdr:colOff>
      <xdr:row>45</xdr:row>
      <xdr:rowOff>107950</xdr:rowOff>
    </xdr:to>
    <xdr:sp macro="" textlink="">
      <xdr:nvSpPr>
        <xdr:cNvPr id="33" name="Rectangle 24"/>
        <xdr:cNvSpPr/>
      </xdr:nvSpPr>
      <xdr:spPr>
        <a:xfrm>
          <a:off x="6957482" y="6965949"/>
          <a:ext cx="638527" cy="203200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556682</xdr:colOff>
      <xdr:row>15</xdr:row>
      <xdr:rowOff>184149</xdr:rowOff>
    </xdr:from>
    <xdr:to>
      <xdr:col>11</xdr:col>
      <xdr:colOff>517875</xdr:colOff>
      <xdr:row>25</xdr:row>
      <xdr:rowOff>50800</xdr:rowOff>
    </xdr:to>
    <xdr:sp macro="" textlink="">
      <xdr:nvSpPr>
        <xdr:cNvPr id="8" name="Rectangle 24"/>
        <xdr:cNvSpPr/>
      </xdr:nvSpPr>
      <xdr:spPr>
        <a:xfrm>
          <a:off x="7287682" y="3041649"/>
          <a:ext cx="634293" cy="17716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607482</xdr:colOff>
      <xdr:row>2</xdr:row>
      <xdr:rowOff>171449</xdr:rowOff>
    </xdr:from>
    <xdr:to>
      <xdr:col>12</xdr:col>
      <xdr:colOff>568675</xdr:colOff>
      <xdr:row>12</xdr:row>
      <xdr:rowOff>38100</xdr:rowOff>
    </xdr:to>
    <xdr:sp macro="" textlink="">
      <xdr:nvSpPr>
        <xdr:cNvPr id="9" name="Rectangle 24"/>
        <xdr:cNvSpPr/>
      </xdr:nvSpPr>
      <xdr:spPr>
        <a:xfrm>
          <a:off x="8011582" y="552449"/>
          <a:ext cx="634293" cy="1771651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23091</xdr:rowOff>
    </xdr:from>
    <xdr:to>
      <xdr:col>14</xdr:col>
      <xdr:colOff>0</xdr:colOff>
      <xdr:row>14</xdr:row>
      <xdr:rowOff>42142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42142</xdr:rowOff>
    </xdr:from>
    <xdr:to>
      <xdr:col>14</xdr:col>
      <xdr:colOff>0</xdr:colOff>
      <xdr:row>28</xdr:row>
      <xdr:rowOff>61192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184726</xdr:rowOff>
    </xdr:from>
    <xdr:to>
      <xdr:col>15</xdr:col>
      <xdr:colOff>92364</xdr:colOff>
      <xdr:row>45</xdr:row>
      <xdr:rowOff>7504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45</xdr:row>
      <xdr:rowOff>46180</xdr:rowOff>
    </xdr:from>
    <xdr:to>
      <xdr:col>15</xdr:col>
      <xdr:colOff>92364</xdr:colOff>
      <xdr:row>58</xdr:row>
      <xdr:rowOff>65231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389546</xdr:colOff>
      <xdr:row>1</xdr:row>
      <xdr:rowOff>144462</xdr:rowOff>
    </xdr:from>
    <xdr:to>
      <xdr:col>14</xdr:col>
      <xdr:colOff>248869</xdr:colOff>
      <xdr:row>16</xdr:row>
      <xdr:rowOff>30162</xdr:rowOff>
    </xdr:to>
    <xdr:graphicFrame macro="">
      <xdr:nvGraphicFramePr>
        <xdr:cNvPr id="6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389546</xdr:colOff>
      <xdr:row>15</xdr:row>
      <xdr:rowOff>77787</xdr:rowOff>
    </xdr:from>
    <xdr:to>
      <xdr:col>14</xdr:col>
      <xdr:colOff>248869</xdr:colOff>
      <xdr:row>29</xdr:row>
      <xdr:rowOff>153987</xdr:rowOff>
    </xdr:to>
    <xdr:graphicFrame macro="">
      <xdr:nvGraphicFramePr>
        <xdr:cNvPr id="7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P62"/>
  <sheetViews>
    <sheetView showGridLines="0" workbookViewId="0">
      <selection activeCell="N8" sqref="N8"/>
    </sheetView>
  </sheetViews>
  <sheetFormatPr baseColWidth="10" defaultColWidth="8.85546875" defaultRowHeight="17" x14ac:dyDescent="0.25"/>
  <cols>
    <col min="1" max="1" width="8.85546875" style="1"/>
    <col min="2" max="2" width="9.28515625" style="1" bestFit="1" customWidth="1"/>
    <col min="3" max="5" width="12.7109375" style="1" hidden="1" customWidth="1"/>
    <col min="6" max="7" width="8.5703125" style="1" bestFit="1" customWidth="1"/>
    <col min="8" max="8" width="9.42578125" style="1" bestFit="1" customWidth="1"/>
    <col min="9" max="10" width="5" style="1" bestFit="1" customWidth="1"/>
    <col min="11" max="12" width="16" style="1" bestFit="1" customWidth="1"/>
    <col min="13" max="13" width="8.85546875" style="1"/>
    <col min="14" max="14" width="9.28515625" style="1" bestFit="1" customWidth="1"/>
    <col min="15" max="16" width="12.5703125" style="1" bestFit="1" customWidth="1"/>
    <col min="17" max="17" width="4.7109375" style="1" customWidth="1"/>
    <col min="18" max="16384" width="8.85546875" style="1"/>
  </cols>
  <sheetData>
    <row r="1" spans="1:16" s="25" customFormat="1" x14ac:dyDescent="0.25">
      <c r="A1" s="26" t="s">
        <v>866</v>
      </c>
    </row>
    <row r="2" spans="1:16" ht="52" thickBot="1" x14ac:dyDescent="0.3">
      <c r="A2" s="12"/>
      <c r="B2" s="12"/>
      <c r="C2" s="12" t="s">
        <v>257</v>
      </c>
      <c r="D2" s="12" t="s">
        <v>258</v>
      </c>
      <c r="E2" s="12" t="s">
        <v>259</v>
      </c>
      <c r="F2" s="12" t="s">
        <v>254</v>
      </c>
      <c r="G2" s="12" t="s">
        <v>255</v>
      </c>
      <c r="H2" s="12" t="s">
        <v>256</v>
      </c>
      <c r="I2" s="12" t="s">
        <v>0</v>
      </c>
      <c r="J2" s="14" t="s">
        <v>1</v>
      </c>
      <c r="K2" s="13" t="s">
        <v>854</v>
      </c>
      <c r="L2" s="13" t="s">
        <v>855</v>
      </c>
      <c r="N2" s="20" t="s">
        <v>273</v>
      </c>
      <c r="O2" s="117" t="s">
        <v>856</v>
      </c>
      <c r="P2" s="117" t="s">
        <v>857</v>
      </c>
    </row>
    <row r="3" spans="1:16" ht="16" customHeight="1" x14ac:dyDescent="0.25">
      <c r="A3" s="121" t="s">
        <v>275</v>
      </c>
      <c r="B3" s="31" t="s">
        <v>834</v>
      </c>
      <c r="C3" s="24">
        <v>108</v>
      </c>
      <c r="D3" s="24">
        <v>189</v>
      </c>
      <c r="E3" s="24">
        <v>214</v>
      </c>
      <c r="F3" s="45">
        <v>0.38028169014084501</v>
      </c>
      <c r="G3" s="45">
        <v>0.66549295774647799</v>
      </c>
      <c r="H3" s="45">
        <v>0.75352112676056304</v>
      </c>
      <c r="I3" s="45">
        <v>0.36484406405390601</v>
      </c>
      <c r="J3" s="46">
        <v>0.51575304435627001</v>
      </c>
      <c r="K3" s="55"/>
      <c r="L3" s="56"/>
      <c r="N3" s="15" t="s">
        <v>268</v>
      </c>
      <c r="O3" s="49">
        <f>AVERAGE(K5,K11,K17)</f>
        <v>0.44887812053441173</v>
      </c>
      <c r="P3" s="49">
        <f>AVERAGE(L5,L11,L17)</f>
        <v>0.29329186191298956</v>
      </c>
    </row>
    <row r="4" spans="1:16" x14ac:dyDescent="0.25">
      <c r="A4" s="119"/>
      <c r="B4" s="37" t="s">
        <v>274</v>
      </c>
      <c r="C4" s="36"/>
      <c r="D4" s="36"/>
      <c r="E4" s="36"/>
      <c r="F4" s="47">
        <v>0.37676056338028102</v>
      </c>
      <c r="G4" s="47">
        <v>0.64436619718309796</v>
      </c>
      <c r="H4" s="47">
        <v>0.73239436619718301</v>
      </c>
      <c r="I4" s="47">
        <v>0.32347261348621098</v>
      </c>
      <c r="J4" s="48">
        <v>0.49126065104596001</v>
      </c>
      <c r="K4" s="57">
        <f>($I$3-I4)/I4</f>
        <v>0.12789784619419914</v>
      </c>
      <c r="L4" s="58">
        <f>($J$3-J4)/J4</f>
        <v>4.9856208222992013E-2</v>
      </c>
      <c r="N4" s="15" t="s">
        <v>269</v>
      </c>
      <c r="O4" s="49">
        <f>AVERAGE(K6,K12,K18)</f>
        <v>0.33024699873154456</v>
      </c>
      <c r="P4" s="49">
        <f>AVERAGE(L6,L12,L18)</f>
        <v>0.18921450374240908</v>
      </c>
    </row>
    <row r="5" spans="1:16" x14ac:dyDescent="0.25">
      <c r="A5" s="119"/>
      <c r="B5" s="2" t="s">
        <v>4</v>
      </c>
      <c r="C5" s="2"/>
      <c r="D5" s="2"/>
      <c r="E5" s="2"/>
      <c r="F5" s="49">
        <v>0.308</v>
      </c>
      <c r="G5" s="49">
        <v>0.51100000000000001</v>
      </c>
      <c r="H5" s="49">
        <v>0.59399999999999997</v>
      </c>
      <c r="I5" s="49">
        <v>0.22</v>
      </c>
      <c r="J5" s="50">
        <v>0.41</v>
      </c>
      <c r="K5" s="59">
        <f t="shared" ref="K5:K8" si="0">($I$3-I5)/I5</f>
        <v>0.65838210933593644</v>
      </c>
      <c r="L5" s="60">
        <f t="shared" ref="L5:L8" si="1">($J$3-J5)/J5</f>
        <v>0.25793425452748792</v>
      </c>
      <c r="N5" s="15" t="s">
        <v>270</v>
      </c>
      <c r="O5" s="49">
        <f>AVERAGE(K7,K13)</f>
        <v>0.24212505876305462</v>
      </c>
      <c r="P5" s="49">
        <f>AVERAGE(L7,L13)</f>
        <v>0.15468507520253716</v>
      </c>
    </row>
    <row r="6" spans="1:16" x14ac:dyDescent="0.25">
      <c r="A6" s="119"/>
      <c r="B6" s="2" t="s">
        <v>5</v>
      </c>
      <c r="C6" s="2"/>
      <c r="D6" s="2"/>
      <c r="E6" s="2"/>
      <c r="F6" s="49">
        <v>0.33900000000000002</v>
      </c>
      <c r="G6" s="49">
        <v>0.52400000000000002</v>
      </c>
      <c r="H6" s="49">
        <v>0.61499999999999999</v>
      </c>
      <c r="I6" s="49">
        <v>0.25</v>
      </c>
      <c r="J6" s="50">
        <v>0.43</v>
      </c>
      <c r="K6" s="59">
        <f t="shared" si="0"/>
        <v>0.45937625621562406</v>
      </c>
      <c r="L6" s="60">
        <f t="shared" si="1"/>
        <v>0.19942568454946516</v>
      </c>
      <c r="N6" s="15" t="s">
        <v>271</v>
      </c>
      <c r="O6" s="49">
        <f>AVERAGE(K8,K14,K20)</f>
        <v>0.16536446995289747</v>
      </c>
      <c r="P6" s="49">
        <f>AVERAGE(L8,L14,L20)</f>
        <v>6.5008660056595502E-2</v>
      </c>
    </row>
    <row r="7" spans="1:16" x14ac:dyDescent="0.25">
      <c r="A7" s="119"/>
      <c r="B7" s="2" t="s">
        <v>6</v>
      </c>
      <c r="C7" s="2"/>
      <c r="D7" s="2"/>
      <c r="E7" s="2"/>
      <c r="F7" s="49">
        <v>0.39500000000000002</v>
      </c>
      <c r="G7" s="49">
        <v>0.60499999999999998</v>
      </c>
      <c r="H7" s="49">
        <v>0.68899999999999995</v>
      </c>
      <c r="I7" s="49">
        <v>0.28599999999999998</v>
      </c>
      <c r="J7" s="50">
        <v>0.49099999999999999</v>
      </c>
      <c r="K7" s="59">
        <f t="shared" si="0"/>
        <v>0.27567854564302813</v>
      </c>
      <c r="L7" s="60">
        <f t="shared" si="1"/>
        <v>5.0413532293828951E-2</v>
      </c>
      <c r="N7" s="38" t="s">
        <v>274</v>
      </c>
      <c r="O7" s="47">
        <f>AVERAGE(K4,K10,K16)</f>
        <v>7.8169916328547098E-2</v>
      </c>
      <c r="P7" s="47">
        <f>AVERAGE(L4,L10,L16)</f>
        <v>3.5252744944750468E-2</v>
      </c>
    </row>
    <row r="8" spans="1:16" ht="18" thickBot="1" x14ac:dyDescent="0.3">
      <c r="A8" s="119"/>
      <c r="B8" s="17" t="s">
        <v>7</v>
      </c>
      <c r="C8" s="16"/>
      <c r="D8" s="16"/>
      <c r="E8" s="16"/>
      <c r="F8" s="51">
        <v>0.44400000000000001</v>
      </c>
      <c r="G8" s="51">
        <v>0.65400000000000003</v>
      </c>
      <c r="H8" s="51">
        <v>0.73099999999999998</v>
      </c>
      <c r="I8" s="51">
        <v>0.33</v>
      </c>
      <c r="J8" s="52">
        <v>0.54</v>
      </c>
      <c r="K8" s="62">
        <f t="shared" si="0"/>
        <v>0.10558807289062423</v>
      </c>
      <c r="L8" s="63">
        <f t="shared" si="1"/>
        <v>-4.4901769710611161E-2</v>
      </c>
    </row>
    <row r="9" spans="1:16" x14ac:dyDescent="0.25">
      <c r="A9" s="118" t="s">
        <v>399</v>
      </c>
      <c r="B9" s="32" t="s">
        <v>834</v>
      </c>
      <c r="C9" s="24">
        <v>68</v>
      </c>
      <c r="D9" s="24">
        <v>80</v>
      </c>
      <c r="E9" s="24">
        <v>85</v>
      </c>
      <c r="F9" s="45">
        <v>0.69387755102040805</v>
      </c>
      <c r="G9" s="45">
        <v>0.81632653061224403</v>
      </c>
      <c r="H9" s="45">
        <v>0.86734693877550995</v>
      </c>
      <c r="I9" s="45">
        <v>0.64054293309803301</v>
      </c>
      <c r="J9" s="46">
        <v>0.74907918777619098</v>
      </c>
      <c r="K9" s="55"/>
      <c r="L9" s="56"/>
    </row>
    <row r="10" spans="1:16" ht="16" customHeight="1" x14ac:dyDescent="0.25">
      <c r="A10" s="119"/>
      <c r="B10" s="36" t="s">
        <v>274</v>
      </c>
      <c r="C10" s="36"/>
      <c r="D10" s="36"/>
      <c r="E10" s="36"/>
      <c r="F10" s="47">
        <v>0.68367346938775497</v>
      </c>
      <c r="G10" s="47">
        <v>0.82653061224489799</v>
      </c>
      <c r="H10" s="47">
        <v>0.89795918367346905</v>
      </c>
      <c r="I10" s="47">
        <v>0.63680423311749002</v>
      </c>
      <c r="J10" s="48">
        <v>0.74610347948364997</v>
      </c>
      <c r="K10" s="57">
        <f>($I$9-I10)/I10</f>
        <v>5.8710350624399891E-3</v>
      </c>
      <c r="L10" s="57">
        <f>($J$9-J10)/J10</f>
        <v>3.9883318793800396E-3</v>
      </c>
      <c r="O10" s="29"/>
      <c r="P10" s="29"/>
    </row>
    <row r="11" spans="1:16" ht="16" customHeight="1" x14ac:dyDescent="0.25">
      <c r="A11" s="119"/>
      <c r="B11" s="2" t="s">
        <v>4</v>
      </c>
      <c r="C11" s="2"/>
      <c r="D11" s="2"/>
      <c r="E11" s="2"/>
      <c r="F11" s="49">
        <v>0.39800000000000002</v>
      </c>
      <c r="G11" s="49">
        <v>0.67400000000000004</v>
      </c>
      <c r="H11" s="49">
        <v>0.81599999999999995</v>
      </c>
      <c r="I11" s="49">
        <v>0.45</v>
      </c>
      <c r="J11" s="50">
        <v>0.53</v>
      </c>
      <c r="K11" s="59">
        <f t="shared" ref="K11:K14" si="2">($I$9-I11)/I11</f>
        <v>0.4234287402178511</v>
      </c>
      <c r="L11" s="59">
        <f t="shared" ref="L11:L14" si="3">($J$9-J11)/J11</f>
        <v>0.41335695806828482</v>
      </c>
      <c r="O11" s="29"/>
      <c r="P11" s="29"/>
    </row>
    <row r="12" spans="1:16" ht="16" customHeight="1" x14ac:dyDescent="0.25">
      <c r="A12" s="119"/>
      <c r="B12" s="2" t="s">
        <v>5</v>
      </c>
      <c r="C12" s="2"/>
      <c r="D12" s="2"/>
      <c r="E12" s="2"/>
      <c r="F12" s="49">
        <v>0.56100000000000005</v>
      </c>
      <c r="G12" s="49">
        <v>0.76500000000000001</v>
      </c>
      <c r="H12" s="49">
        <v>0.878</v>
      </c>
      <c r="I12" s="49">
        <v>0.57999999999999996</v>
      </c>
      <c r="J12" s="50">
        <v>0.66</v>
      </c>
      <c r="K12" s="59">
        <f t="shared" si="2"/>
        <v>0.10438436741040182</v>
      </c>
      <c r="L12" s="59">
        <f t="shared" si="3"/>
        <v>0.13496846632756204</v>
      </c>
      <c r="O12" s="29"/>
      <c r="P12" s="29"/>
    </row>
    <row r="13" spans="1:16" ht="16" customHeight="1" x14ac:dyDescent="0.25">
      <c r="A13" s="119"/>
      <c r="B13" s="2" t="s">
        <v>6</v>
      </c>
      <c r="C13" s="2"/>
      <c r="D13" s="2"/>
      <c r="E13" s="2"/>
      <c r="F13" s="49">
        <v>0.46899999999999997</v>
      </c>
      <c r="G13" s="49">
        <v>0.79600000000000004</v>
      </c>
      <c r="H13" s="49">
        <v>0.88800000000000001</v>
      </c>
      <c r="I13" s="49">
        <v>0.53</v>
      </c>
      <c r="J13" s="50">
        <v>0.59499999999999997</v>
      </c>
      <c r="K13" s="59">
        <f t="shared" si="2"/>
        <v>0.20857157188308109</v>
      </c>
      <c r="L13" s="59">
        <f t="shared" si="3"/>
        <v>0.25895661811124537</v>
      </c>
    </row>
    <row r="14" spans="1:16" ht="17" customHeight="1" thickBot="1" x14ac:dyDescent="0.3">
      <c r="A14" s="122"/>
      <c r="B14" s="17" t="s">
        <v>7</v>
      </c>
      <c r="C14" s="17"/>
      <c r="D14" s="17"/>
      <c r="E14" s="17"/>
      <c r="F14" s="53">
        <v>0.622</v>
      </c>
      <c r="G14" s="53">
        <v>0.81599999999999995</v>
      </c>
      <c r="H14" s="53">
        <v>0.89800000000000002</v>
      </c>
      <c r="I14" s="53">
        <v>0.62</v>
      </c>
      <c r="J14" s="54">
        <v>0.71</v>
      </c>
      <c r="K14" s="61">
        <f t="shared" si="2"/>
        <v>3.3133763061343566E-2</v>
      </c>
      <c r="L14" s="59">
        <f t="shared" si="3"/>
        <v>5.5041109543931009E-2</v>
      </c>
    </row>
    <row r="15" spans="1:16" ht="16" customHeight="1" x14ac:dyDescent="0.25">
      <c r="A15" s="118" t="s">
        <v>398</v>
      </c>
      <c r="B15" s="32" t="s">
        <v>834</v>
      </c>
      <c r="C15" s="24">
        <v>10</v>
      </c>
      <c r="D15" s="24">
        <v>14</v>
      </c>
      <c r="E15" s="24">
        <v>15</v>
      </c>
      <c r="F15" s="45">
        <v>0.5</v>
      </c>
      <c r="G15" s="45">
        <v>0.7</v>
      </c>
      <c r="H15" s="45">
        <v>0.75</v>
      </c>
      <c r="I15" s="45">
        <v>0.55652234530175704</v>
      </c>
      <c r="J15" s="46">
        <v>0.604292186571598</v>
      </c>
      <c r="K15" s="55"/>
      <c r="L15" s="56"/>
    </row>
    <row r="16" spans="1:16" x14ac:dyDescent="0.25">
      <c r="A16" s="119"/>
      <c r="B16" s="37" t="s">
        <v>274</v>
      </c>
      <c r="C16" s="36"/>
      <c r="D16" s="36"/>
      <c r="E16" s="36"/>
      <c r="F16" s="47">
        <v>0.5</v>
      </c>
      <c r="G16" s="47">
        <v>0.6</v>
      </c>
      <c r="H16" s="47">
        <v>0.8</v>
      </c>
      <c r="I16" s="47">
        <v>0.50558888255866097</v>
      </c>
      <c r="J16" s="48">
        <v>0.57446935960428303</v>
      </c>
      <c r="K16" s="57">
        <f>($I$15-I16)/I16</f>
        <v>0.10074086772900216</v>
      </c>
      <c r="L16" s="58">
        <f>($J$15-J16)/J16</f>
        <v>5.1913694731879359E-2</v>
      </c>
    </row>
    <row r="17" spans="1:12" x14ac:dyDescent="0.25">
      <c r="A17" s="119"/>
      <c r="B17" s="2" t="s">
        <v>4</v>
      </c>
      <c r="C17" s="2"/>
      <c r="D17" s="2"/>
      <c r="E17" s="2"/>
      <c r="F17" s="49">
        <v>0.4</v>
      </c>
      <c r="G17" s="49">
        <v>0.6</v>
      </c>
      <c r="H17" s="49">
        <v>0.7</v>
      </c>
      <c r="I17" s="49">
        <v>0.44</v>
      </c>
      <c r="J17" s="50">
        <v>0.5</v>
      </c>
      <c r="K17" s="59">
        <f t="shared" ref="K17:K20" si="4">($I$15-I17)/I17</f>
        <v>0.26482351204944782</v>
      </c>
      <c r="L17" s="60">
        <f t="shared" ref="L17:L20" si="5">($J$15-J17)/J17</f>
        <v>0.208584373143196</v>
      </c>
    </row>
    <row r="18" spans="1:12" x14ac:dyDescent="0.25">
      <c r="A18" s="119"/>
      <c r="B18" s="2" t="s">
        <v>5</v>
      </c>
      <c r="C18" s="2"/>
      <c r="D18" s="2"/>
      <c r="E18" s="2"/>
      <c r="F18" s="49">
        <v>0.4</v>
      </c>
      <c r="G18" s="49">
        <v>0.6</v>
      </c>
      <c r="H18" s="49">
        <v>0.7</v>
      </c>
      <c r="I18" s="49">
        <v>0.39</v>
      </c>
      <c r="J18" s="50">
        <v>0.49</v>
      </c>
      <c r="K18" s="59">
        <f t="shared" si="4"/>
        <v>0.42698037256860771</v>
      </c>
      <c r="L18" s="60">
        <f t="shared" si="5"/>
        <v>0.23324936035020002</v>
      </c>
    </row>
    <row r="19" spans="1:12" x14ac:dyDescent="0.25">
      <c r="A19" s="119"/>
      <c r="B19" s="2" t="s">
        <v>6</v>
      </c>
      <c r="C19" s="3"/>
      <c r="D19" s="3"/>
      <c r="E19" s="3"/>
      <c r="F19" s="3" t="s">
        <v>272</v>
      </c>
      <c r="G19" s="3" t="s">
        <v>272</v>
      </c>
      <c r="H19" s="3" t="s">
        <v>272</v>
      </c>
      <c r="I19" s="3" t="s">
        <v>272</v>
      </c>
      <c r="J19" s="11" t="s">
        <v>272</v>
      </c>
      <c r="K19" s="18" t="s">
        <v>272</v>
      </c>
      <c r="L19" s="19" t="s">
        <v>272</v>
      </c>
    </row>
    <row r="20" spans="1:12" x14ac:dyDescent="0.25">
      <c r="A20" s="120"/>
      <c r="B20" s="2" t="s">
        <v>7</v>
      </c>
      <c r="C20" s="2"/>
      <c r="D20" s="2"/>
      <c r="E20" s="2"/>
      <c r="F20" s="49">
        <v>0.4</v>
      </c>
      <c r="G20" s="49">
        <v>0.65</v>
      </c>
      <c r="H20" s="49">
        <v>0.7</v>
      </c>
      <c r="I20" s="49">
        <v>0.41</v>
      </c>
      <c r="J20" s="50">
        <v>0.51</v>
      </c>
      <c r="K20" s="59">
        <f t="shared" si="4"/>
        <v>0.35737157390672458</v>
      </c>
      <c r="L20" s="60">
        <f t="shared" si="5"/>
        <v>0.18488664033646665</v>
      </c>
    </row>
    <row r="25" spans="1:12" ht="15" customHeight="1" x14ac:dyDescent="0.25"/>
    <row r="29" spans="1:12" x14ac:dyDescent="0.25">
      <c r="C29" s="30"/>
      <c r="D29" s="30"/>
      <c r="E29" s="30"/>
      <c r="F29" s="30"/>
      <c r="G29" s="30"/>
    </row>
    <row r="30" spans="1:12" x14ac:dyDescent="0.25">
      <c r="C30" s="30"/>
      <c r="D30" s="30"/>
      <c r="E30" s="30"/>
      <c r="F30" s="30"/>
      <c r="G30" s="30"/>
    </row>
    <row r="31" spans="1:12" ht="15" customHeight="1" x14ac:dyDescent="0.25">
      <c r="C31" s="30"/>
      <c r="D31" s="30"/>
      <c r="E31" s="30"/>
      <c r="F31" s="30"/>
      <c r="G31" s="30"/>
    </row>
    <row r="33" ht="31" customHeight="1" x14ac:dyDescent="0.25"/>
    <row r="34" ht="31" customHeight="1" x14ac:dyDescent="0.25"/>
    <row r="35" ht="31" customHeight="1" x14ac:dyDescent="0.25"/>
    <row r="36" ht="31" customHeight="1" x14ac:dyDescent="0.25"/>
    <row r="37" ht="31" customHeight="1" x14ac:dyDescent="0.25"/>
    <row r="38" ht="31" customHeight="1" x14ac:dyDescent="0.25"/>
    <row r="39" ht="31" customHeight="1" x14ac:dyDescent="0.25"/>
    <row r="40" ht="31" customHeight="1" x14ac:dyDescent="0.25"/>
    <row r="41" ht="31" customHeight="1" x14ac:dyDescent="0.25"/>
    <row r="42" ht="31" customHeight="1" x14ac:dyDescent="0.25"/>
    <row r="46" ht="15" customHeight="1" x14ac:dyDescent="0.25"/>
    <row r="54" ht="15" customHeight="1" x14ac:dyDescent="0.25"/>
    <row r="62" ht="15" customHeight="1" x14ac:dyDescent="0.25"/>
  </sheetData>
  <mergeCells count="3">
    <mergeCell ref="A15:A20"/>
    <mergeCell ref="A3:A8"/>
    <mergeCell ref="A9:A14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zoomScale="80" zoomScaleNormal="80" zoomScalePageLayoutView="80" workbookViewId="0">
      <pane ySplit="1" topLeftCell="A37" activePane="bottomLeft" state="frozen"/>
      <selection activeCell="G23" sqref="G23"/>
      <selection pane="bottomLeft" activeCell="E20" sqref="E20"/>
    </sheetView>
  </sheetViews>
  <sheetFormatPr baseColWidth="10" defaultColWidth="8.85546875" defaultRowHeight="17" x14ac:dyDescent="0.25"/>
  <cols>
    <col min="1" max="2" width="7.28515625" style="1" bestFit="1" customWidth="1"/>
    <col min="3" max="3" width="8.28515625" style="1" bestFit="1" customWidth="1"/>
    <col min="4" max="5" width="12.7109375" style="1" bestFit="1" customWidth="1"/>
    <col min="6" max="6" width="13.85546875" style="1" bestFit="1" customWidth="1"/>
    <col min="7" max="8" width="12.7109375" style="1" bestFit="1" customWidth="1"/>
    <col min="9" max="9" width="14.28515625" style="1" bestFit="1" customWidth="1"/>
    <col min="10" max="10" width="12.7109375" style="1" customWidth="1"/>
    <col min="11" max="11" width="81.85546875" style="1" hidden="1" customWidth="1"/>
    <col min="12" max="12" width="8.7109375" style="1" bestFit="1" customWidth="1"/>
    <col min="13" max="13" width="7.140625" style="1" bestFit="1" customWidth="1"/>
    <col min="14" max="14" width="12.7109375" style="1" bestFit="1" customWidth="1"/>
    <col min="15" max="15" width="18.85546875" style="1" bestFit="1" customWidth="1"/>
    <col min="16" max="16" width="20.140625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69" t="s">
        <v>850</v>
      </c>
      <c r="P1" s="69" t="s">
        <v>851</v>
      </c>
    </row>
    <row r="2" spans="1:16" s="25" customFormat="1" x14ac:dyDescent="0.25">
      <c r="A2" s="26" t="s">
        <v>861</v>
      </c>
    </row>
    <row r="3" spans="1:16" s="6" customFormat="1" x14ac:dyDescent="0.25">
      <c r="A3" s="26" t="s">
        <v>10</v>
      </c>
    </row>
    <row r="4" spans="1:16" x14ac:dyDescent="0.25">
      <c r="A4" s="39">
        <v>92</v>
      </c>
      <c r="B4" s="40">
        <v>145</v>
      </c>
      <c r="C4" s="40">
        <v>176</v>
      </c>
      <c r="D4" s="40">
        <v>0.32394366200000002</v>
      </c>
      <c r="E4" s="40">
        <v>0.51056338000000001</v>
      </c>
      <c r="F4" s="40">
        <v>0.61971830999999999</v>
      </c>
      <c r="G4" s="40">
        <v>0.26780778999999999</v>
      </c>
      <c r="H4" s="40">
        <v>0.41785118799999998</v>
      </c>
      <c r="I4" s="40" t="s">
        <v>27</v>
      </c>
      <c r="J4" s="40" t="s">
        <v>28</v>
      </c>
      <c r="K4" s="40" t="s">
        <v>29</v>
      </c>
      <c r="L4" s="40">
        <v>0</v>
      </c>
      <c r="M4" s="40">
        <v>0</v>
      </c>
      <c r="N4" s="40"/>
      <c r="O4" s="40">
        <v>90</v>
      </c>
      <c r="P4" s="64" t="s">
        <v>836</v>
      </c>
    </row>
    <row r="5" spans="1:16" x14ac:dyDescent="0.25">
      <c r="A5" s="41">
        <v>94</v>
      </c>
      <c r="B5" s="42">
        <v>150</v>
      </c>
      <c r="C5" s="42">
        <v>179</v>
      </c>
      <c r="D5" s="42">
        <v>0.33098591500000002</v>
      </c>
      <c r="E5" s="42">
        <v>0.52816901400000005</v>
      </c>
      <c r="F5" s="42">
        <v>0.63028169000000001</v>
      </c>
      <c r="G5" s="42">
        <v>0.27634858800000001</v>
      </c>
      <c r="H5" s="42">
        <v>0.429420933</v>
      </c>
      <c r="I5" s="42" t="s">
        <v>27</v>
      </c>
      <c r="J5" s="42" t="s">
        <v>28</v>
      </c>
      <c r="K5" s="42" t="s">
        <v>30</v>
      </c>
      <c r="L5" s="42">
        <v>0.1</v>
      </c>
      <c r="M5" s="42">
        <v>0</v>
      </c>
      <c r="N5" s="42"/>
      <c r="O5" s="42">
        <v>90</v>
      </c>
      <c r="P5" s="65" t="s">
        <v>837</v>
      </c>
    </row>
    <row r="6" spans="1:16" x14ac:dyDescent="0.25">
      <c r="A6" s="41">
        <v>98</v>
      </c>
      <c r="B6" s="42">
        <v>160</v>
      </c>
      <c r="C6" s="42">
        <v>184</v>
      </c>
      <c r="D6" s="42">
        <v>0.34507042300000002</v>
      </c>
      <c r="E6" s="42">
        <v>0.56338028200000001</v>
      </c>
      <c r="F6" s="42">
        <v>0.64788732400000004</v>
      </c>
      <c r="G6" s="42">
        <v>0.28512190199999998</v>
      </c>
      <c r="H6" s="42">
        <v>0.444089438</v>
      </c>
      <c r="I6" s="42" t="s">
        <v>27</v>
      </c>
      <c r="J6" s="42" t="s">
        <v>28</v>
      </c>
      <c r="K6" s="42" t="s">
        <v>31</v>
      </c>
      <c r="L6" s="42">
        <v>0.2</v>
      </c>
      <c r="M6" s="42">
        <v>0</v>
      </c>
      <c r="N6" s="42"/>
      <c r="O6" s="42">
        <v>90</v>
      </c>
      <c r="P6" s="65" t="s">
        <v>838</v>
      </c>
    </row>
    <row r="7" spans="1:16" x14ac:dyDescent="0.25">
      <c r="A7" s="41">
        <v>102</v>
      </c>
      <c r="B7" s="42">
        <v>160</v>
      </c>
      <c r="C7" s="42">
        <v>188</v>
      </c>
      <c r="D7" s="42">
        <v>0.35915492999999998</v>
      </c>
      <c r="E7" s="42">
        <v>0.56338028200000001</v>
      </c>
      <c r="F7" s="42">
        <v>0.66197183100000001</v>
      </c>
      <c r="G7" s="42">
        <v>0.29264407199999998</v>
      </c>
      <c r="H7" s="42">
        <v>0.45852092799999999</v>
      </c>
      <c r="I7" s="42" t="s">
        <v>27</v>
      </c>
      <c r="J7" s="42" t="s">
        <v>28</v>
      </c>
      <c r="K7" s="42" t="s">
        <v>32</v>
      </c>
      <c r="L7" s="42">
        <v>0.3</v>
      </c>
      <c r="M7" s="42">
        <v>0</v>
      </c>
      <c r="N7" s="42"/>
      <c r="O7" s="42">
        <v>90</v>
      </c>
      <c r="P7" s="65" t="s">
        <v>839</v>
      </c>
    </row>
    <row r="8" spans="1:16" x14ac:dyDescent="0.25">
      <c r="A8" s="41">
        <v>104</v>
      </c>
      <c r="B8" s="42">
        <v>163</v>
      </c>
      <c r="C8" s="42">
        <v>192</v>
      </c>
      <c r="D8" s="42">
        <v>0.36619718299999998</v>
      </c>
      <c r="E8" s="42">
        <v>0.57394366200000002</v>
      </c>
      <c r="F8" s="42">
        <v>0.67605633799999998</v>
      </c>
      <c r="G8" s="42">
        <v>0.29746468399999998</v>
      </c>
      <c r="H8" s="42">
        <v>0.46650962000000001</v>
      </c>
      <c r="I8" s="42" t="s">
        <v>27</v>
      </c>
      <c r="J8" s="42" t="s">
        <v>28</v>
      </c>
      <c r="K8" s="42" t="s">
        <v>33</v>
      </c>
      <c r="L8" s="42">
        <v>0.4</v>
      </c>
      <c r="M8" s="42">
        <v>0</v>
      </c>
      <c r="N8" s="42"/>
      <c r="O8" s="42">
        <v>90</v>
      </c>
      <c r="P8" s="65" t="s">
        <v>840</v>
      </c>
    </row>
    <row r="9" spans="1:16" x14ac:dyDescent="0.25">
      <c r="A9" s="41">
        <v>90</v>
      </c>
      <c r="B9" s="42">
        <v>161</v>
      </c>
      <c r="C9" s="42">
        <v>196</v>
      </c>
      <c r="D9" s="42">
        <v>0.316901408</v>
      </c>
      <c r="E9" s="42">
        <v>0.566901408</v>
      </c>
      <c r="F9" s="42">
        <v>0.69014084499999995</v>
      </c>
      <c r="G9" s="42">
        <v>0.28160155999999997</v>
      </c>
      <c r="H9" s="42">
        <v>0.43663604700000003</v>
      </c>
      <c r="I9" s="42" t="s">
        <v>27</v>
      </c>
      <c r="J9" s="42" t="s">
        <v>28</v>
      </c>
      <c r="K9" s="42" t="s">
        <v>34</v>
      </c>
      <c r="L9" s="42">
        <v>0.5</v>
      </c>
      <c r="M9" s="42">
        <v>0</v>
      </c>
      <c r="N9" s="42"/>
      <c r="O9" s="42">
        <v>90</v>
      </c>
      <c r="P9" s="65" t="s">
        <v>841</v>
      </c>
    </row>
    <row r="10" spans="1:16" x14ac:dyDescent="0.25">
      <c r="A10" s="41">
        <v>82</v>
      </c>
      <c r="B10" s="42">
        <v>154</v>
      </c>
      <c r="C10" s="42">
        <v>194</v>
      </c>
      <c r="D10" s="42">
        <v>0.288732394</v>
      </c>
      <c r="E10" s="42">
        <v>0.54225352100000002</v>
      </c>
      <c r="F10" s="42">
        <v>0.683098592</v>
      </c>
      <c r="G10" s="42">
        <v>0.26580867499999999</v>
      </c>
      <c r="H10" s="42">
        <v>0.40757156500000002</v>
      </c>
      <c r="I10" s="42" t="s">
        <v>27</v>
      </c>
      <c r="J10" s="42" t="s">
        <v>28</v>
      </c>
      <c r="K10" s="42" t="s">
        <v>35</v>
      </c>
      <c r="L10" s="42">
        <v>0.6</v>
      </c>
      <c r="M10" s="42">
        <v>0</v>
      </c>
      <c r="N10" s="42"/>
      <c r="O10" s="42">
        <v>90</v>
      </c>
      <c r="P10" s="65" t="s">
        <v>842</v>
      </c>
    </row>
    <row r="11" spans="1:16" x14ac:dyDescent="0.25">
      <c r="A11" s="41">
        <v>75</v>
      </c>
      <c r="B11" s="42">
        <v>140</v>
      </c>
      <c r="C11" s="42">
        <v>188</v>
      </c>
      <c r="D11" s="42">
        <v>0.26408450700000002</v>
      </c>
      <c r="E11" s="42">
        <v>0.49295774599999997</v>
      </c>
      <c r="F11" s="42">
        <v>0.66197183100000001</v>
      </c>
      <c r="G11" s="42">
        <v>0.25181455899999999</v>
      </c>
      <c r="H11" s="42">
        <v>0.38474586900000002</v>
      </c>
      <c r="I11" s="42" t="s">
        <v>27</v>
      </c>
      <c r="J11" s="42" t="s">
        <v>28</v>
      </c>
      <c r="K11" s="42" t="s">
        <v>36</v>
      </c>
      <c r="L11" s="42">
        <v>0.7</v>
      </c>
      <c r="M11" s="42">
        <v>0</v>
      </c>
      <c r="N11" s="42"/>
      <c r="O11" s="42">
        <v>90</v>
      </c>
      <c r="P11" s="65" t="s">
        <v>842</v>
      </c>
    </row>
    <row r="12" spans="1:16" x14ac:dyDescent="0.25">
      <c r="A12" s="41">
        <v>74</v>
      </c>
      <c r="B12" s="42">
        <v>137</v>
      </c>
      <c r="C12" s="42">
        <v>170</v>
      </c>
      <c r="D12" s="42">
        <v>0.26056338000000001</v>
      </c>
      <c r="E12" s="42">
        <v>0.48239436600000002</v>
      </c>
      <c r="F12" s="42">
        <v>0.598591549</v>
      </c>
      <c r="G12" s="42">
        <v>0.23901004100000001</v>
      </c>
      <c r="H12" s="42">
        <v>0.36852929099999998</v>
      </c>
      <c r="I12" s="42" t="s">
        <v>27</v>
      </c>
      <c r="J12" s="42" t="s">
        <v>28</v>
      </c>
      <c r="K12" s="42" t="s">
        <v>37</v>
      </c>
      <c r="L12" s="42">
        <v>0.8</v>
      </c>
      <c r="M12" s="42">
        <v>0</v>
      </c>
      <c r="N12" s="42"/>
      <c r="O12" s="42">
        <v>90</v>
      </c>
      <c r="P12" s="65" t="s">
        <v>843</v>
      </c>
    </row>
    <row r="13" spans="1:16" x14ac:dyDescent="0.25">
      <c r="A13" s="41">
        <v>68</v>
      </c>
      <c r="B13" s="42">
        <v>128</v>
      </c>
      <c r="C13" s="42">
        <v>158</v>
      </c>
      <c r="D13" s="42">
        <v>0.23943661999999999</v>
      </c>
      <c r="E13" s="42">
        <v>0.45070422500000001</v>
      </c>
      <c r="F13" s="42">
        <v>0.55633802799999998</v>
      </c>
      <c r="G13" s="42">
        <v>0.22164424399999999</v>
      </c>
      <c r="H13" s="42">
        <v>0.34584882900000002</v>
      </c>
      <c r="I13" s="42" t="s">
        <v>27</v>
      </c>
      <c r="J13" s="42" t="s">
        <v>28</v>
      </c>
      <c r="K13" s="42" t="s">
        <v>38</v>
      </c>
      <c r="L13" s="42">
        <v>0.9</v>
      </c>
      <c r="M13" s="42">
        <v>0</v>
      </c>
      <c r="N13" s="42"/>
      <c r="O13" s="42">
        <v>90</v>
      </c>
      <c r="P13" s="65" t="s">
        <v>844</v>
      </c>
    </row>
    <row r="14" spans="1:16" x14ac:dyDescent="0.25">
      <c r="P14" s="66"/>
    </row>
    <row r="15" spans="1:16" x14ac:dyDescent="0.25">
      <c r="A15" s="26" t="s">
        <v>262</v>
      </c>
      <c r="P15" s="66"/>
    </row>
    <row r="16" spans="1:16" x14ac:dyDescent="0.25">
      <c r="A16" s="2">
        <v>64</v>
      </c>
      <c r="B16" s="2">
        <v>83</v>
      </c>
      <c r="C16" s="2">
        <v>86</v>
      </c>
      <c r="D16" s="2">
        <v>0.65306122448979498</v>
      </c>
      <c r="E16" s="2">
        <v>0.84693877551020402</v>
      </c>
      <c r="F16" s="2">
        <v>0.87755102040816302</v>
      </c>
      <c r="G16" s="2">
        <v>0.62062332136979004</v>
      </c>
      <c r="H16" s="2">
        <v>0.732090077345663</v>
      </c>
      <c r="I16" s="2" t="s">
        <v>40</v>
      </c>
      <c r="J16" s="2" t="s">
        <v>28</v>
      </c>
      <c r="K16" s="2" t="s">
        <v>41</v>
      </c>
      <c r="L16" s="2">
        <v>0</v>
      </c>
      <c r="M16" s="2">
        <v>0</v>
      </c>
      <c r="N16" s="40"/>
      <c r="O16" s="2">
        <v>15</v>
      </c>
      <c r="P16" s="67">
        <v>42144.631643518522</v>
      </c>
    </row>
    <row r="17" spans="1:16" x14ac:dyDescent="0.25">
      <c r="A17" s="2">
        <v>66</v>
      </c>
      <c r="B17" s="2">
        <v>82</v>
      </c>
      <c r="C17" s="2">
        <v>88</v>
      </c>
      <c r="D17" s="2">
        <v>0.67346938775510201</v>
      </c>
      <c r="E17" s="2">
        <v>0.83673469387755095</v>
      </c>
      <c r="F17" s="2">
        <v>0.89795918367346905</v>
      </c>
      <c r="G17" s="2">
        <v>0.63282276056425601</v>
      </c>
      <c r="H17" s="2">
        <v>0.74419961621761299</v>
      </c>
      <c r="I17" s="2" t="s">
        <v>40</v>
      </c>
      <c r="J17" s="2" t="s">
        <v>28</v>
      </c>
      <c r="K17" s="2" t="s">
        <v>42</v>
      </c>
      <c r="L17" s="2">
        <v>0.1</v>
      </c>
      <c r="M17" s="2">
        <v>0</v>
      </c>
      <c r="N17" s="42"/>
      <c r="O17" s="2">
        <v>15</v>
      </c>
      <c r="P17" s="67">
        <v>42144.631666666668</v>
      </c>
    </row>
    <row r="18" spans="1:16" x14ac:dyDescent="0.25">
      <c r="A18" s="2">
        <v>67</v>
      </c>
      <c r="B18" s="2">
        <v>81</v>
      </c>
      <c r="C18" s="2">
        <v>88</v>
      </c>
      <c r="D18" s="2">
        <v>0.68367346938775497</v>
      </c>
      <c r="E18" s="2">
        <v>0.82653061224489799</v>
      </c>
      <c r="F18" s="2">
        <v>0.89795918367346905</v>
      </c>
      <c r="G18" s="2">
        <v>0.63680423311749002</v>
      </c>
      <c r="H18" s="2">
        <v>0.74610347948364997</v>
      </c>
      <c r="I18" s="2" t="s">
        <v>40</v>
      </c>
      <c r="J18" s="2" t="s">
        <v>28</v>
      </c>
      <c r="K18" s="2" t="s">
        <v>43</v>
      </c>
      <c r="L18" s="2">
        <v>0.2</v>
      </c>
      <c r="M18" s="2">
        <v>0</v>
      </c>
      <c r="N18" s="42"/>
      <c r="O18" s="2">
        <v>15</v>
      </c>
      <c r="P18" s="67">
        <v>42144.631689814814</v>
      </c>
    </row>
    <row r="19" spans="1:16" x14ac:dyDescent="0.25">
      <c r="A19" s="2">
        <v>65</v>
      </c>
      <c r="B19" s="2">
        <v>81</v>
      </c>
      <c r="C19" s="2">
        <v>86</v>
      </c>
      <c r="D19" s="2">
        <v>0.66326530612244805</v>
      </c>
      <c r="E19" s="2">
        <v>0.82653061224489799</v>
      </c>
      <c r="F19" s="2">
        <v>0.87755102040816302</v>
      </c>
      <c r="G19" s="2">
        <v>0.63024204800031403</v>
      </c>
      <c r="H19" s="2">
        <v>0.73566452845888197</v>
      </c>
      <c r="I19" s="2" t="s">
        <v>40</v>
      </c>
      <c r="J19" s="2" t="s">
        <v>28</v>
      </c>
      <c r="K19" s="2" t="s">
        <v>44</v>
      </c>
      <c r="L19" s="2">
        <v>0.3</v>
      </c>
      <c r="M19" s="2">
        <v>0</v>
      </c>
      <c r="N19" s="42"/>
      <c r="O19" s="2">
        <v>15</v>
      </c>
      <c r="P19" s="67">
        <v>42144.631712962961</v>
      </c>
    </row>
    <row r="20" spans="1:16" x14ac:dyDescent="0.25">
      <c r="A20" s="2">
        <v>66</v>
      </c>
      <c r="B20" s="2">
        <v>79</v>
      </c>
      <c r="C20" s="2">
        <v>86</v>
      </c>
      <c r="D20" s="2">
        <v>0.67346938775510201</v>
      </c>
      <c r="E20" s="2">
        <v>0.80612244897959096</v>
      </c>
      <c r="F20" s="2">
        <v>0.87755102040816302</v>
      </c>
      <c r="G20" s="2">
        <v>0.630215761335153</v>
      </c>
      <c r="H20" s="2">
        <v>0.73901827856049096</v>
      </c>
      <c r="I20" s="2" t="s">
        <v>40</v>
      </c>
      <c r="J20" s="2" t="s">
        <v>28</v>
      </c>
      <c r="K20" s="2" t="s">
        <v>45</v>
      </c>
      <c r="L20" s="2">
        <v>0.4</v>
      </c>
      <c r="M20" s="2">
        <v>0</v>
      </c>
      <c r="N20" s="42"/>
      <c r="O20" s="2">
        <v>15</v>
      </c>
      <c r="P20" s="67">
        <v>42144.631724537037</v>
      </c>
    </row>
    <row r="21" spans="1:16" x14ac:dyDescent="0.25">
      <c r="A21" s="2">
        <v>43</v>
      </c>
      <c r="B21" s="2">
        <v>78</v>
      </c>
      <c r="C21" s="2">
        <v>84</v>
      </c>
      <c r="D21" s="2">
        <v>0.43877551020408101</v>
      </c>
      <c r="E21" s="2">
        <v>0.79591836734693799</v>
      </c>
      <c r="F21" s="2">
        <v>0.85714285714285698</v>
      </c>
      <c r="G21" s="2">
        <v>0.51102036149753804</v>
      </c>
      <c r="H21" s="2">
        <v>0.59893546120546803</v>
      </c>
      <c r="I21" s="2" t="s">
        <v>40</v>
      </c>
      <c r="J21" s="2" t="s">
        <v>28</v>
      </c>
      <c r="K21" s="2" t="s">
        <v>46</v>
      </c>
      <c r="L21" s="2">
        <v>0.5</v>
      </c>
      <c r="M21" s="2">
        <v>0</v>
      </c>
      <c r="N21" s="42"/>
      <c r="O21" s="2">
        <v>15</v>
      </c>
      <c r="P21" s="67">
        <v>42144.631747685184</v>
      </c>
    </row>
    <row r="22" spans="1:16" x14ac:dyDescent="0.25">
      <c r="A22" s="2">
        <v>37</v>
      </c>
      <c r="B22" s="2">
        <v>73</v>
      </c>
      <c r="C22" s="2">
        <v>83</v>
      </c>
      <c r="D22" s="2">
        <v>0.37755102040816302</v>
      </c>
      <c r="E22" s="2">
        <v>0.74489795918367296</v>
      </c>
      <c r="F22" s="2">
        <v>0.84693877551020402</v>
      </c>
      <c r="G22" s="2">
        <v>0.47014953111111202</v>
      </c>
      <c r="H22" s="2">
        <v>0.55049156609772398</v>
      </c>
      <c r="I22" s="2" t="s">
        <v>40</v>
      </c>
      <c r="J22" s="2" t="s">
        <v>28</v>
      </c>
      <c r="K22" s="2" t="s">
        <v>47</v>
      </c>
      <c r="L22" s="2">
        <v>0.6</v>
      </c>
      <c r="M22" s="2">
        <v>0</v>
      </c>
      <c r="N22" s="42"/>
      <c r="O22" s="2">
        <v>15</v>
      </c>
      <c r="P22" s="67">
        <v>42144.63177083333</v>
      </c>
    </row>
    <row r="23" spans="1:16" x14ac:dyDescent="0.25">
      <c r="A23" s="2">
        <v>35</v>
      </c>
      <c r="B23" s="2">
        <v>69</v>
      </c>
      <c r="C23" s="2">
        <v>80</v>
      </c>
      <c r="D23" s="2">
        <v>0.35714285714285698</v>
      </c>
      <c r="E23" s="2">
        <v>0.70408163265306101</v>
      </c>
      <c r="F23" s="2">
        <v>0.81632653061224403</v>
      </c>
      <c r="G23" s="2">
        <v>0.42735493674279301</v>
      </c>
      <c r="H23" s="2">
        <v>0.50433830883411401</v>
      </c>
      <c r="I23" s="2" t="s">
        <v>40</v>
      </c>
      <c r="J23" s="2" t="s">
        <v>28</v>
      </c>
      <c r="K23" s="2" t="s">
        <v>48</v>
      </c>
      <c r="L23" s="2">
        <v>0.7</v>
      </c>
      <c r="M23" s="2">
        <v>0</v>
      </c>
      <c r="N23" s="42"/>
      <c r="O23" s="2">
        <v>15</v>
      </c>
      <c r="P23" s="67">
        <v>42144.631782407407</v>
      </c>
    </row>
    <row r="24" spans="1:16" x14ac:dyDescent="0.25">
      <c r="A24" s="2">
        <v>35</v>
      </c>
      <c r="B24" s="2">
        <v>61</v>
      </c>
      <c r="C24" s="2">
        <v>73</v>
      </c>
      <c r="D24" s="2">
        <v>0.35714285714285698</v>
      </c>
      <c r="E24" s="2">
        <v>0.62244897959183598</v>
      </c>
      <c r="F24" s="2">
        <v>0.74489795918367296</v>
      </c>
      <c r="G24" s="2">
        <v>0.40300605878030199</v>
      </c>
      <c r="H24" s="2">
        <v>0.48518880551036497</v>
      </c>
      <c r="I24" s="2" t="s">
        <v>40</v>
      </c>
      <c r="J24" s="2" t="s">
        <v>28</v>
      </c>
      <c r="K24" s="2" t="s">
        <v>49</v>
      </c>
      <c r="L24" s="2">
        <v>0.79999999999999905</v>
      </c>
      <c r="M24" s="2">
        <v>0</v>
      </c>
      <c r="N24" s="42"/>
      <c r="O24" s="2">
        <v>15</v>
      </c>
      <c r="P24" s="67">
        <v>42144.631805555553</v>
      </c>
    </row>
    <row r="25" spans="1:16" x14ac:dyDescent="0.25">
      <c r="A25" s="2">
        <v>35</v>
      </c>
      <c r="B25" s="2">
        <v>56</v>
      </c>
      <c r="C25" s="2">
        <v>66</v>
      </c>
      <c r="D25" s="2">
        <v>0.35714285714285698</v>
      </c>
      <c r="E25" s="2">
        <v>0.57142857142857095</v>
      </c>
      <c r="F25" s="2">
        <v>0.67346938775510201</v>
      </c>
      <c r="G25" s="2">
        <v>0.38572311724756703</v>
      </c>
      <c r="H25" s="2">
        <v>0.46990899211948001</v>
      </c>
      <c r="I25" s="2" t="s">
        <v>40</v>
      </c>
      <c r="J25" s="2" t="s">
        <v>28</v>
      </c>
      <c r="K25" s="2" t="s">
        <v>50</v>
      </c>
      <c r="L25" s="2">
        <v>0.89999999999999902</v>
      </c>
      <c r="M25" s="2">
        <v>0</v>
      </c>
      <c r="N25" s="42"/>
      <c r="O25" s="2">
        <v>15</v>
      </c>
      <c r="P25" s="67">
        <v>42144.631828703707</v>
      </c>
    </row>
    <row r="26" spans="1:1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O26" s="8"/>
      <c r="P26" s="68"/>
    </row>
    <row r="27" spans="1:16" x14ac:dyDescent="0.2">
      <c r="A27" s="26" t="s">
        <v>261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O27" s="8"/>
      <c r="P27" s="68"/>
    </row>
    <row r="28" spans="1:16" x14ac:dyDescent="0.25">
      <c r="A28" s="2">
        <v>10</v>
      </c>
      <c r="B28" s="2">
        <v>12</v>
      </c>
      <c r="C28" s="2">
        <v>15</v>
      </c>
      <c r="D28" s="2">
        <v>0.5</v>
      </c>
      <c r="E28" s="2">
        <v>0.6</v>
      </c>
      <c r="F28" s="2">
        <v>0.75</v>
      </c>
      <c r="G28" s="2">
        <v>0.49523802354429097</v>
      </c>
      <c r="H28" s="2">
        <v>0.57112165660821401</v>
      </c>
      <c r="I28" s="2" t="s">
        <v>51</v>
      </c>
      <c r="J28" s="2" t="s">
        <v>28</v>
      </c>
      <c r="K28" s="2" t="s">
        <v>41</v>
      </c>
      <c r="L28" s="2">
        <v>0</v>
      </c>
      <c r="M28" s="2">
        <v>0</v>
      </c>
      <c r="N28" s="40"/>
      <c r="O28" s="2">
        <v>15</v>
      </c>
      <c r="P28" s="67">
        <v>42144.632118055553</v>
      </c>
    </row>
    <row r="29" spans="1:16" x14ac:dyDescent="0.25">
      <c r="A29" s="2">
        <v>10</v>
      </c>
      <c r="B29" s="2">
        <v>12</v>
      </c>
      <c r="C29" s="2">
        <v>15</v>
      </c>
      <c r="D29" s="2">
        <v>0.5</v>
      </c>
      <c r="E29" s="2">
        <v>0.6</v>
      </c>
      <c r="F29" s="2">
        <v>0.75</v>
      </c>
      <c r="G29" s="2">
        <v>0.498875548269616</v>
      </c>
      <c r="H29" s="2">
        <v>0.57276196612057395</v>
      </c>
      <c r="I29" s="2" t="s">
        <v>51</v>
      </c>
      <c r="J29" s="2" t="s">
        <v>28</v>
      </c>
      <c r="K29" s="2" t="s">
        <v>42</v>
      </c>
      <c r="L29" s="2">
        <v>0.1</v>
      </c>
      <c r="M29" s="2">
        <v>0</v>
      </c>
      <c r="N29" s="42"/>
      <c r="O29" s="2">
        <v>15</v>
      </c>
      <c r="P29" s="67">
        <v>42144.63212962963</v>
      </c>
    </row>
    <row r="30" spans="1:16" x14ac:dyDescent="0.25">
      <c r="A30" s="2">
        <v>10</v>
      </c>
      <c r="B30" s="2">
        <v>12</v>
      </c>
      <c r="C30" s="2">
        <v>16</v>
      </c>
      <c r="D30" s="2">
        <v>0.5</v>
      </c>
      <c r="E30" s="2">
        <v>0.6</v>
      </c>
      <c r="F30" s="2">
        <v>0.8</v>
      </c>
      <c r="G30" s="2">
        <v>0.50558888255866097</v>
      </c>
      <c r="H30" s="2">
        <v>0.57446935960428303</v>
      </c>
      <c r="I30" s="2" t="s">
        <v>51</v>
      </c>
      <c r="J30" s="2" t="s">
        <v>28</v>
      </c>
      <c r="K30" s="2" t="s">
        <v>43</v>
      </c>
      <c r="L30" s="2">
        <v>0.2</v>
      </c>
      <c r="M30" s="2">
        <v>0</v>
      </c>
      <c r="N30" s="42"/>
      <c r="O30" s="2">
        <v>15</v>
      </c>
      <c r="P30" s="67">
        <v>42144.63212962963</v>
      </c>
    </row>
    <row r="31" spans="1:16" x14ac:dyDescent="0.25">
      <c r="A31" s="2">
        <v>9</v>
      </c>
      <c r="B31" s="2">
        <v>14</v>
      </c>
      <c r="C31" s="2">
        <v>16</v>
      </c>
      <c r="D31" s="2">
        <v>0.45</v>
      </c>
      <c r="E31" s="2">
        <v>0.7</v>
      </c>
      <c r="F31" s="2">
        <v>0.8</v>
      </c>
      <c r="G31" s="2">
        <v>0.49958243912143602</v>
      </c>
      <c r="H31" s="2">
        <v>0.568061863591524</v>
      </c>
      <c r="I31" s="2" t="s">
        <v>51</v>
      </c>
      <c r="J31" s="2" t="s">
        <v>28</v>
      </c>
      <c r="K31" s="2" t="s">
        <v>44</v>
      </c>
      <c r="L31" s="2">
        <v>0.3</v>
      </c>
      <c r="M31" s="2">
        <v>0</v>
      </c>
      <c r="N31" s="42"/>
      <c r="O31" s="2">
        <v>15</v>
      </c>
      <c r="P31" s="67">
        <v>42144.63212962963</v>
      </c>
    </row>
    <row r="32" spans="1:16" x14ac:dyDescent="0.25">
      <c r="A32" s="2">
        <v>9</v>
      </c>
      <c r="B32" s="2">
        <v>14</v>
      </c>
      <c r="C32" s="2">
        <v>16</v>
      </c>
      <c r="D32" s="2">
        <v>0.45</v>
      </c>
      <c r="E32" s="2">
        <v>0.7</v>
      </c>
      <c r="F32" s="2">
        <v>0.8</v>
      </c>
      <c r="G32" s="2">
        <v>0.49607508564645098</v>
      </c>
      <c r="H32" s="2">
        <v>0.56417773845739905</v>
      </c>
      <c r="I32" s="2" t="s">
        <v>51</v>
      </c>
      <c r="J32" s="2" t="s">
        <v>28</v>
      </c>
      <c r="K32" s="2" t="s">
        <v>45</v>
      </c>
      <c r="L32" s="2">
        <v>0.4</v>
      </c>
      <c r="M32" s="2">
        <v>0</v>
      </c>
      <c r="N32" s="42"/>
      <c r="O32" s="2">
        <v>15</v>
      </c>
      <c r="P32" s="67">
        <v>42144.632141203707</v>
      </c>
    </row>
    <row r="33" spans="1:17" x14ac:dyDescent="0.25">
      <c r="A33" s="2">
        <v>4</v>
      </c>
      <c r="B33" s="2">
        <v>14</v>
      </c>
      <c r="C33" s="2">
        <v>16</v>
      </c>
      <c r="D33" s="2">
        <v>0.2</v>
      </c>
      <c r="E33" s="2">
        <v>0.7</v>
      </c>
      <c r="F33" s="2">
        <v>0.8</v>
      </c>
      <c r="G33" s="2">
        <v>0.38162098857018201</v>
      </c>
      <c r="H33" s="2">
        <v>0.41611200789166802</v>
      </c>
      <c r="I33" s="2" t="s">
        <v>51</v>
      </c>
      <c r="J33" s="2" t="s">
        <v>28</v>
      </c>
      <c r="K33" s="2" t="s">
        <v>46</v>
      </c>
      <c r="L33" s="2">
        <v>0.5</v>
      </c>
      <c r="M33" s="2">
        <v>0</v>
      </c>
      <c r="N33" s="42"/>
      <c r="O33" s="2">
        <v>15</v>
      </c>
      <c r="P33" s="67">
        <v>42144.632141203707</v>
      </c>
    </row>
    <row r="34" spans="1:17" s="6" customFormat="1" x14ac:dyDescent="0.25">
      <c r="A34" s="2">
        <v>3</v>
      </c>
      <c r="B34" s="2">
        <v>13</v>
      </c>
      <c r="C34" s="2">
        <v>15</v>
      </c>
      <c r="D34" s="2">
        <v>0.15</v>
      </c>
      <c r="E34" s="2">
        <v>0.65</v>
      </c>
      <c r="F34" s="2">
        <v>0.75</v>
      </c>
      <c r="G34" s="2">
        <v>0.32986632137501598</v>
      </c>
      <c r="H34" s="2">
        <v>0.35914110842076902</v>
      </c>
      <c r="I34" s="2" t="s">
        <v>51</v>
      </c>
      <c r="J34" s="2" t="s">
        <v>28</v>
      </c>
      <c r="K34" s="2" t="s">
        <v>47</v>
      </c>
      <c r="L34" s="2">
        <v>0.6</v>
      </c>
      <c r="M34" s="2">
        <v>0</v>
      </c>
      <c r="N34" s="42"/>
      <c r="O34" s="2">
        <v>15</v>
      </c>
      <c r="P34" s="67">
        <v>42144.632141203707</v>
      </c>
      <c r="Q34" s="1"/>
    </row>
    <row r="35" spans="1:17" s="6" customFormat="1" x14ac:dyDescent="0.25">
      <c r="A35" s="2">
        <v>2</v>
      </c>
      <c r="B35" s="2">
        <v>13</v>
      </c>
      <c r="C35" s="2">
        <v>16</v>
      </c>
      <c r="D35" s="2">
        <v>0.1</v>
      </c>
      <c r="E35" s="2">
        <v>0.65</v>
      </c>
      <c r="F35" s="2">
        <v>0.8</v>
      </c>
      <c r="G35" s="2">
        <v>0.29477843730358799</v>
      </c>
      <c r="H35" s="2">
        <v>0.32161616210271898</v>
      </c>
      <c r="I35" s="2" t="s">
        <v>51</v>
      </c>
      <c r="J35" s="2" t="s">
        <v>28</v>
      </c>
      <c r="K35" s="2" t="s">
        <v>48</v>
      </c>
      <c r="L35" s="2">
        <v>0.7</v>
      </c>
      <c r="M35" s="2">
        <v>0</v>
      </c>
      <c r="N35" s="42"/>
      <c r="O35" s="2">
        <v>15</v>
      </c>
      <c r="P35" s="67">
        <v>42144.632152777776</v>
      </c>
      <c r="Q35" s="1"/>
    </row>
    <row r="36" spans="1:17" x14ac:dyDescent="0.25">
      <c r="A36" s="2">
        <v>2</v>
      </c>
      <c r="B36" s="2">
        <v>10</v>
      </c>
      <c r="C36" s="2">
        <v>16</v>
      </c>
      <c r="D36" s="2">
        <v>0.1</v>
      </c>
      <c r="E36" s="2">
        <v>0.5</v>
      </c>
      <c r="F36" s="2">
        <v>0.8</v>
      </c>
      <c r="G36" s="2">
        <v>0.27779425383534001</v>
      </c>
      <c r="H36" s="2">
        <v>0.30347904187001101</v>
      </c>
      <c r="I36" s="2" t="s">
        <v>51</v>
      </c>
      <c r="J36" s="2" t="s">
        <v>28</v>
      </c>
      <c r="K36" s="2" t="s">
        <v>49</v>
      </c>
      <c r="L36" s="2">
        <v>0.79999999999999905</v>
      </c>
      <c r="M36" s="2">
        <v>0</v>
      </c>
      <c r="N36" s="42"/>
      <c r="O36" s="2">
        <v>15</v>
      </c>
      <c r="P36" s="67">
        <v>42144.632152777776</v>
      </c>
    </row>
    <row r="37" spans="1:17" x14ac:dyDescent="0.25">
      <c r="A37" s="2">
        <v>2</v>
      </c>
      <c r="B37" s="2">
        <v>10</v>
      </c>
      <c r="C37" s="2">
        <v>14</v>
      </c>
      <c r="D37" s="2">
        <v>0.1</v>
      </c>
      <c r="E37" s="2">
        <v>0.5</v>
      </c>
      <c r="F37" s="2">
        <v>0.7</v>
      </c>
      <c r="G37" s="2">
        <v>0.25809479227722798</v>
      </c>
      <c r="H37" s="2">
        <v>0.28270351823317902</v>
      </c>
      <c r="I37" s="2" t="s">
        <v>51</v>
      </c>
      <c r="J37" s="2" t="s">
        <v>28</v>
      </c>
      <c r="K37" s="2" t="s">
        <v>50</v>
      </c>
      <c r="L37" s="2">
        <v>0.89999999999999902</v>
      </c>
      <c r="M37" s="2">
        <v>0</v>
      </c>
      <c r="N37" s="42"/>
      <c r="O37" s="2">
        <v>15</v>
      </c>
      <c r="P37" s="67">
        <v>42144.632152777776</v>
      </c>
    </row>
    <row r="39" spans="1:17" s="25" customFormat="1" x14ac:dyDescent="0.25">
      <c r="A39" s="26" t="s">
        <v>859</v>
      </c>
    </row>
    <row r="40" spans="1:17" s="6" customFormat="1" x14ac:dyDescent="0.25">
      <c r="A40" s="26" t="s">
        <v>10</v>
      </c>
    </row>
    <row r="41" spans="1:17" x14ac:dyDescent="0.25">
      <c r="A41" s="2">
        <v>85</v>
      </c>
      <c r="B41" s="2">
        <v>131</v>
      </c>
      <c r="C41" s="2">
        <v>165</v>
      </c>
      <c r="D41" s="2">
        <v>0.29929577464788698</v>
      </c>
      <c r="E41" s="2">
        <v>0.46126760563380198</v>
      </c>
      <c r="F41" s="2">
        <v>0.58098591549295697</v>
      </c>
      <c r="G41" s="2">
        <v>0.273848138708643</v>
      </c>
      <c r="H41" s="2">
        <v>0.38661202728374899</v>
      </c>
      <c r="I41" s="2" t="s">
        <v>27</v>
      </c>
      <c r="J41" s="2" t="s">
        <v>253</v>
      </c>
      <c r="K41" s="2" t="s">
        <v>315</v>
      </c>
      <c r="L41" s="2">
        <v>0</v>
      </c>
      <c r="M41" s="2">
        <v>0</v>
      </c>
      <c r="N41" s="2">
        <v>0.5</v>
      </c>
      <c r="O41" s="2">
        <v>120</v>
      </c>
      <c r="P41" s="2" t="s">
        <v>751</v>
      </c>
    </row>
    <row r="42" spans="1:17" x14ac:dyDescent="0.25">
      <c r="A42" s="2">
        <v>86</v>
      </c>
      <c r="B42" s="2">
        <v>139</v>
      </c>
      <c r="C42" s="2">
        <v>170</v>
      </c>
      <c r="D42" s="2">
        <v>0.30281690140845002</v>
      </c>
      <c r="E42" s="2">
        <v>0.48943661971830899</v>
      </c>
      <c r="F42" s="2">
        <v>0.59859154929577396</v>
      </c>
      <c r="G42" s="2">
        <v>0.27996542458598001</v>
      </c>
      <c r="H42" s="2">
        <v>0.40061842102349898</v>
      </c>
      <c r="I42" s="2" t="s">
        <v>27</v>
      </c>
      <c r="J42" s="2" t="s">
        <v>253</v>
      </c>
      <c r="K42" s="2" t="s">
        <v>324</v>
      </c>
      <c r="L42" s="2">
        <v>0.1</v>
      </c>
      <c r="M42" s="2">
        <v>0</v>
      </c>
      <c r="N42" s="2">
        <v>0.5</v>
      </c>
      <c r="O42" s="2">
        <v>120</v>
      </c>
      <c r="P42" s="2" t="s">
        <v>759</v>
      </c>
    </row>
    <row r="43" spans="1:17" x14ac:dyDescent="0.25">
      <c r="A43" s="2">
        <v>92</v>
      </c>
      <c r="B43" s="2">
        <v>149</v>
      </c>
      <c r="C43" s="2">
        <v>181</v>
      </c>
      <c r="D43" s="2">
        <v>0.323943661971831</v>
      </c>
      <c r="E43" s="2">
        <v>0.52464788732394296</v>
      </c>
      <c r="F43" s="2">
        <v>0.63732394366197098</v>
      </c>
      <c r="G43" s="2">
        <v>0.29560136479371102</v>
      </c>
      <c r="H43" s="2">
        <v>0.424410615223628</v>
      </c>
      <c r="I43" s="2" t="s">
        <v>27</v>
      </c>
      <c r="J43" s="2" t="s">
        <v>253</v>
      </c>
      <c r="K43" s="2" t="s">
        <v>333</v>
      </c>
      <c r="L43" s="2">
        <v>0.2</v>
      </c>
      <c r="M43" s="2">
        <v>0</v>
      </c>
      <c r="N43" s="2">
        <v>0.5</v>
      </c>
      <c r="O43" s="2">
        <v>120</v>
      </c>
      <c r="P43" s="2" t="s">
        <v>768</v>
      </c>
    </row>
    <row r="44" spans="1:17" x14ac:dyDescent="0.25">
      <c r="A44" s="2">
        <v>98</v>
      </c>
      <c r="B44" s="2">
        <v>160</v>
      </c>
      <c r="C44" s="2">
        <v>189</v>
      </c>
      <c r="D44" s="2">
        <v>0.34507042253521097</v>
      </c>
      <c r="E44" s="2">
        <v>0.56338028169013998</v>
      </c>
      <c r="F44" s="2">
        <v>0.66549295774647799</v>
      </c>
      <c r="G44" s="2">
        <v>0.31101538824638703</v>
      </c>
      <c r="H44" s="2">
        <v>0.44955894427374299</v>
      </c>
      <c r="I44" s="2" t="s">
        <v>27</v>
      </c>
      <c r="J44" s="2" t="s">
        <v>253</v>
      </c>
      <c r="K44" s="2" t="s">
        <v>342</v>
      </c>
      <c r="L44" s="2">
        <v>0.3</v>
      </c>
      <c r="M44" s="2">
        <v>0</v>
      </c>
      <c r="N44" s="2">
        <v>0.5</v>
      </c>
      <c r="O44" s="2">
        <v>120</v>
      </c>
      <c r="P44" s="2" t="s">
        <v>777</v>
      </c>
    </row>
    <row r="45" spans="1:17" x14ac:dyDescent="0.25">
      <c r="A45" s="2">
        <v>101</v>
      </c>
      <c r="B45" s="2">
        <v>165</v>
      </c>
      <c r="C45" s="2">
        <v>196</v>
      </c>
      <c r="D45" s="2">
        <v>0.35563380281690099</v>
      </c>
      <c r="E45" s="2">
        <v>0.58098591549295697</v>
      </c>
      <c r="F45" s="2">
        <v>0.69014084507042195</v>
      </c>
      <c r="G45" s="2">
        <v>0.32501873970391598</v>
      </c>
      <c r="H45" s="2">
        <v>0.46579922115616901</v>
      </c>
      <c r="I45" s="2" t="s">
        <v>27</v>
      </c>
      <c r="J45" s="2" t="s">
        <v>253</v>
      </c>
      <c r="K45" s="2" t="s">
        <v>287</v>
      </c>
      <c r="L45" s="2">
        <v>0.4</v>
      </c>
      <c r="M45" s="2">
        <v>0</v>
      </c>
      <c r="N45" s="2">
        <v>0.5</v>
      </c>
      <c r="O45" s="2">
        <v>120</v>
      </c>
      <c r="P45" s="2" t="s">
        <v>724</v>
      </c>
    </row>
    <row r="46" spans="1:17" x14ac:dyDescent="0.25">
      <c r="A46" s="2">
        <v>103</v>
      </c>
      <c r="B46" s="2">
        <v>166</v>
      </c>
      <c r="C46" s="2">
        <v>201</v>
      </c>
      <c r="D46" s="2">
        <v>0.36267605633802802</v>
      </c>
      <c r="E46" s="2">
        <v>0.58450704225352101</v>
      </c>
      <c r="F46" s="2">
        <v>0.70774647887323905</v>
      </c>
      <c r="G46" s="2">
        <v>0.32771815325382903</v>
      </c>
      <c r="H46" s="2">
        <v>0.47438534553705403</v>
      </c>
      <c r="I46" s="2" t="s">
        <v>27</v>
      </c>
      <c r="J46" s="2" t="s">
        <v>253</v>
      </c>
      <c r="K46" s="2" t="s">
        <v>351</v>
      </c>
      <c r="L46" s="2">
        <v>0.5</v>
      </c>
      <c r="M46" s="2">
        <v>0</v>
      </c>
      <c r="N46" s="2">
        <v>0.5</v>
      </c>
      <c r="O46" s="2">
        <v>120</v>
      </c>
      <c r="P46" s="2" t="s">
        <v>786</v>
      </c>
    </row>
    <row r="47" spans="1:17" x14ac:dyDescent="0.25">
      <c r="A47" s="2">
        <v>98</v>
      </c>
      <c r="B47" s="2">
        <v>171</v>
      </c>
      <c r="C47" s="2">
        <v>205</v>
      </c>
      <c r="D47" s="2">
        <v>0.34507042253521097</v>
      </c>
      <c r="E47" s="2">
        <v>0.602112676056338</v>
      </c>
      <c r="F47" s="2">
        <v>0.721830985915493</v>
      </c>
      <c r="G47" s="2">
        <v>0.32094267727850201</v>
      </c>
      <c r="H47" s="2">
        <v>0.46042008250085098</v>
      </c>
      <c r="I47" s="2" t="s">
        <v>27</v>
      </c>
      <c r="J47" s="2" t="s">
        <v>253</v>
      </c>
      <c r="K47" s="2" t="s">
        <v>360</v>
      </c>
      <c r="L47" s="2">
        <v>0.6</v>
      </c>
      <c r="M47" s="2">
        <v>0</v>
      </c>
      <c r="N47" s="2">
        <v>0.5</v>
      </c>
      <c r="O47" s="2">
        <v>120</v>
      </c>
      <c r="P47" s="2" t="s">
        <v>795</v>
      </c>
    </row>
    <row r="48" spans="1:17" x14ac:dyDescent="0.25">
      <c r="A48" s="2">
        <v>93</v>
      </c>
      <c r="B48" s="2">
        <v>159</v>
      </c>
      <c r="C48" s="2">
        <v>197</v>
      </c>
      <c r="D48" s="2">
        <v>0.32746478873239399</v>
      </c>
      <c r="E48" s="2">
        <v>0.55985915492957705</v>
      </c>
      <c r="F48" s="2">
        <v>0.69366197183098499</v>
      </c>
      <c r="G48" s="2">
        <v>0.30615954306091803</v>
      </c>
      <c r="H48" s="2">
        <v>0.43989922673880799</v>
      </c>
      <c r="I48" s="2" t="s">
        <v>27</v>
      </c>
      <c r="J48" s="2" t="s">
        <v>253</v>
      </c>
      <c r="K48" s="2" t="s">
        <v>369</v>
      </c>
      <c r="L48" s="2">
        <v>0.7</v>
      </c>
      <c r="M48" s="2">
        <v>0</v>
      </c>
      <c r="N48" s="2">
        <v>0.5</v>
      </c>
      <c r="O48" s="2">
        <v>120</v>
      </c>
      <c r="P48" s="2" t="s">
        <v>804</v>
      </c>
    </row>
    <row r="49" spans="1:16" x14ac:dyDescent="0.25">
      <c r="A49" s="2">
        <v>93</v>
      </c>
      <c r="B49" s="2">
        <v>153</v>
      </c>
      <c r="C49" s="2">
        <v>188</v>
      </c>
      <c r="D49" s="2">
        <v>0.32746478873239399</v>
      </c>
      <c r="E49" s="2">
        <v>0.53873239436619702</v>
      </c>
      <c r="F49" s="2">
        <v>0.66197183098591506</v>
      </c>
      <c r="G49" s="2">
        <v>0.29834196714378303</v>
      </c>
      <c r="H49" s="2">
        <v>0.430848652137167</v>
      </c>
      <c r="I49" s="2" t="s">
        <v>27</v>
      </c>
      <c r="J49" s="2" t="s">
        <v>253</v>
      </c>
      <c r="K49" s="2" t="s">
        <v>378</v>
      </c>
      <c r="L49" s="2">
        <v>0.79999999999999905</v>
      </c>
      <c r="M49" s="2">
        <v>0</v>
      </c>
      <c r="N49" s="2">
        <v>0.5</v>
      </c>
      <c r="O49" s="2">
        <v>120</v>
      </c>
      <c r="P49" s="2" t="s">
        <v>813</v>
      </c>
    </row>
    <row r="50" spans="1:16" x14ac:dyDescent="0.25">
      <c r="A50" s="2">
        <v>84</v>
      </c>
      <c r="B50" s="2">
        <v>152</v>
      </c>
      <c r="C50" s="2">
        <v>183</v>
      </c>
      <c r="D50" s="2">
        <v>0.29577464788732299</v>
      </c>
      <c r="E50" s="2">
        <v>0.53521126760563298</v>
      </c>
      <c r="F50" s="2">
        <v>0.64436619718309796</v>
      </c>
      <c r="G50" s="2">
        <v>0.28071732106393599</v>
      </c>
      <c r="H50" s="2">
        <v>0.40593291235914097</v>
      </c>
      <c r="I50" s="2" t="s">
        <v>27</v>
      </c>
      <c r="J50" s="2" t="s">
        <v>253</v>
      </c>
      <c r="K50" s="2" t="s">
        <v>387</v>
      </c>
      <c r="L50" s="2">
        <v>0.89999999999999902</v>
      </c>
      <c r="M50" s="2">
        <v>0</v>
      </c>
      <c r="N50" s="2">
        <v>0.5</v>
      </c>
      <c r="O50" s="2">
        <v>120</v>
      </c>
      <c r="P50" s="2" t="s">
        <v>822</v>
      </c>
    </row>
    <row r="52" spans="1:16" x14ac:dyDescent="0.25">
      <c r="A52" s="26" t="s">
        <v>262</v>
      </c>
    </row>
    <row r="53" spans="1:16" x14ac:dyDescent="0.25">
      <c r="A53" s="2">
        <v>64</v>
      </c>
      <c r="B53" s="2">
        <v>82</v>
      </c>
      <c r="C53" s="2">
        <v>85</v>
      </c>
      <c r="D53" s="2">
        <v>0.65306122448979498</v>
      </c>
      <c r="E53" s="2">
        <v>0.83673469387755095</v>
      </c>
      <c r="F53" s="2">
        <v>0.86734693877550995</v>
      </c>
      <c r="G53" s="2">
        <v>0.62087475924983104</v>
      </c>
      <c r="H53" s="2">
        <v>0.72967338709148599</v>
      </c>
      <c r="I53" s="2" t="s">
        <v>40</v>
      </c>
      <c r="J53" s="2" t="s">
        <v>253</v>
      </c>
      <c r="K53" s="2" t="s">
        <v>400</v>
      </c>
      <c r="L53" s="2">
        <v>0</v>
      </c>
      <c r="M53" s="2">
        <v>0</v>
      </c>
      <c r="N53" s="2">
        <v>0.6</v>
      </c>
      <c r="O53" s="2">
        <v>120</v>
      </c>
      <c r="P53" s="2" t="s">
        <v>401</v>
      </c>
    </row>
    <row r="54" spans="1:16" x14ac:dyDescent="0.25">
      <c r="A54" s="2">
        <v>66</v>
      </c>
      <c r="B54" s="2">
        <v>81</v>
      </c>
      <c r="C54" s="2">
        <v>86</v>
      </c>
      <c r="D54" s="2">
        <v>0.67346938775510201</v>
      </c>
      <c r="E54" s="2">
        <v>0.82653061224489799</v>
      </c>
      <c r="F54" s="2">
        <v>0.87755102040816302</v>
      </c>
      <c r="G54" s="2">
        <v>0.63340197748868199</v>
      </c>
      <c r="H54" s="2">
        <v>0.73951517012504497</v>
      </c>
      <c r="I54" s="2" t="s">
        <v>40</v>
      </c>
      <c r="J54" s="2" t="s">
        <v>253</v>
      </c>
      <c r="K54" s="2" t="s">
        <v>402</v>
      </c>
      <c r="L54" s="2">
        <v>0.1</v>
      </c>
      <c r="M54" s="2">
        <v>0</v>
      </c>
      <c r="N54" s="2">
        <v>0.6</v>
      </c>
      <c r="O54" s="2">
        <v>120</v>
      </c>
      <c r="P54" s="2" t="s">
        <v>403</v>
      </c>
    </row>
    <row r="55" spans="1:16" x14ac:dyDescent="0.25">
      <c r="A55" s="2">
        <v>68</v>
      </c>
      <c r="B55" s="2">
        <v>80</v>
      </c>
      <c r="C55" s="2">
        <v>85</v>
      </c>
      <c r="D55" s="2">
        <v>0.69387755102040805</v>
      </c>
      <c r="E55" s="2">
        <v>0.81632653061224403</v>
      </c>
      <c r="F55" s="2">
        <v>0.86734693877550995</v>
      </c>
      <c r="G55" s="2">
        <v>0.64054293309803301</v>
      </c>
      <c r="H55" s="2">
        <v>0.74907918777619098</v>
      </c>
      <c r="I55" s="2" t="s">
        <v>40</v>
      </c>
      <c r="J55" s="2" t="s">
        <v>253</v>
      </c>
      <c r="K55" s="2" t="s">
        <v>280</v>
      </c>
      <c r="L55" s="2">
        <v>0.2</v>
      </c>
      <c r="M55" s="2">
        <v>0</v>
      </c>
      <c r="N55" s="2">
        <v>0.6</v>
      </c>
      <c r="O55" s="2">
        <v>120</v>
      </c>
      <c r="P55" s="2" t="s">
        <v>404</v>
      </c>
    </row>
    <row r="56" spans="1:16" x14ac:dyDescent="0.25">
      <c r="A56" s="2">
        <v>67</v>
      </c>
      <c r="B56" s="2">
        <v>78</v>
      </c>
      <c r="C56" s="2">
        <v>85</v>
      </c>
      <c r="D56" s="2">
        <v>0.68367346938775497</v>
      </c>
      <c r="E56" s="2">
        <v>0.79591836734693799</v>
      </c>
      <c r="F56" s="2">
        <v>0.86734693877550995</v>
      </c>
      <c r="G56" s="2">
        <v>0.63525965266505602</v>
      </c>
      <c r="H56" s="2">
        <v>0.74099891880267199</v>
      </c>
      <c r="I56" s="2" t="s">
        <v>40</v>
      </c>
      <c r="J56" s="2" t="s">
        <v>253</v>
      </c>
      <c r="K56" s="2" t="s">
        <v>405</v>
      </c>
      <c r="L56" s="2">
        <v>0.3</v>
      </c>
      <c r="M56" s="2">
        <v>0</v>
      </c>
      <c r="N56" s="2">
        <v>0.6</v>
      </c>
      <c r="O56" s="2">
        <v>120</v>
      </c>
      <c r="P56" s="2" t="s">
        <v>406</v>
      </c>
    </row>
    <row r="57" spans="1:16" x14ac:dyDescent="0.25">
      <c r="A57" s="2">
        <v>65</v>
      </c>
      <c r="B57" s="2">
        <v>77</v>
      </c>
      <c r="C57" s="2">
        <v>86</v>
      </c>
      <c r="D57" s="2">
        <v>0.66326530612244805</v>
      </c>
      <c r="E57" s="2">
        <v>0.78571428571428503</v>
      </c>
      <c r="F57" s="2">
        <v>0.87755102040816302</v>
      </c>
      <c r="G57" s="2">
        <v>0.62533104641679904</v>
      </c>
      <c r="H57" s="2">
        <v>0.72817137905515295</v>
      </c>
      <c r="I57" s="2" t="s">
        <v>40</v>
      </c>
      <c r="J57" s="2" t="s">
        <v>253</v>
      </c>
      <c r="K57" s="2" t="s">
        <v>407</v>
      </c>
      <c r="L57" s="2">
        <v>0.4</v>
      </c>
      <c r="M57" s="2">
        <v>0</v>
      </c>
      <c r="N57" s="2">
        <v>0.6</v>
      </c>
      <c r="O57" s="2">
        <v>120</v>
      </c>
      <c r="P57" s="2" t="s">
        <v>408</v>
      </c>
    </row>
    <row r="58" spans="1:16" x14ac:dyDescent="0.25">
      <c r="A58" s="2">
        <v>52</v>
      </c>
      <c r="B58" s="2">
        <v>77</v>
      </c>
      <c r="C58" s="2">
        <v>83</v>
      </c>
      <c r="D58" s="2">
        <v>0.530612244897959</v>
      </c>
      <c r="E58" s="2">
        <v>0.78571428571428503</v>
      </c>
      <c r="F58" s="2">
        <v>0.84693877551020402</v>
      </c>
      <c r="G58" s="2">
        <v>0.54448011220060499</v>
      </c>
      <c r="H58" s="2">
        <v>0.64054819650427397</v>
      </c>
      <c r="I58" s="2" t="s">
        <v>40</v>
      </c>
      <c r="J58" s="2" t="s">
        <v>253</v>
      </c>
      <c r="K58" s="2" t="s">
        <v>409</v>
      </c>
      <c r="L58" s="2">
        <v>0.5</v>
      </c>
      <c r="M58" s="2">
        <v>0</v>
      </c>
      <c r="N58" s="2">
        <v>0.6</v>
      </c>
      <c r="O58" s="2">
        <v>120</v>
      </c>
      <c r="P58" s="2" t="s">
        <v>410</v>
      </c>
    </row>
    <row r="59" spans="1:16" x14ac:dyDescent="0.25">
      <c r="A59" s="2">
        <v>43</v>
      </c>
      <c r="B59" s="2">
        <v>74</v>
      </c>
      <c r="C59" s="2">
        <v>84</v>
      </c>
      <c r="D59" s="2">
        <v>0.43877551020408101</v>
      </c>
      <c r="E59" s="2">
        <v>0.75510204081632604</v>
      </c>
      <c r="F59" s="2">
        <v>0.85714285714285698</v>
      </c>
      <c r="G59" s="2">
        <v>0.49028003661433001</v>
      </c>
      <c r="H59" s="2">
        <v>0.57546655396705604</v>
      </c>
      <c r="I59" s="2" t="s">
        <v>40</v>
      </c>
      <c r="J59" s="2" t="s">
        <v>253</v>
      </c>
      <c r="K59" s="2" t="s">
        <v>411</v>
      </c>
      <c r="L59" s="2">
        <v>0.6</v>
      </c>
      <c r="M59" s="2">
        <v>0</v>
      </c>
      <c r="N59" s="2">
        <v>0.6</v>
      </c>
      <c r="O59" s="2">
        <v>120</v>
      </c>
      <c r="P59" s="2" t="s">
        <v>412</v>
      </c>
    </row>
    <row r="60" spans="1:16" x14ac:dyDescent="0.25">
      <c r="A60" s="2">
        <v>42</v>
      </c>
      <c r="B60" s="2">
        <v>67</v>
      </c>
      <c r="C60" s="2">
        <v>81</v>
      </c>
      <c r="D60" s="2">
        <v>0.42857142857142799</v>
      </c>
      <c r="E60" s="2">
        <v>0.68367346938775497</v>
      </c>
      <c r="F60" s="2">
        <v>0.82653061224489799</v>
      </c>
      <c r="G60" s="2">
        <v>0.47329954858132001</v>
      </c>
      <c r="H60" s="2">
        <v>0.55307054130922795</v>
      </c>
      <c r="I60" s="2" t="s">
        <v>40</v>
      </c>
      <c r="J60" s="2" t="s">
        <v>253</v>
      </c>
      <c r="K60" s="2" t="s">
        <v>413</v>
      </c>
      <c r="L60" s="2">
        <v>0.7</v>
      </c>
      <c r="M60" s="2">
        <v>0</v>
      </c>
      <c r="N60" s="2">
        <v>0.6</v>
      </c>
      <c r="O60" s="2">
        <v>120</v>
      </c>
      <c r="P60" s="2" t="s">
        <v>414</v>
      </c>
    </row>
    <row r="61" spans="1:16" x14ac:dyDescent="0.25">
      <c r="A61" s="2">
        <v>40</v>
      </c>
      <c r="B61" s="2">
        <v>62</v>
      </c>
      <c r="C61" s="2">
        <v>76</v>
      </c>
      <c r="D61" s="2">
        <v>0.40816326530612201</v>
      </c>
      <c r="E61" s="2">
        <v>0.63265306122448906</v>
      </c>
      <c r="F61" s="2">
        <v>0.77551020408163196</v>
      </c>
      <c r="G61" s="2">
        <v>0.44312172867836302</v>
      </c>
      <c r="H61" s="2">
        <v>0.51919430162153302</v>
      </c>
      <c r="I61" s="2" t="s">
        <v>40</v>
      </c>
      <c r="J61" s="2" t="s">
        <v>253</v>
      </c>
      <c r="K61" s="2" t="s">
        <v>415</v>
      </c>
      <c r="L61" s="2">
        <v>0.79999999999999905</v>
      </c>
      <c r="M61" s="2">
        <v>0</v>
      </c>
      <c r="N61" s="2">
        <v>0.6</v>
      </c>
      <c r="O61" s="2">
        <v>120</v>
      </c>
      <c r="P61" s="2" t="s">
        <v>416</v>
      </c>
    </row>
    <row r="62" spans="1:16" x14ac:dyDescent="0.25">
      <c r="A62" s="2">
        <v>37</v>
      </c>
      <c r="B62" s="2">
        <v>56</v>
      </c>
      <c r="C62" s="2">
        <v>68</v>
      </c>
      <c r="D62" s="2">
        <v>0.37755102040816302</v>
      </c>
      <c r="E62" s="2">
        <v>0.57142857142857095</v>
      </c>
      <c r="F62" s="2">
        <v>0.69387755102040805</v>
      </c>
      <c r="G62" s="2">
        <v>0.40441995254058299</v>
      </c>
      <c r="H62" s="2">
        <v>0.48191632258109901</v>
      </c>
      <c r="I62" s="2" t="s">
        <v>40</v>
      </c>
      <c r="J62" s="2" t="s">
        <v>253</v>
      </c>
      <c r="K62" s="2" t="s">
        <v>417</v>
      </c>
      <c r="L62" s="2">
        <v>0.89999999999999902</v>
      </c>
      <c r="M62" s="2">
        <v>0</v>
      </c>
      <c r="N62" s="2">
        <v>0.6</v>
      </c>
      <c r="O62" s="2">
        <v>120</v>
      </c>
      <c r="P62" s="2" t="s">
        <v>418</v>
      </c>
    </row>
    <row r="63" spans="1:1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">
      <c r="A64" s="26" t="s">
        <v>261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7" x14ac:dyDescent="0.25">
      <c r="A65" s="2">
        <v>10</v>
      </c>
      <c r="B65" s="2">
        <v>13</v>
      </c>
      <c r="C65" s="2">
        <v>14</v>
      </c>
      <c r="D65" s="2">
        <v>0.5</v>
      </c>
      <c r="E65" s="2">
        <v>0.65</v>
      </c>
      <c r="F65" s="2">
        <v>0.7</v>
      </c>
      <c r="G65" s="2">
        <v>0.53676171274961504</v>
      </c>
      <c r="H65" s="2">
        <v>0.57800595238095198</v>
      </c>
      <c r="I65" s="2" t="s">
        <v>51</v>
      </c>
      <c r="J65" s="2" t="s">
        <v>253</v>
      </c>
      <c r="K65" s="2" t="s">
        <v>315</v>
      </c>
      <c r="L65" s="2">
        <v>0</v>
      </c>
      <c r="M65" s="2">
        <v>0</v>
      </c>
      <c r="N65" s="2">
        <v>0.5</v>
      </c>
      <c r="O65" s="2">
        <v>120</v>
      </c>
      <c r="P65" s="2" t="s">
        <v>631</v>
      </c>
    </row>
    <row r="66" spans="1:17" x14ac:dyDescent="0.25">
      <c r="A66" s="2">
        <v>10</v>
      </c>
      <c r="B66" s="2">
        <v>13</v>
      </c>
      <c r="C66" s="2">
        <v>14</v>
      </c>
      <c r="D66" s="2">
        <v>0.5</v>
      </c>
      <c r="E66" s="2">
        <v>0.65</v>
      </c>
      <c r="F66" s="2">
        <v>0.7</v>
      </c>
      <c r="G66" s="2">
        <v>0.53046737445703396</v>
      </c>
      <c r="H66" s="2">
        <v>0.58015495175556098</v>
      </c>
      <c r="I66" s="2" t="s">
        <v>51</v>
      </c>
      <c r="J66" s="2" t="s">
        <v>253</v>
      </c>
      <c r="K66" s="2" t="s">
        <v>324</v>
      </c>
      <c r="L66" s="2">
        <v>0.1</v>
      </c>
      <c r="M66" s="2">
        <v>0</v>
      </c>
      <c r="N66" s="2">
        <v>0.5</v>
      </c>
      <c r="O66" s="2">
        <v>120</v>
      </c>
      <c r="P66" s="2" t="s">
        <v>632</v>
      </c>
    </row>
    <row r="67" spans="1:17" x14ac:dyDescent="0.25">
      <c r="A67" s="2">
        <v>10</v>
      </c>
      <c r="B67" s="2">
        <v>13</v>
      </c>
      <c r="C67" s="2">
        <v>14</v>
      </c>
      <c r="D67" s="2">
        <v>0.5</v>
      </c>
      <c r="E67" s="2">
        <v>0.65</v>
      </c>
      <c r="F67" s="2">
        <v>0.7</v>
      </c>
      <c r="G67" s="2">
        <v>0.53101407236551601</v>
      </c>
      <c r="H67" s="2">
        <v>0.58019463429524398</v>
      </c>
      <c r="I67" s="2" t="s">
        <v>51</v>
      </c>
      <c r="J67" s="2" t="s">
        <v>253</v>
      </c>
      <c r="K67" s="2" t="s">
        <v>333</v>
      </c>
      <c r="L67" s="2">
        <v>0.2</v>
      </c>
      <c r="M67" s="2">
        <v>0</v>
      </c>
      <c r="N67" s="2">
        <v>0.5</v>
      </c>
      <c r="O67" s="2">
        <v>120</v>
      </c>
      <c r="P67" s="2" t="s">
        <v>633</v>
      </c>
    </row>
    <row r="68" spans="1:17" x14ac:dyDescent="0.25">
      <c r="A68" s="2">
        <v>9</v>
      </c>
      <c r="B68" s="2">
        <v>13</v>
      </c>
      <c r="C68" s="2">
        <v>15</v>
      </c>
      <c r="D68" s="2">
        <v>0.45</v>
      </c>
      <c r="E68" s="2">
        <v>0.65</v>
      </c>
      <c r="F68" s="2">
        <v>0.75</v>
      </c>
      <c r="G68" s="2">
        <v>0.51345111928301501</v>
      </c>
      <c r="H68" s="2">
        <v>0.56137691570881199</v>
      </c>
      <c r="I68" s="2" t="s">
        <v>51</v>
      </c>
      <c r="J68" s="2" t="s">
        <v>253</v>
      </c>
      <c r="K68" s="2" t="s">
        <v>342</v>
      </c>
      <c r="L68" s="2">
        <v>0.3</v>
      </c>
      <c r="M68" s="2">
        <v>0</v>
      </c>
      <c r="N68" s="2">
        <v>0.5</v>
      </c>
      <c r="O68" s="2">
        <v>120</v>
      </c>
      <c r="P68" s="2" t="s">
        <v>634</v>
      </c>
    </row>
    <row r="69" spans="1:17" x14ac:dyDescent="0.25">
      <c r="A69" s="2">
        <v>10</v>
      </c>
      <c r="B69" s="2">
        <v>14</v>
      </c>
      <c r="C69" s="2">
        <v>15</v>
      </c>
      <c r="D69" s="2">
        <v>0.5</v>
      </c>
      <c r="E69" s="2">
        <v>0.7</v>
      </c>
      <c r="F69" s="2">
        <v>0.75</v>
      </c>
      <c r="G69" s="2">
        <v>0.55652234530175704</v>
      </c>
      <c r="H69" s="2">
        <v>0.604292186571598</v>
      </c>
      <c r="I69" s="2" t="s">
        <v>51</v>
      </c>
      <c r="J69" s="2" t="s">
        <v>253</v>
      </c>
      <c r="K69" s="2" t="s">
        <v>287</v>
      </c>
      <c r="L69" s="2">
        <v>0.4</v>
      </c>
      <c r="M69" s="2">
        <v>0</v>
      </c>
      <c r="N69" s="2">
        <v>0.5</v>
      </c>
      <c r="O69" s="2">
        <v>120</v>
      </c>
      <c r="P69" s="2" t="s">
        <v>635</v>
      </c>
    </row>
    <row r="70" spans="1:17" x14ac:dyDescent="0.25">
      <c r="A70" s="2">
        <v>6</v>
      </c>
      <c r="B70" s="2">
        <v>14</v>
      </c>
      <c r="C70" s="2">
        <v>15</v>
      </c>
      <c r="D70" s="2">
        <v>0.3</v>
      </c>
      <c r="E70" s="2">
        <v>0.7</v>
      </c>
      <c r="F70" s="2">
        <v>0.75</v>
      </c>
      <c r="G70" s="2">
        <v>0.432254797230406</v>
      </c>
      <c r="H70" s="2">
        <v>0.47980033855033799</v>
      </c>
      <c r="I70" s="2" t="s">
        <v>51</v>
      </c>
      <c r="J70" s="2" t="s">
        <v>253</v>
      </c>
      <c r="K70" s="2" t="s">
        <v>351</v>
      </c>
      <c r="L70" s="2">
        <v>0.5</v>
      </c>
      <c r="M70" s="2">
        <v>0</v>
      </c>
      <c r="N70" s="2">
        <v>0.5</v>
      </c>
      <c r="O70" s="2">
        <v>120</v>
      </c>
      <c r="P70" s="2" t="s">
        <v>636</v>
      </c>
    </row>
    <row r="71" spans="1:17" s="6" customFormat="1" x14ac:dyDescent="0.25">
      <c r="A71" s="2">
        <v>3</v>
      </c>
      <c r="B71" s="2">
        <v>14</v>
      </c>
      <c r="C71" s="2">
        <v>16</v>
      </c>
      <c r="D71" s="2">
        <v>0.15</v>
      </c>
      <c r="E71" s="2">
        <v>0.7</v>
      </c>
      <c r="F71" s="2">
        <v>0.8</v>
      </c>
      <c r="G71" s="2">
        <v>0.364235676851007</v>
      </c>
      <c r="H71" s="2">
        <v>0.380881178000743</v>
      </c>
      <c r="I71" s="2" t="s">
        <v>51</v>
      </c>
      <c r="J71" s="2" t="s">
        <v>253</v>
      </c>
      <c r="K71" s="2" t="s">
        <v>360</v>
      </c>
      <c r="L71" s="2">
        <v>0.6</v>
      </c>
      <c r="M71" s="2">
        <v>0</v>
      </c>
      <c r="N71" s="2">
        <v>0.5</v>
      </c>
      <c r="O71" s="2">
        <v>120</v>
      </c>
      <c r="P71" s="2" t="s">
        <v>637</v>
      </c>
      <c r="Q71" s="1"/>
    </row>
    <row r="72" spans="1:17" s="6" customFormat="1" x14ac:dyDescent="0.25">
      <c r="A72" s="2">
        <v>3</v>
      </c>
      <c r="B72" s="2">
        <v>11</v>
      </c>
      <c r="C72" s="2">
        <v>17</v>
      </c>
      <c r="D72" s="2">
        <v>0.15</v>
      </c>
      <c r="E72" s="2">
        <v>0.55000000000000004</v>
      </c>
      <c r="F72" s="2">
        <v>0.85</v>
      </c>
      <c r="G72" s="2">
        <v>0.34152081130026002</v>
      </c>
      <c r="H72" s="2">
        <v>0.34947244784201298</v>
      </c>
      <c r="I72" s="2" t="s">
        <v>51</v>
      </c>
      <c r="J72" s="2" t="s">
        <v>253</v>
      </c>
      <c r="K72" s="2" t="s">
        <v>369</v>
      </c>
      <c r="L72" s="2">
        <v>0.7</v>
      </c>
      <c r="M72" s="2">
        <v>0</v>
      </c>
      <c r="N72" s="2">
        <v>0.5</v>
      </c>
      <c r="O72" s="2">
        <v>120</v>
      </c>
      <c r="P72" s="2" t="s">
        <v>638</v>
      </c>
      <c r="Q72" s="1"/>
    </row>
    <row r="73" spans="1:17" x14ac:dyDescent="0.25">
      <c r="A73" s="2">
        <v>3</v>
      </c>
      <c r="B73" s="2">
        <v>11</v>
      </c>
      <c r="C73" s="2">
        <v>17</v>
      </c>
      <c r="D73" s="2">
        <v>0.15</v>
      </c>
      <c r="E73" s="2">
        <v>0.55000000000000004</v>
      </c>
      <c r="F73" s="2">
        <v>0.85</v>
      </c>
      <c r="G73" s="2">
        <v>0.32866392531574401</v>
      </c>
      <c r="H73" s="2">
        <v>0.336656746031746</v>
      </c>
      <c r="I73" s="2" t="s">
        <v>51</v>
      </c>
      <c r="J73" s="2" t="s">
        <v>253</v>
      </c>
      <c r="K73" s="2" t="s">
        <v>378</v>
      </c>
      <c r="L73" s="2">
        <v>0.79999999999999905</v>
      </c>
      <c r="M73" s="2">
        <v>0</v>
      </c>
      <c r="N73" s="2">
        <v>0.5</v>
      </c>
      <c r="O73" s="2">
        <v>120</v>
      </c>
      <c r="P73" s="2" t="s">
        <v>639</v>
      </c>
    </row>
    <row r="74" spans="1:17" x14ac:dyDescent="0.25">
      <c r="A74" s="2">
        <v>3</v>
      </c>
      <c r="B74" s="2">
        <v>10</v>
      </c>
      <c r="C74" s="2">
        <v>15</v>
      </c>
      <c r="D74" s="2">
        <v>0.15</v>
      </c>
      <c r="E74" s="2">
        <v>0.5</v>
      </c>
      <c r="F74" s="2">
        <v>0.75</v>
      </c>
      <c r="G74" s="2">
        <v>0.30524648142678201</v>
      </c>
      <c r="H74" s="2">
        <v>0.31444599940289503</v>
      </c>
      <c r="I74" s="2" t="s">
        <v>51</v>
      </c>
      <c r="J74" s="2" t="s">
        <v>253</v>
      </c>
      <c r="K74" s="2" t="s">
        <v>387</v>
      </c>
      <c r="L74" s="2">
        <v>0.89999999999999902</v>
      </c>
      <c r="M74" s="2">
        <v>0</v>
      </c>
      <c r="N74" s="2">
        <v>0.5</v>
      </c>
      <c r="O74" s="2">
        <v>120</v>
      </c>
      <c r="P74" s="2" t="s">
        <v>640</v>
      </c>
    </row>
  </sheetData>
  <phoneticPr fontId="1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F58"/>
  <sheetViews>
    <sheetView showGridLines="0" topLeftCell="A31" workbookViewId="0">
      <selection activeCell="A31" sqref="A31"/>
    </sheetView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5" width="7.85546875" style="1" customWidth="1"/>
    <col min="6" max="14" width="8.85546875" style="1"/>
    <col min="15" max="17" width="12.42578125" style="1" bestFit="1" customWidth="1"/>
    <col min="18" max="16384" width="8.85546875" style="1"/>
  </cols>
  <sheetData>
    <row r="1" spans="1:6" s="25" customFormat="1" x14ac:dyDescent="0.25">
      <c r="A1" s="26" t="s">
        <v>861</v>
      </c>
    </row>
    <row r="2" spans="1:6" x14ac:dyDescent="0.25">
      <c r="A2" s="35" t="s">
        <v>845</v>
      </c>
      <c r="B2" s="1" t="s">
        <v>846</v>
      </c>
    </row>
    <row r="3" spans="1:6" x14ac:dyDescent="0.25">
      <c r="A3" s="2"/>
      <c r="B3" s="2" t="s">
        <v>847</v>
      </c>
      <c r="C3" s="2" t="s">
        <v>848</v>
      </c>
      <c r="D3" s="90" t="s">
        <v>849</v>
      </c>
      <c r="E3" s="101" t="s">
        <v>397</v>
      </c>
      <c r="F3" s="101" t="s">
        <v>396</v>
      </c>
    </row>
    <row r="4" spans="1:6" x14ac:dyDescent="0.25">
      <c r="A4" s="2">
        <v>0</v>
      </c>
      <c r="B4" s="2">
        <v>0.26780779012530898</v>
      </c>
      <c r="C4" s="2">
        <v>0.62062332136979004</v>
      </c>
      <c r="D4" s="90">
        <v>0.49523802354429097</v>
      </c>
      <c r="E4" s="36">
        <f>SUM(B4:D4)</f>
        <v>1.3836691350393899</v>
      </c>
      <c r="F4" s="36">
        <f>RANK(E4,$E$4:$E$13)</f>
        <v>5</v>
      </c>
    </row>
    <row r="5" spans="1:6" x14ac:dyDescent="0.25">
      <c r="A5" s="2">
        <v>0.1</v>
      </c>
      <c r="B5" s="2">
        <v>0.27634858786273397</v>
      </c>
      <c r="C5" s="2">
        <v>0.63282276056425601</v>
      </c>
      <c r="D5" s="90">
        <v>0.498875548269616</v>
      </c>
      <c r="E5" s="36">
        <f t="shared" ref="E5:E13" si="0">SUM(B5:D5)</f>
        <v>1.408046896696606</v>
      </c>
      <c r="F5" s="36">
        <f t="shared" ref="F5:F13" si="1">RANK(E5,$E$4:$E$13)</f>
        <v>4</v>
      </c>
    </row>
    <row r="6" spans="1:6" x14ac:dyDescent="0.25">
      <c r="A6" s="2">
        <v>0.2</v>
      </c>
      <c r="B6" s="72">
        <v>0.28512190248173802</v>
      </c>
      <c r="C6" s="72">
        <v>0.63680423311749002</v>
      </c>
      <c r="D6" s="95">
        <v>0.50558888255866097</v>
      </c>
      <c r="E6" s="99">
        <f t="shared" si="0"/>
        <v>1.4275150181578891</v>
      </c>
      <c r="F6" s="99">
        <f t="shared" si="1"/>
        <v>1</v>
      </c>
    </row>
    <row r="7" spans="1:6" x14ac:dyDescent="0.25">
      <c r="A7" s="2">
        <v>0.3</v>
      </c>
      <c r="B7" s="2">
        <v>0.29264407246123397</v>
      </c>
      <c r="C7" s="2">
        <v>0.63024204800031403</v>
      </c>
      <c r="D7" s="90">
        <v>0.49958243912143602</v>
      </c>
      <c r="E7" s="36">
        <f t="shared" si="0"/>
        <v>1.422468559582984</v>
      </c>
      <c r="F7" s="36">
        <f t="shared" si="1"/>
        <v>3</v>
      </c>
    </row>
    <row r="8" spans="1:6" x14ac:dyDescent="0.25">
      <c r="A8" s="2">
        <v>0.4</v>
      </c>
      <c r="B8" s="72">
        <v>0.297464683847248</v>
      </c>
      <c r="C8" s="69">
        <v>0.630215761335153</v>
      </c>
      <c r="D8" s="96">
        <v>0.49607508564645098</v>
      </c>
      <c r="E8" s="36">
        <f t="shared" si="0"/>
        <v>1.4237555308288519</v>
      </c>
      <c r="F8" s="36">
        <f t="shared" si="1"/>
        <v>2</v>
      </c>
    </row>
    <row r="9" spans="1:6" x14ac:dyDescent="0.25">
      <c r="A9" s="2">
        <v>0.5</v>
      </c>
      <c r="B9" s="2">
        <v>0.28160155981951301</v>
      </c>
      <c r="C9" s="2">
        <v>0.51102036149753804</v>
      </c>
      <c r="D9" s="90">
        <v>0.38162098857018201</v>
      </c>
      <c r="E9" s="36">
        <f t="shared" si="0"/>
        <v>1.1742429098872331</v>
      </c>
      <c r="F9" s="36">
        <f t="shared" si="1"/>
        <v>6</v>
      </c>
    </row>
    <row r="10" spans="1:6" x14ac:dyDescent="0.25">
      <c r="A10" s="2">
        <v>0.6</v>
      </c>
      <c r="B10" s="2">
        <v>0.26580867461158803</v>
      </c>
      <c r="C10" s="2">
        <v>0.47014953111111202</v>
      </c>
      <c r="D10" s="90">
        <v>0.32986632137501598</v>
      </c>
      <c r="E10" s="36">
        <f t="shared" si="0"/>
        <v>1.065824527097716</v>
      </c>
      <c r="F10" s="36">
        <f t="shared" si="1"/>
        <v>7</v>
      </c>
    </row>
    <row r="11" spans="1:6" x14ac:dyDescent="0.25">
      <c r="A11" s="2">
        <v>0.7</v>
      </c>
      <c r="B11" s="2">
        <v>0.25181455883299197</v>
      </c>
      <c r="C11" s="2">
        <v>0.42735493674279301</v>
      </c>
      <c r="D11" s="90">
        <v>0.29477843730358799</v>
      </c>
      <c r="E11" s="36">
        <f t="shared" si="0"/>
        <v>0.97394793287937298</v>
      </c>
      <c r="F11" s="36">
        <f t="shared" si="1"/>
        <v>8</v>
      </c>
    </row>
    <row r="12" spans="1:6" x14ac:dyDescent="0.25">
      <c r="A12" s="2">
        <v>0.79999999999999905</v>
      </c>
      <c r="B12" s="2">
        <v>0.23901004061445899</v>
      </c>
      <c r="C12" s="2">
        <v>0.40300605878030199</v>
      </c>
      <c r="D12" s="90">
        <v>0.27779425383534001</v>
      </c>
      <c r="E12" s="36">
        <f t="shared" si="0"/>
        <v>0.91981035323010096</v>
      </c>
      <c r="F12" s="36">
        <f t="shared" si="1"/>
        <v>9</v>
      </c>
    </row>
    <row r="13" spans="1:6" x14ac:dyDescent="0.25">
      <c r="A13" s="16">
        <v>0.89999999999999902</v>
      </c>
      <c r="B13" s="16">
        <v>0.221644244465419</v>
      </c>
      <c r="C13" s="16">
        <v>0.38572311724756703</v>
      </c>
      <c r="D13" s="92">
        <v>0.25809479227722798</v>
      </c>
      <c r="E13" s="36">
        <f t="shared" si="0"/>
        <v>0.86546215399021398</v>
      </c>
      <c r="F13" s="36">
        <f t="shared" si="1"/>
        <v>10</v>
      </c>
    </row>
    <row r="14" spans="1:6" x14ac:dyDescent="0.25">
      <c r="A14" s="101" t="s">
        <v>833</v>
      </c>
      <c r="B14" s="36">
        <f>MAX(B4:B13)</f>
        <v>0.297464683847248</v>
      </c>
      <c r="C14" s="36">
        <f>MAX(C4:C13)</f>
        <v>0.63680423311749002</v>
      </c>
      <c r="D14" s="36">
        <f>MAX(D4:D13)</f>
        <v>0.50558888255866097</v>
      </c>
      <c r="E14" s="36"/>
      <c r="F14" s="36"/>
    </row>
    <row r="16" spans="1:6" x14ac:dyDescent="0.25">
      <c r="A16" s="35" t="s">
        <v>1</v>
      </c>
    </row>
    <row r="17" spans="1:6" x14ac:dyDescent="0.25">
      <c r="A17" s="2"/>
      <c r="B17" s="2" t="s">
        <v>847</v>
      </c>
      <c r="C17" s="2" t="s">
        <v>848</v>
      </c>
      <c r="D17" s="90" t="s">
        <v>849</v>
      </c>
      <c r="E17" s="101" t="s">
        <v>397</v>
      </c>
      <c r="F17" s="101" t="s">
        <v>396</v>
      </c>
    </row>
    <row r="18" spans="1:6" x14ac:dyDescent="0.25">
      <c r="A18" s="2">
        <v>0</v>
      </c>
      <c r="B18" s="2">
        <v>0.41785118836306501</v>
      </c>
      <c r="C18" s="2">
        <v>0.732090077345663</v>
      </c>
      <c r="D18" s="90">
        <v>0.57112165660821401</v>
      </c>
      <c r="E18" s="36">
        <f>SUM(B18:D18)</f>
        <v>1.721062922316942</v>
      </c>
      <c r="F18" s="36">
        <f>RANK(E18,$E$18:$E$27)</f>
        <v>5</v>
      </c>
    </row>
    <row r="19" spans="1:6" x14ac:dyDescent="0.25">
      <c r="A19" s="2">
        <v>0.1</v>
      </c>
      <c r="B19" s="2">
        <v>0.42942093329796799</v>
      </c>
      <c r="C19" s="2">
        <v>0.74419961621761299</v>
      </c>
      <c r="D19" s="90">
        <v>0.57276196612057395</v>
      </c>
      <c r="E19" s="36">
        <f t="shared" ref="E19:E27" si="2">SUM(B19:D19)</f>
        <v>1.7463825156361548</v>
      </c>
      <c r="F19" s="36">
        <f t="shared" ref="F19:F27" si="3">RANK(E19,$E$18:$E$27)</f>
        <v>4</v>
      </c>
    </row>
    <row r="20" spans="1:6" x14ac:dyDescent="0.25">
      <c r="A20" s="2">
        <v>0.2</v>
      </c>
      <c r="B20" s="2">
        <v>0.44408943806621798</v>
      </c>
      <c r="C20" s="2">
        <v>0.74610347948364997</v>
      </c>
      <c r="D20" s="90">
        <v>0.57446935960428303</v>
      </c>
      <c r="E20" s="36">
        <f t="shared" si="2"/>
        <v>1.7646622771541511</v>
      </c>
      <c r="F20" s="36">
        <f t="shared" si="3"/>
        <v>2</v>
      </c>
    </row>
    <row r="21" spans="1:6" x14ac:dyDescent="0.25">
      <c r="A21" s="2">
        <v>0.3</v>
      </c>
      <c r="B21" s="2">
        <v>0.45852092775062497</v>
      </c>
      <c r="C21" s="2">
        <v>0.73566452845888197</v>
      </c>
      <c r="D21" s="90">
        <v>0.568061863591524</v>
      </c>
      <c r="E21" s="36">
        <f t="shared" si="2"/>
        <v>1.7622473198010309</v>
      </c>
      <c r="F21" s="36">
        <f t="shared" si="3"/>
        <v>3</v>
      </c>
    </row>
    <row r="22" spans="1:6" x14ac:dyDescent="0.25">
      <c r="A22" s="2">
        <v>0.4</v>
      </c>
      <c r="B22" s="72">
        <v>0.46650961987085998</v>
      </c>
      <c r="C22" s="72">
        <v>0.73901827856049096</v>
      </c>
      <c r="D22" s="95">
        <v>0.56417773845739905</v>
      </c>
      <c r="E22" s="99">
        <f t="shared" si="2"/>
        <v>1.7697056368887498</v>
      </c>
      <c r="F22" s="99">
        <f t="shared" si="3"/>
        <v>1</v>
      </c>
    </row>
    <row r="23" spans="1:6" x14ac:dyDescent="0.25">
      <c r="A23" s="2">
        <v>0.5</v>
      </c>
      <c r="B23" s="2">
        <v>0.43663604672827899</v>
      </c>
      <c r="C23" s="2">
        <v>0.59893546120546803</v>
      </c>
      <c r="D23" s="90">
        <v>0.41611200789166802</v>
      </c>
      <c r="E23" s="36">
        <f t="shared" si="2"/>
        <v>1.4516835158254151</v>
      </c>
      <c r="F23" s="36">
        <f t="shared" si="3"/>
        <v>6</v>
      </c>
    </row>
    <row r="24" spans="1:6" x14ac:dyDescent="0.25">
      <c r="A24" s="2">
        <v>0.6</v>
      </c>
      <c r="B24" s="2">
        <v>0.40757156497059199</v>
      </c>
      <c r="C24" s="2">
        <v>0.55049156609772398</v>
      </c>
      <c r="D24" s="90">
        <v>0.35914110842076902</v>
      </c>
      <c r="E24" s="36">
        <f t="shared" si="2"/>
        <v>1.317204239489085</v>
      </c>
      <c r="F24" s="36">
        <f t="shared" si="3"/>
        <v>7</v>
      </c>
    </row>
    <row r="25" spans="1:6" x14ac:dyDescent="0.25">
      <c r="A25" s="2">
        <v>0.7</v>
      </c>
      <c r="B25" s="2">
        <v>0.384745869437496</v>
      </c>
      <c r="C25" s="2">
        <v>0.50433830883411401</v>
      </c>
      <c r="D25" s="90">
        <v>0.32161616210271898</v>
      </c>
      <c r="E25" s="36">
        <f t="shared" si="2"/>
        <v>1.2107003403743291</v>
      </c>
      <c r="F25" s="36">
        <f t="shared" si="3"/>
        <v>8</v>
      </c>
    </row>
    <row r="26" spans="1:6" x14ac:dyDescent="0.25">
      <c r="A26" s="2">
        <v>0.79999999999999905</v>
      </c>
      <c r="B26" s="2">
        <v>0.36852929136430901</v>
      </c>
      <c r="C26" s="2">
        <v>0.48518880551036497</v>
      </c>
      <c r="D26" s="90">
        <v>0.30347904187001101</v>
      </c>
      <c r="E26" s="36">
        <f t="shared" si="2"/>
        <v>1.1571971387446851</v>
      </c>
      <c r="F26" s="36">
        <f t="shared" si="3"/>
        <v>9</v>
      </c>
    </row>
    <row r="27" spans="1:6" x14ac:dyDescent="0.25">
      <c r="A27" s="16">
        <v>0.89999999999999902</v>
      </c>
      <c r="B27" s="16">
        <v>0.345848829059961</v>
      </c>
      <c r="C27" s="16">
        <v>0.46990899211948001</v>
      </c>
      <c r="D27" s="92">
        <v>0.28270351823317902</v>
      </c>
      <c r="E27" s="36">
        <f t="shared" si="2"/>
        <v>1.0984613394126199</v>
      </c>
      <c r="F27" s="36">
        <f t="shared" si="3"/>
        <v>10</v>
      </c>
    </row>
    <row r="28" spans="1:6" x14ac:dyDescent="0.25">
      <c r="A28" s="101" t="s">
        <v>833</v>
      </c>
      <c r="B28" s="36">
        <f>MAX(B18:B27)</f>
        <v>0.46650961987085998</v>
      </c>
      <c r="C28" s="36">
        <f>MAX(C18:C27)</f>
        <v>0.74610347948364997</v>
      </c>
      <c r="D28" s="36">
        <f>MAX(D18:D27)</f>
        <v>0.57446935960428303</v>
      </c>
      <c r="E28" s="36"/>
      <c r="F28" s="36"/>
    </row>
    <row r="31" spans="1:6" s="25" customFormat="1" x14ac:dyDescent="0.25">
      <c r="A31" s="26" t="s">
        <v>859</v>
      </c>
    </row>
    <row r="32" spans="1:6" x14ac:dyDescent="0.25">
      <c r="A32" s="35" t="s">
        <v>0</v>
      </c>
      <c r="B32" s="1" t="s">
        <v>3</v>
      </c>
    </row>
    <row r="33" spans="1:6" x14ac:dyDescent="0.25">
      <c r="A33" s="2"/>
      <c r="B33" s="2" t="s">
        <v>2</v>
      </c>
      <c r="C33" s="2" t="s">
        <v>8</v>
      </c>
      <c r="D33" s="90" t="s">
        <v>52</v>
      </c>
      <c r="E33" s="98" t="s">
        <v>397</v>
      </c>
      <c r="F33" s="98" t="s">
        <v>396</v>
      </c>
    </row>
    <row r="34" spans="1:6" x14ac:dyDescent="0.25">
      <c r="A34" s="2">
        <v>0</v>
      </c>
      <c r="B34" s="2">
        <v>0.273848138708643</v>
      </c>
      <c r="C34" s="2">
        <v>0.62087475924983104</v>
      </c>
      <c r="D34" s="90">
        <v>0.53676171274961504</v>
      </c>
      <c r="E34" s="98">
        <f>SUM(B34:D34)</f>
        <v>1.4314846107080892</v>
      </c>
      <c r="F34" s="98">
        <f>RANK(E34,$E$34:$E$43)</f>
        <v>5</v>
      </c>
    </row>
    <row r="35" spans="1:6" x14ac:dyDescent="0.25">
      <c r="A35" s="2">
        <v>0.1</v>
      </c>
      <c r="B35" s="2">
        <v>0.27996542458598001</v>
      </c>
      <c r="C35" s="2">
        <v>0.63340197748868199</v>
      </c>
      <c r="D35" s="90">
        <v>0.53046737445703396</v>
      </c>
      <c r="E35" s="98">
        <f t="shared" ref="E35:E43" si="4">SUM(B35:D35)</f>
        <v>1.4438347765316961</v>
      </c>
      <c r="F35" s="98">
        <f t="shared" ref="F35:F43" si="5">RANK(E35,$E$34:$E$43)</f>
        <v>4</v>
      </c>
    </row>
    <row r="36" spans="1:6" x14ac:dyDescent="0.25">
      <c r="A36" s="2">
        <v>0.2</v>
      </c>
      <c r="B36" s="2">
        <v>0.29560136479371102</v>
      </c>
      <c r="C36" s="2">
        <v>0.64054293309803301</v>
      </c>
      <c r="D36" s="90">
        <v>0.53101407236551601</v>
      </c>
      <c r="E36" s="98">
        <f t="shared" si="4"/>
        <v>1.4671583702572599</v>
      </c>
      <c r="F36" s="98">
        <f t="shared" si="5"/>
        <v>2</v>
      </c>
    </row>
    <row r="37" spans="1:6" x14ac:dyDescent="0.25">
      <c r="A37" s="2">
        <v>0.3</v>
      </c>
      <c r="B37" s="2">
        <v>0.31101538824638703</v>
      </c>
      <c r="C37" s="2">
        <v>0.63525965266505602</v>
      </c>
      <c r="D37" s="90">
        <v>0.51345111928301501</v>
      </c>
      <c r="E37" s="98">
        <f t="shared" si="4"/>
        <v>1.459726160194458</v>
      </c>
      <c r="F37" s="98">
        <f t="shared" si="5"/>
        <v>3</v>
      </c>
    </row>
    <row r="38" spans="1:6" x14ac:dyDescent="0.25">
      <c r="A38" s="72">
        <v>0.4</v>
      </c>
      <c r="B38" s="72">
        <v>0.32501873970391598</v>
      </c>
      <c r="C38" s="72">
        <v>0.62533104641679904</v>
      </c>
      <c r="D38" s="95">
        <v>0.55652234530175704</v>
      </c>
      <c r="E38" s="99">
        <f t="shared" si="4"/>
        <v>1.506872131422472</v>
      </c>
      <c r="F38" s="99">
        <f t="shared" si="5"/>
        <v>1</v>
      </c>
    </row>
    <row r="39" spans="1:6" x14ac:dyDescent="0.25">
      <c r="A39" s="2">
        <v>0.5</v>
      </c>
      <c r="B39" s="2">
        <v>0.32771815325382903</v>
      </c>
      <c r="C39" s="2">
        <v>0.54448011220060499</v>
      </c>
      <c r="D39" s="90">
        <v>0.432254797230406</v>
      </c>
      <c r="E39" s="98">
        <f t="shared" si="4"/>
        <v>1.3044530626848401</v>
      </c>
      <c r="F39" s="98">
        <f t="shared" si="5"/>
        <v>6</v>
      </c>
    </row>
    <row r="40" spans="1:6" x14ac:dyDescent="0.25">
      <c r="A40" s="2">
        <v>0.6</v>
      </c>
      <c r="B40" s="2">
        <v>0.32094267727850201</v>
      </c>
      <c r="C40" s="2">
        <v>0.49028003661433001</v>
      </c>
      <c r="D40" s="90">
        <v>0.364235676851007</v>
      </c>
      <c r="E40" s="98">
        <f t="shared" si="4"/>
        <v>1.175458390743839</v>
      </c>
      <c r="F40" s="98">
        <f t="shared" si="5"/>
        <v>7</v>
      </c>
    </row>
    <row r="41" spans="1:6" x14ac:dyDescent="0.25">
      <c r="A41" s="2">
        <v>0.7</v>
      </c>
      <c r="B41" s="2">
        <v>0.30615954306091803</v>
      </c>
      <c r="C41" s="2">
        <v>0.47329954858132001</v>
      </c>
      <c r="D41" s="90">
        <v>0.34152081130026002</v>
      </c>
      <c r="E41" s="98">
        <f t="shared" si="4"/>
        <v>1.1209799029424981</v>
      </c>
      <c r="F41" s="98">
        <f t="shared" si="5"/>
        <v>8</v>
      </c>
    </row>
    <row r="42" spans="1:6" x14ac:dyDescent="0.25">
      <c r="A42" s="2">
        <v>0.79999999999999905</v>
      </c>
      <c r="B42" s="2">
        <v>0.29834196714378303</v>
      </c>
      <c r="C42" s="2">
        <v>0.44312172867836302</v>
      </c>
      <c r="D42" s="90">
        <v>0.32866392531574401</v>
      </c>
      <c r="E42" s="98">
        <f t="shared" si="4"/>
        <v>1.0701276211378901</v>
      </c>
      <c r="F42" s="98">
        <f t="shared" si="5"/>
        <v>9</v>
      </c>
    </row>
    <row r="43" spans="1:6" x14ac:dyDescent="0.25">
      <c r="A43" s="16">
        <v>0.89999999999999902</v>
      </c>
      <c r="B43" s="16">
        <v>0.28071732106393599</v>
      </c>
      <c r="C43" s="16">
        <v>0.40441995254058299</v>
      </c>
      <c r="D43" s="92">
        <v>0.30524648142678201</v>
      </c>
      <c r="E43" s="98">
        <f t="shared" si="4"/>
        <v>0.99038375503130094</v>
      </c>
      <c r="F43" s="98">
        <f t="shared" si="5"/>
        <v>10</v>
      </c>
    </row>
    <row r="44" spans="1:6" x14ac:dyDescent="0.25">
      <c r="A44" s="100" t="s">
        <v>833</v>
      </c>
      <c r="B44" s="36">
        <f>MAX(B34:B43)</f>
        <v>0.32771815325382903</v>
      </c>
      <c r="C44" s="36">
        <f>MAX(C34:C43)</f>
        <v>0.64054293309803301</v>
      </c>
      <c r="D44" s="36">
        <f>MAX(D34:D43)</f>
        <v>0.55652234530175704</v>
      </c>
      <c r="E44" s="36"/>
      <c r="F44" s="36"/>
    </row>
    <row r="45" spans="1:6" x14ac:dyDescent="0.25">
      <c r="A45" s="76"/>
      <c r="B45" s="6"/>
      <c r="C45" s="6"/>
      <c r="D45" s="6"/>
      <c r="E45" s="6"/>
      <c r="F45" s="6"/>
    </row>
    <row r="46" spans="1:6" x14ac:dyDescent="0.25">
      <c r="A46" s="35" t="s">
        <v>1</v>
      </c>
      <c r="B46" s="9"/>
      <c r="C46" s="9"/>
      <c r="D46" s="9"/>
      <c r="E46" s="9"/>
      <c r="F46" s="9"/>
    </row>
    <row r="47" spans="1:6" x14ac:dyDescent="0.25">
      <c r="A47" s="2"/>
      <c r="B47" s="2" t="s">
        <v>2</v>
      </c>
      <c r="C47" s="2" t="s">
        <v>8</v>
      </c>
      <c r="D47" s="90" t="s">
        <v>52</v>
      </c>
      <c r="E47" s="98" t="s">
        <v>397</v>
      </c>
      <c r="F47" s="98" t="s">
        <v>396</v>
      </c>
    </row>
    <row r="48" spans="1:6" x14ac:dyDescent="0.25">
      <c r="A48" s="2">
        <v>0</v>
      </c>
      <c r="B48" s="2">
        <v>0.38661202728374899</v>
      </c>
      <c r="C48" s="2">
        <v>0.72967338709148599</v>
      </c>
      <c r="D48" s="90">
        <v>0.57800595238095198</v>
      </c>
      <c r="E48" s="98">
        <f>SUM(B48:D48)</f>
        <v>1.694291366756187</v>
      </c>
      <c r="F48" s="98">
        <f>RANK(E48,$E$48:$E$57)</f>
        <v>5</v>
      </c>
    </row>
    <row r="49" spans="1:6" x14ac:dyDescent="0.25">
      <c r="A49" s="2">
        <v>0.1</v>
      </c>
      <c r="B49" s="2">
        <v>0.40061842102349898</v>
      </c>
      <c r="C49" s="2">
        <v>0.73951517012504497</v>
      </c>
      <c r="D49" s="90">
        <v>0.58015495175556098</v>
      </c>
      <c r="E49" s="98">
        <f t="shared" ref="E49:E57" si="6">SUM(B49:D49)</f>
        <v>1.7202885429041048</v>
      </c>
      <c r="F49" s="98">
        <f t="shared" ref="F49:F57" si="7">RANK(E49,$E$48:$E$57)</f>
        <v>4</v>
      </c>
    </row>
    <row r="50" spans="1:6" x14ac:dyDescent="0.25">
      <c r="A50" s="2">
        <v>0.2</v>
      </c>
      <c r="B50" s="2">
        <v>0.424410615223628</v>
      </c>
      <c r="C50" s="2">
        <v>0.74907918777619098</v>
      </c>
      <c r="D50" s="90">
        <v>0.58019463429524398</v>
      </c>
      <c r="E50" s="98">
        <f t="shared" si="6"/>
        <v>1.7536844372950631</v>
      </c>
      <c r="F50" s="98">
        <f t="shared" si="7"/>
        <v>2</v>
      </c>
    </row>
    <row r="51" spans="1:6" x14ac:dyDescent="0.25">
      <c r="A51" s="2">
        <v>0.3</v>
      </c>
      <c r="B51" s="2">
        <v>0.44955894427374299</v>
      </c>
      <c r="C51" s="2">
        <v>0.74099891880267199</v>
      </c>
      <c r="D51" s="90">
        <v>0.56137691570881199</v>
      </c>
      <c r="E51" s="98">
        <f t="shared" si="6"/>
        <v>1.7519347787852269</v>
      </c>
      <c r="F51" s="98">
        <f t="shared" si="7"/>
        <v>3</v>
      </c>
    </row>
    <row r="52" spans="1:6" x14ac:dyDescent="0.25">
      <c r="A52" s="72">
        <v>0.4</v>
      </c>
      <c r="B52" s="72">
        <v>0.46579922115616901</v>
      </c>
      <c r="C52" s="72">
        <v>0.72817137905515295</v>
      </c>
      <c r="D52" s="95">
        <v>0.604292186571598</v>
      </c>
      <c r="E52" s="99">
        <f t="shared" si="6"/>
        <v>1.79826278678292</v>
      </c>
      <c r="F52" s="99">
        <f t="shared" si="7"/>
        <v>1</v>
      </c>
    </row>
    <row r="53" spans="1:6" x14ac:dyDescent="0.25">
      <c r="A53" s="2">
        <v>0.5</v>
      </c>
      <c r="B53" s="2">
        <v>0.47438534553705403</v>
      </c>
      <c r="C53" s="2">
        <v>0.64054819650427397</v>
      </c>
      <c r="D53" s="90">
        <v>0.47980033855033799</v>
      </c>
      <c r="E53" s="98">
        <f t="shared" si="6"/>
        <v>1.594733880591666</v>
      </c>
      <c r="F53" s="98">
        <f t="shared" si="7"/>
        <v>6</v>
      </c>
    </row>
    <row r="54" spans="1:6" x14ac:dyDescent="0.25">
      <c r="A54" s="2">
        <v>0.6</v>
      </c>
      <c r="B54" s="2">
        <v>0.46042008250085098</v>
      </c>
      <c r="C54" s="2">
        <v>0.57546655396705604</v>
      </c>
      <c r="D54" s="90">
        <v>0.380881178000743</v>
      </c>
      <c r="E54" s="98">
        <f t="shared" si="6"/>
        <v>1.41676781446865</v>
      </c>
      <c r="F54" s="98">
        <f t="shared" si="7"/>
        <v>7</v>
      </c>
    </row>
    <row r="55" spans="1:6" x14ac:dyDescent="0.25">
      <c r="A55" s="2">
        <v>0.7</v>
      </c>
      <c r="B55" s="2">
        <v>0.43989922673880799</v>
      </c>
      <c r="C55" s="2">
        <v>0.55307054130922795</v>
      </c>
      <c r="D55" s="90">
        <v>0.34947244784201298</v>
      </c>
      <c r="E55" s="98">
        <f t="shared" si="6"/>
        <v>1.3424422158900489</v>
      </c>
      <c r="F55" s="98">
        <f t="shared" si="7"/>
        <v>8</v>
      </c>
    </row>
    <row r="56" spans="1:6" x14ac:dyDescent="0.25">
      <c r="A56" s="2">
        <v>0.79999999999999905</v>
      </c>
      <c r="B56" s="2">
        <v>0.430848652137167</v>
      </c>
      <c r="C56" s="2">
        <v>0.51919430162153302</v>
      </c>
      <c r="D56" s="90">
        <v>0.336656746031746</v>
      </c>
      <c r="E56" s="98">
        <f t="shared" si="6"/>
        <v>1.2866996997904461</v>
      </c>
      <c r="F56" s="98">
        <f t="shared" si="7"/>
        <v>9</v>
      </c>
    </row>
    <row r="57" spans="1:6" x14ac:dyDescent="0.25">
      <c r="A57" s="16">
        <v>0.89999999999999902</v>
      </c>
      <c r="B57" s="16">
        <v>0.40593291235914097</v>
      </c>
      <c r="C57" s="16">
        <v>0.48191632258109901</v>
      </c>
      <c r="D57" s="92">
        <v>0.31444599940289503</v>
      </c>
      <c r="E57" s="98">
        <f t="shared" si="6"/>
        <v>1.202295234343135</v>
      </c>
      <c r="F57" s="98">
        <f t="shared" si="7"/>
        <v>10</v>
      </c>
    </row>
    <row r="58" spans="1:6" x14ac:dyDescent="0.25">
      <c r="A58" s="100" t="s">
        <v>833</v>
      </c>
      <c r="B58" s="36">
        <f>MAX(B48:B57)</f>
        <v>0.47438534553705403</v>
      </c>
      <c r="C58" s="36">
        <f>MAX(C48:C57)</f>
        <v>0.74907918777619098</v>
      </c>
      <c r="D58" s="36">
        <f>MAX(D48:D57)</f>
        <v>0.604292186571598</v>
      </c>
      <c r="E58" s="36"/>
      <c r="F58" s="36"/>
    </row>
  </sheetData>
  <phoneticPr fontId="14" type="noConversion"/>
  <conditionalFormatting sqref="B34:B43">
    <cfRule type="top10" dxfId="77" priority="12" rank="1"/>
  </conditionalFormatting>
  <conditionalFormatting sqref="C34:C43">
    <cfRule type="top10" dxfId="76" priority="11" rank="1"/>
  </conditionalFormatting>
  <conditionalFormatting sqref="D34:D43">
    <cfRule type="top10" dxfId="75" priority="10" rank="1"/>
  </conditionalFormatting>
  <conditionalFormatting sqref="B48:B57">
    <cfRule type="top10" dxfId="74" priority="9" rank="1"/>
  </conditionalFormatting>
  <conditionalFormatting sqref="C48:C57">
    <cfRule type="top10" dxfId="73" priority="8" rank="1"/>
  </conditionalFormatting>
  <conditionalFormatting sqref="D48:D57">
    <cfRule type="top10" dxfId="72" priority="7" rank="1"/>
  </conditionalFormatting>
  <conditionalFormatting sqref="B4:B13">
    <cfRule type="top10" dxfId="71" priority="6" rank="1"/>
  </conditionalFormatting>
  <conditionalFormatting sqref="C4:C13">
    <cfRule type="top10" dxfId="70" priority="5" rank="1"/>
  </conditionalFormatting>
  <conditionalFormatting sqref="D4:D13">
    <cfRule type="top10" dxfId="69" priority="4" rank="1"/>
  </conditionalFormatting>
  <conditionalFormatting sqref="B18:B27">
    <cfRule type="top10" dxfId="68" priority="3" rank="1"/>
  </conditionalFormatting>
  <conditionalFormatting sqref="C18:C27">
    <cfRule type="top10" dxfId="67" priority="2" rank="1"/>
  </conditionalFormatting>
  <conditionalFormatting sqref="D18:D27">
    <cfRule type="top10" dxfId="66" priority="1" rank="1"/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"/>
  <sheetViews>
    <sheetView showGridLines="0" zoomScale="80" zoomScaleNormal="80" zoomScalePageLayoutView="80" workbookViewId="0">
      <pane ySplit="1" topLeftCell="A39" activePane="bottomLeft" state="frozen"/>
      <selection activeCell="G23" sqref="G23"/>
      <selection pane="bottomLeft" activeCell="A2" sqref="A2"/>
    </sheetView>
  </sheetViews>
  <sheetFormatPr baseColWidth="10" defaultColWidth="8.85546875" defaultRowHeight="17" x14ac:dyDescent="0.25"/>
  <cols>
    <col min="1" max="10" width="8.85546875" style="1"/>
    <col min="11" max="11" width="81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2" t="s">
        <v>25</v>
      </c>
      <c r="P1" s="2" t="s">
        <v>26</v>
      </c>
    </row>
    <row r="2" spans="1:16" s="25" customFormat="1" x14ac:dyDescent="0.25">
      <c r="A2" s="26" t="s">
        <v>861</v>
      </c>
    </row>
    <row r="3" spans="1:16" s="6" customFormat="1" x14ac:dyDescent="0.25">
      <c r="A3" s="35" t="s">
        <v>10</v>
      </c>
    </row>
    <row r="4" spans="1:16" x14ac:dyDescent="0.25">
      <c r="A4" s="2">
        <v>98</v>
      </c>
      <c r="B4" s="2">
        <v>160</v>
      </c>
      <c r="C4" s="2">
        <v>184</v>
      </c>
      <c r="D4" s="2">
        <v>0.34507042253521097</v>
      </c>
      <c r="E4" s="2">
        <v>0.56338028169013998</v>
      </c>
      <c r="F4" s="2">
        <v>0.647887323943662</v>
      </c>
      <c r="G4" s="2">
        <v>0.28512190248173802</v>
      </c>
      <c r="H4" s="2">
        <v>0.44408943806621798</v>
      </c>
      <c r="I4" s="2" t="s">
        <v>27</v>
      </c>
      <c r="J4" s="2" t="s">
        <v>28</v>
      </c>
      <c r="K4" s="2" t="s">
        <v>31</v>
      </c>
      <c r="L4" s="2">
        <v>0.2</v>
      </c>
      <c r="M4" s="2">
        <v>0</v>
      </c>
      <c r="N4" s="2">
        <v>90</v>
      </c>
      <c r="O4" s="2"/>
      <c r="P4" s="4">
        <v>42144.649733796294</v>
      </c>
    </row>
    <row r="5" spans="1:16" x14ac:dyDescent="0.25">
      <c r="A5" s="2">
        <v>102</v>
      </c>
      <c r="B5" s="2">
        <v>170</v>
      </c>
      <c r="C5" s="2">
        <v>199</v>
      </c>
      <c r="D5" s="2">
        <v>0.35915492957746398</v>
      </c>
      <c r="E5" s="2">
        <v>0.59859154929577396</v>
      </c>
      <c r="F5" s="2">
        <v>0.70070422535211196</v>
      </c>
      <c r="G5" s="2">
        <v>0.303514810077465</v>
      </c>
      <c r="H5" s="2">
        <v>0.46591861652850303</v>
      </c>
      <c r="I5" s="2" t="s">
        <v>27</v>
      </c>
      <c r="J5" s="2" t="s">
        <v>28</v>
      </c>
      <c r="K5" s="2" t="s">
        <v>53</v>
      </c>
      <c r="L5" s="2">
        <v>0.2</v>
      </c>
      <c r="M5" s="2">
        <v>0.1</v>
      </c>
      <c r="N5" s="2">
        <v>90</v>
      </c>
      <c r="O5" s="2"/>
      <c r="P5" s="4">
        <v>42144.650405092594</v>
      </c>
    </row>
    <row r="6" spans="1:16" x14ac:dyDescent="0.25">
      <c r="A6" s="2">
        <v>106</v>
      </c>
      <c r="B6" s="2">
        <v>175</v>
      </c>
      <c r="C6" s="2">
        <v>204</v>
      </c>
      <c r="D6" s="2">
        <v>0.37323943661971798</v>
      </c>
      <c r="E6" s="2">
        <v>0.61619718309859095</v>
      </c>
      <c r="F6" s="2">
        <v>0.71830985915492895</v>
      </c>
      <c r="G6" s="2">
        <v>0.317070468982176</v>
      </c>
      <c r="H6" s="2">
        <v>0.48120604956292801</v>
      </c>
      <c r="I6" s="2" t="s">
        <v>27</v>
      </c>
      <c r="J6" s="2" t="s">
        <v>28</v>
      </c>
      <c r="K6" s="2" t="s">
        <v>54</v>
      </c>
      <c r="L6" s="2">
        <v>0.2</v>
      </c>
      <c r="M6" s="2">
        <v>0.2</v>
      </c>
      <c r="N6" s="2">
        <v>90</v>
      </c>
      <c r="O6" s="2"/>
      <c r="P6" s="4">
        <v>42144.651064814818</v>
      </c>
    </row>
    <row r="7" spans="1:16" x14ac:dyDescent="0.25">
      <c r="A7" s="2">
        <v>107</v>
      </c>
      <c r="B7" s="2">
        <v>183</v>
      </c>
      <c r="C7" s="2">
        <v>208</v>
      </c>
      <c r="D7" s="2">
        <v>0.37676056338028102</v>
      </c>
      <c r="E7" s="2">
        <v>0.64436619718309796</v>
      </c>
      <c r="F7" s="2">
        <v>0.73239436619718301</v>
      </c>
      <c r="G7" s="2">
        <v>0.32347259722041899</v>
      </c>
      <c r="H7" s="2">
        <v>0.49126065104596001</v>
      </c>
      <c r="I7" s="2" t="s">
        <v>27</v>
      </c>
      <c r="J7" s="2" t="s">
        <v>28</v>
      </c>
      <c r="K7" s="2" t="s">
        <v>55</v>
      </c>
      <c r="L7" s="2">
        <v>0.2</v>
      </c>
      <c r="M7" s="2">
        <v>0.3</v>
      </c>
      <c r="N7" s="2">
        <v>90</v>
      </c>
      <c r="O7" s="2"/>
      <c r="P7" s="4">
        <v>42144.651724537034</v>
      </c>
    </row>
    <row r="8" spans="1:16" x14ac:dyDescent="0.25">
      <c r="A8" s="2">
        <v>102</v>
      </c>
      <c r="B8" s="2">
        <v>174</v>
      </c>
      <c r="C8" s="2">
        <v>205</v>
      </c>
      <c r="D8" s="2">
        <v>0.35915492957746398</v>
      </c>
      <c r="E8" s="2">
        <v>0.61267605633802802</v>
      </c>
      <c r="F8" s="2">
        <v>0.721830985915493</v>
      </c>
      <c r="G8" s="2">
        <v>0.31609943827074</v>
      </c>
      <c r="H8" s="2">
        <v>0.48125235634750102</v>
      </c>
      <c r="I8" s="2" t="s">
        <v>27</v>
      </c>
      <c r="J8" s="2" t="s">
        <v>28</v>
      </c>
      <c r="K8" s="2" t="s">
        <v>56</v>
      </c>
      <c r="L8" s="2">
        <v>0.2</v>
      </c>
      <c r="M8" s="2">
        <v>0.4</v>
      </c>
      <c r="N8" s="2">
        <v>90</v>
      </c>
      <c r="O8" s="2"/>
      <c r="P8" s="4">
        <v>42144.652384259258</v>
      </c>
    </row>
    <row r="9" spans="1:16" x14ac:dyDescent="0.25">
      <c r="A9" s="2">
        <v>88</v>
      </c>
      <c r="B9" s="2">
        <v>165</v>
      </c>
      <c r="C9" s="2">
        <v>198</v>
      </c>
      <c r="D9" s="2">
        <v>0.309859154929577</v>
      </c>
      <c r="E9" s="2">
        <v>0.58098591549295697</v>
      </c>
      <c r="F9" s="2">
        <v>0.69718309859154903</v>
      </c>
      <c r="G9" s="2">
        <v>0.28609658569976898</v>
      </c>
      <c r="H9" s="2">
        <v>0.44064235441638699</v>
      </c>
      <c r="I9" s="2" t="s">
        <v>27</v>
      </c>
      <c r="J9" s="2" t="s">
        <v>28</v>
      </c>
      <c r="K9" s="2" t="s">
        <v>57</v>
      </c>
      <c r="L9" s="2">
        <v>0.2</v>
      </c>
      <c r="M9" s="2">
        <v>0.5</v>
      </c>
      <c r="N9" s="2">
        <v>90</v>
      </c>
      <c r="O9" s="2"/>
      <c r="P9" s="4">
        <v>42144.653101851851</v>
      </c>
    </row>
    <row r="10" spans="1:16" x14ac:dyDescent="0.25">
      <c r="A10" s="2">
        <v>76</v>
      </c>
      <c r="B10" s="2">
        <v>152</v>
      </c>
      <c r="C10" s="2">
        <v>184</v>
      </c>
      <c r="D10" s="2">
        <v>0.26760563380281599</v>
      </c>
      <c r="E10" s="2">
        <v>0.53521126760563298</v>
      </c>
      <c r="F10" s="2">
        <v>0.647887323943662</v>
      </c>
      <c r="G10" s="2">
        <v>0.25170534459251798</v>
      </c>
      <c r="H10" s="2">
        <v>0.399001925776026</v>
      </c>
      <c r="I10" s="2" t="s">
        <v>27</v>
      </c>
      <c r="J10" s="2" t="s">
        <v>28</v>
      </c>
      <c r="K10" s="2" t="s">
        <v>58</v>
      </c>
      <c r="L10" s="2">
        <v>0.2</v>
      </c>
      <c r="M10" s="2">
        <v>0.6</v>
      </c>
      <c r="N10" s="2">
        <v>90</v>
      </c>
      <c r="O10" s="2"/>
      <c r="P10" s="4">
        <v>42144.653761574074</v>
      </c>
    </row>
    <row r="11" spans="1:16" x14ac:dyDescent="0.25">
      <c r="A11" s="2">
        <v>59</v>
      </c>
      <c r="B11" s="2">
        <v>133</v>
      </c>
      <c r="C11" s="2">
        <v>172</v>
      </c>
      <c r="D11" s="2">
        <v>0.20774647887323899</v>
      </c>
      <c r="E11" s="2">
        <v>0.46830985915492901</v>
      </c>
      <c r="F11" s="2">
        <v>0.60563380281690105</v>
      </c>
      <c r="G11" s="2">
        <v>0.20774323166014499</v>
      </c>
      <c r="H11" s="2">
        <v>0.337828002832812</v>
      </c>
      <c r="I11" s="2" t="s">
        <v>27</v>
      </c>
      <c r="J11" s="2" t="s">
        <v>28</v>
      </c>
      <c r="K11" s="2" t="s">
        <v>59</v>
      </c>
      <c r="L11" s="2">
        <v>0.2</v>
      </c>
      <c r="M11" s="2">
        <v>0.7</v>
      </c>
      <c r="N11" s="2">
        <v>90</v>
      </c>
      <c r="O11" s="2"/>
      <c r="P11" s="4">
        <v>42144.654409722221</v>
      </c>
    </row>
    <row r="12" spans="1:16" x14ac:dyDescent="0.25">
      <c r="A12" s="2">
        <v>54</v>
      </c>
      <c r="B12" s="2">
        <v>114</v>
      </c>
      <c r="C12" s="2">
        <v>146</v>
      </c>
      <c r="D12" s="2">
        <v>0.190140845070422</v>
      </c>
      <c r="E12" s="2">
        <v>0.40140845070422498</v>
      </c>
      <c r="F12" s="2">
        <v>0.51408450704225295</v>
      </c>
      <c r="G12" s="2">
        <v>0.16773959333358501</v>
      </c>
      <c r="H12" s="2">
        <v>0.29289166068182099</v>
      </c>
      <c r="I12" s="2" t="s">
        <v>27</v>
      </c>
      <c r="J12" s="2" t="s">
        <v>28</v>
      </c>
      <c r="K12" s="2" t="s">
        <v>60</v>
      </c>
      <c r="L12" s="2">
        <v>0.2</v>
      </c>
      <c r="M12" s="2">
        <v>0.79999999999999905</v>
      </c>
      <c r="N12" s="2">
        <v>90</v>
      </c>
      <c r="O12" s="2"/>
      <c r="P12" s="4">
        <v>42144.655057870368</v>
      </c>
    </row>
    <row r="13" spans="1:16" x14ac:dyDescent="0.25">
      <c r="A13" s="2">
        <v>49</v>
      </c>
      <c r="B13" s="2">
        <v>98</v>
      </c>
      <c r="C13" s="2">
        <v>126</v>
      </c>
      <c r="D13" s="2">
        <v>0.17253521126760499</v>
      </c>
      <c r="E13" s="2">
        <v>0.34507042253521097</v>
      </c>
      <c r="F13" s="2">
        <v>0.44366197183098499</v>
      </c>
      <c r="G13" s="2">
        <v>0.14399023133827499</v>
      </c>
      <c r="H13" s="2">
        <v>0.26470962491001598</v>
      </c>
      <c r="I13" s="2" t="s">
        <v>27</v>
      </c>
      <c r="J13" s="2" t="s">
        <v>28</v>
      </c>
      <c r="K13" s="2" t="s">
        <v>61</v>
      </c>
      <c r="L13" s="2">
        <v>0.2</v>
      </c>
      <c r="M13" s="2">
        <v>0.89999999999999902</v>
      </c>
      <c r="N13" s="2">
        <v>90</v>
      </c>
      <c r="O13" s="2"/>
      <c r="P13" s="4">
        <v>42144.655717592592</v>
      </c>
    </row>
    <row r="14" spans="1:16" x14ac:dyDescent="0.25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5"/>
    </row>
    <row r="15" spans="1:16" x14ac:dyDescent="0.25">
      <c r="A15" s="35" t="s">
        <v>262</v>
      </c>
    </row>
    <row r="16" spans="1:16" x14ac:dyDescent="0.25">
      <c r="A16" s="2">
        <v>67</v>
      </c>
      <c r="B16" s="2">
        <v>81</v>
      </c>
      <c r="C16" s="2">
        <v>88</v>
      </c>
      <c r="D16" s="2">
        <v>0.68367346938775497</v>
      </c>
      <c r="E16" s="2">
        <v>0.82653061224489799</v>
      </c>
      <c r="F16" s="2">
        <v>0.89795918367346905</v>
      </c>
      <c r="G16" s="2">
        <v>0.63680423311749002</v>
      </c>
      <c r="H16" s="2">
        <v>0.74610347948364997</v>
      </c>
      <c r="I16" s="2" t="s">
        <v>40</v>
      </c>
      <c r="J16" s="2" t="s">
        <v>28</v>
      </c>
      <c r="K16" s="2" t="s">
        <v>43</v>
      </c>
      <c r="L16" s="2">
        <v>0.2</v>
      </c>
      <c r="M16" s="2">
        <v>0</v>
      </c>
      <c r="N16" s="2">
        <v>15</v>
      </c>
      <c r="O16" s="2"/>
      <c r="P16" s="4">
        <v>42144.698599537034</v>
      </c>
    </row>
    <row r="17" spans="1:16" x14ac:dyDescent="0.25">
      <c r="A17" s="2">
        <v>67</v>
      </c>
      <c r="B17" s="2">
        <v>81</v>
      </c>
      <c r="C17" s="2">
        <v>87</v>
      </c>
      <c r="D17" s="2">
        <v>0.68367346938775497</v>
      </c>
      <c r="E17" s="2">
        <v>0.82653061224489799</v>
      </c>
      <c r="F17" s="2">
        <v>0.88775510204081598</v>
      </c>
      <c r="G17" s="2">
        <v>0.63641342517799304</v>
      </c>
      <c r="H17" s="2">
        <v>0.74561671726134304</v>
      </c>
      <c r="I17" s="2" t="s">
        <v>40</v>
      </c>
      <c r="J17" s="2" t="s">
        <v>28</v>
      </c>
      <c r="K17" s="2" t="s">
        <v>62</v>
      </c>
      <c r="L17" s="2">
        <v>0.2</v>
      </c>
      <c r="M17" s="2">
        <v>0.1</v>
      </c>
      <c r="N17" s="2">
        <v>15</v>
      </c>
      <c r="O17" s="2"/>
      <c r="P17" s="4">
        <v>42144.698622685188</v>
      </c>
    </row>
    <row r="18" spans="1:16" x14ac:dyDescent="0.25">
      <c r="A18" s="2">
        <v>67</v>
      </c>
      <c r="B18" s="2">
        <v>81</v>
      </c>
      <c r="C18" s="2">
        <v>87</v>
      </c>
      <c r="D18" s="2">
        <v>0.68367346938775497</v>
      </c>
      <c r="E18" s="2">
        <v>0.82653061224489799</v>
      </c>
      <c r="F18" s="2">
        <v>0.88775510204081598</v>
      </c>
      <c r="G18" s="2">
        <v>0.63484901641796898</v>
      </c>
      <c r="H18" s="2">
        <v>0.74456159370375097</v>
      </c>
      <c r="I18" s="2" t="s">
        <v>40</v>
      </c>
      <c r="J18" s="2" t="s">
        <v>28</v>
      </c>
      <c r="K18" s="2" t="s">
        <v>63</v>
      </c>
      <c r="L18" s="2">
        <v>0.2</v>
      </c>
      <c r="M18" s="2">
        <v>0.2</v>
      </c>
      <c r="N18" s="2">
        <v>15</v>
      </c>
      <c r="O18" s="2"/>
      <c r="P18" s="4">
        <v>42144.698634259257</v>
      </c>
    </row>
    <row r="19" spans="1:16" x14ac:dyDescent="0.25">
      <c r="A19" s="2">
        <v>67</v>
      </c>
      <c r="B19" s="2">
        <v>81</v>
      </c>
      <c r="C19" s="2">
        <v>87</v>
      </c>
      <c r="D19" s="2">
        <v>0.68367346938775497</v>
      </c>
      <c r="E19" s="2">
        <v>0.82653061224489799</v>
      </c>
      <c r="F19" s="2">
        <v>0.88775510204081598</v>
      </c>
      <c r="G19" s="2">
        <v>0.63367945201525699</v>
      </c>
      <c r="H19" s="2">
        <v>0.74445627472935205</v>
      </c>
      <c r="I19" s="2" t="s">
        <v>40</v>
      </c>
      <c r="J19" s="2" t="s">
        <v>28</v>
      </c>
      <c r="K19" s="2" t="s">
        <v>64</v>
      </c>
      <c r="L19" s="2">
        <v>0.2</v>
      </c>
      <c r="M19" s="2">
        <v>0.3</v>
      </c>
      <c r="N19" s="2">
        <v>15</v>
      </c>
      <c r="O19" s="2"/>
      <c r="P19" s="4">
        <v>42144.698657407411</v>
      </c>
    </row>
    <row r="20" spans="1:16" x14ac:dyDescent="0.25">
      <c r="A20" s="2">
        <v>65</v>
      </c>
      <c r="B20" s="2">
        <v>79</v>
      </c>
      <c r="C20" s="2">
        <v>87</v>
      </c>
      <c r="D20" s="2">
        <v>0.66326530612244805</v>
      </c>
      <c r="E20" s="2">
        <v>0.80612244897959096</v>
      </c>
      <c r="F20" s="2">
        <v>0.88775510204081598</v>
      </c>
      <c r="G20" s="2">
        <v>0.62270577678053995</v>
      </c>
      <c r="H20" s="2">
        <v>0.73520965400313898</v>
      </c>
      <c r="I20" s="2" t="s">
        <v>40</v>
      </c>
      <c r="J20" s="2" t="s">
        <v>28</v>
      </c>
      <c r="K20" s="2" t="s">
        <v>65</v>
      </c>
      <c r="L20" s="2">
        <v>0.2</v>
      </c>
      <c r="M20" s="2">
        <v>0.4</v>
      </c>
      <c r="N20" s="2">
        <v>15</v>
      </c>
      <c r="O20" s="2"/>
      <c r="P20" s="4">
        <v>42144.698680555557</v>
      </c>
    </row>
    <row r="21" spans="1:16" x14ac:dyDescent="0.25">
      <c r="A21" s="2">
        <v>62</v>
      </c>
      <c r="B21" s="2">
        <v>79</v>
      </c>
      <c r="C21" s="2">
        <v>88</v>
      </c>
      <c r="D21" s="2">
        <v>0.63265306122448906</v>
      </c>
      <c r="E21" s="2">
        <v>0.80612244897959096</v>
      </c>
      <c r="F21" s="2">
        <v>0.89795918367346905</v>
      </c>
      <c r="G21" s="2">
        <v>0.60514278507508601</v>
      </c>
      <c r="H21" s="2">
        <v>0.71245521179183502</v>
      </c>
      <c r="I21" s="2" t="s">
        <v>40</v>
      </c>
      <c r="J21" s="2" t="s">
        <v>28</v>
      </c>
      <c r="K21" s="2" t="s">
        <v>66</v>
      </c>
      <c r="L21" s="2">
        <v>0.2</v>
      </c>
      <c r="M21" s="2">
        <v>0.5</v>
      </c>
      <c r="N21" s="2">
        <v>15</v>
      </c>
      <c r="O21" s="2"/>
      <c r="P21" s="4">
        <v>42144.698692129627</v>
      </c>
    </row>
    <row r="22" spans="1:16" x14ac:dyDescent="0.25">
      <c r="A22" s="2">
        <v>53</v>
      </c>
      <c r="B22" s="2">
        <v>76</v>
      </c>
      <c r="C22" s="2">
        <v>88</v>
      </c>
      <c r="D22" s="2">
        <v>0.54081632653061196</v>
      </c>
      <c r="E22" s="2">
        <v>0.77551020408163196</v>
      </c>
      <c r="F22" s="2">
        <v>0.89795918367346905</v>
      </c>
      <c r="G22" s="2">
        <v>0.55801286127064098</v>
      </c>
      <c r="H22" s="2">
        <v>0.65657274083612105</v>
      </c>
      <c r="I22" s="2" t="s">
        <v>40</v>
      </c>
      <c r="J22" s="2" t="s">
        <v>28</v>
      </c>
      <c r="K22" s="2" t="s">
        <v>67</v>
      </c>
      <c r="L22" s="2">
        <v>0.2</v>
      </c>
      <c r="M22" s="2">
        <v>0.6</v>
      </c>
      <c r="N22" s="2">
        <v>15</v>
      </c>
      <c r="O22" s="2"/>
      <c r="P22" s="4">
        <v>42144.69871527778</v>
      </c>
    </row>
    <row r="23" spans="1:16" x14ac:dyDescent="0.25">
      <c r="A23" s="2">
        <v>36</v>
      </c>
      <c r="B23" s="2">
        <v>74</v>
      </c>
      <c r="C23" s="2">
        <v>86</v>
      </c>
      <c r="D23" s="2">
        <v>0.36734693877551</v>
      </c>
      <c r="E23" s="2">
        <v>0.75510204081632604</v>
      </c>
      <c r="F23" s="2">
        <v>0.87755102040816302</v>
      </c>
      <c r="G23" s="2">
        <v>0.46809818758010002</v>
      </c>
      <c r="H23" s="2">
        <v>0.53600479192057904</v>
      </c>
      <c r="I23" s="2" t="s">
        <v>40</v>
      </c>
      <c r="J23" s="2" t="s">
        <v>28</v>
      </c>
      <c r="K23" s="2" t="s">
        <v>68</v>
      </c>
      <c r="L23" s="2">
        <v>0.2</v>
      </c>
      <c r="M23" s="2">
        <v>0.7</v>
      </c>
      <c r="N23" s="2">
        <v>15</v>
      </c>
      <c r="O23" s="2"/>
      <c r="P23" s="4">
        <v>42144.698738425926</v>
      </c>
    </row>
    <row r="24" spans="1:16" x14ac:dyDescent="0.25">
      <c r="A24" s="2">
        <v>24</v>
      </c>
      <c r="B24" s="2">
        <v>72</v>
      </c>
      <c r="C24" s="2">
        <v>85</v>
      </c>
      <c r="D24" s="2">
        <v>0.24489795918367299</v>
      </c>
      <c r="E24" s="2">
        <v>0.73469387755102</v>
      </c>
      <c r="F24" s="2">
        <v>0.86734693877550995</v>
      </c>
      <c r="G24" s="2">
        <v>0.39887728176433201</v>
      </c>
      <c r="H24" s="2">
        <v>0.452420587009844</v>
      </c>
      <c r="I24" s="2" t="s">
        <v>40</v>
      </c>
      <c r="J24" s="2" t="s">
        <v>28</v>
      </c>
      <c r="K24" s="2" t="s">
        <v>69</v>
      </c>
      <c r="L24" s="2">
        <v>0.2</v>
      </c>
      <c r="M24" s="2">
        <v>0.79999999999999905</v>
      </c>
      <c r="N24" s="2">
        <v>15</v>
      </c>
      <c r="O24" s="2"/>
      <c r="P24" s="4">
        <v>42144.698750000003</v>
      </c>
    </row>
    <row r="25" spans="1:16" x14ac:dyDescent="0.25">
      <c r="A25" s="2">
        <v>19</v>
      </c>
      <c r="B25" s="2">
        <v>63</v>
      </c>
      <c r="C25" s="2">
        <v>79</v>
      </c>
      <c r="D25" s="2">
        <v>0.19387755102040799</v>
      </c>
      <c r="E25" s="2">
        <v>0.64285714285714202</v>
      </c>
      <c r="F25" s="2">
        <v>0.80612244897959096</v>
      </c>
      <c r="G25" s="2">
        <v>0.33940447926832301</v>
      </c>
      <c r="H25" s="2">
        <v>0.38303796611003699</v>
      </c>
      <c r="I25" s="2" t="s">
        <v>40</v>
      </c>
      <c r="J25" s="2" t="s">
        <v>28</v>
      </c>
      <c r="K25" s="2" t="s">
        <v>70</v>
      </c>
      <c r="L25" s="2">
        <v>0.2</v>
      </c>
      <c r="M25" s="2">
        <v>0.89999999999999902</v>
      </c>
      <c r="N25" s="2">
        <v>15</v>
      </c>
      <c r="O25" s="2"/>
      <c r="P25" s="4">
        <v>42144.698773148149</v>
      </c>
    </row>
    <row r="26" spans="1:16" x14ac:dyDescent="0.2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1:16" x14ac:dyDescent="0.2">
      <c r="A27" s="35" t="s">
        <v>261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</row>
    <row r="28" spans="1:16" x14ac:dyDescent="0.25">
      <c r="A28" s="2">
        <v>10</v>
      </c>
      <c r="B28" s="2">
        <v>12</v>
      </c>
      <c r="C28" s="2">
        <v>16</v>
      </c>
      <c r="D28" s="2">
        <v>0.5</v>
      </c>
      <c r="E28" s="2">
        <v>0.6</v>
      </c>
      <c r="F28" s="2">
        <v>0.8</v>
      </c>
      <c r="G28" s="2">
        <v>0.50558888255866097</v>
      </c>
      <c r="H28" s="2">
        <v>0.57446935960428303</v>
      </c>
      <c r="I28" s="2" t="s">
        <v>51</v>
      </c>
      <c r="J28" s="2" t="s">
        <v>28</v>
      </c>
      <c r="K28" s="2" t="s">
        <v>43</v>
      </c>
      <c r="L28" s="2">
        <v>0.2</v>
      </c>
      <c r="M28" s="2">
        <v>0</v>
      </c>
      <c r="N28" s="2">
        <v>15</v>
      </c>
      <c r="O28" s="2"/>
      <c r="P28" s="4">
        <v>42144.696377314816</v>
      </c>
    </row>
    <row r="29" spans="1:16" x14ac:dyDescent="0.25">
      <c r="A29" s="2">
        <v>10</v>
      </c>
      <c r="B29" s="2">
        <v>12</v>
      </c>
      <c r="C29" s="2">
        <v>16</v>
      </c>
      <c r="D29" s="2">
        <v>0.5</v>
      </c>
      <c r="E29" s="2">
        <v>0.6</v>
      </c>
      <c r="F29" s="2">
        <v>0.8</v>
      </c>
      <c r="G29" s="2">
        <v>0.50558888255866097</v>
      </c>
      <c r="H29" s="2">
        <v>0.57446935960428303</v>
      </c>
      <c r="I29" s="2" t="s">
        <v>51</v>
      </c>
      <c r="J29" s="2" t="s">
        <v>28</v>
      </c>
      <c r="K29" s="2" t="s">
        <v>62</v>
      </c>
      <c r="L29" s="2">
        <v>0.2</v>
      </c>
      <c r="M29" s="2">
        <v>0.1</v>
      </c>
      <c r="N29" s="2">
        <v>15</v>
      </c>
      <c r="O29" s="2"/>
      <c r="P29" s="4">
        <v>42144.696377314816</v>
      </c>
    </row>
    <row r="30" spans="1:16" x14ac:dyDescent="0.25">
      <c r="A30" s="2">
        <v>10</v>
      </c>
      <c r="B30" s="2">
        <v>12</v>
      </c>
      <c r="C30" s="2">
        <v>16</v>
      </c>
      <c r="D30" s="2">
        <v>0.5</v>
      </c>
      <c r="E30" s="2">
        <v>0.6</v>
      </c>
      <c r="F30" s="2">
        <v>0.8</v>
      </c>
      <c r="G30" s="2">
        <v>0.50558888255866097</v>
      </c>
      <c r="H30" s="2">
        <v>0.57446935960428303</v>
      </c>
      <c r="I30" s="2" t="s">
        <v>51</v>
      </c>
      <c r="J30" s="2" t="s">
        <v>28</v>
      </c>
      <c r="K30" s="2" t="s">
        <v>63</v>
      </c>
      <c r="L30" s="2">
        <v>0.2</v>
      </c>
      <c r="M30" s="2">
        <v>0.2</v>
      </c>
      <c r="N30" s="2">
        <v>15</v>
      </c>
      <c r="O30" s="2"/>
      <c r="P30" s="4">
        <v>42144.696388888886</v>
      </c>
    </row>
    <row r="31" spans="1:16" x14ac:dyDescent="0.25">
      <c r="A31" s="2">
        <v>10</v>
      </c>
      <c r="B31" s="2">
        <v>12</v>
      </c>
      <c r="C31" s="2">
        <v>16</v>
      </c>
      <c r="D31" s="2">
        <v>0.5</v>
      </c>
      <c r="E31" s="2">
        <v>0.6</v>
      </c>
      <c r="F31" s="2">
        <v>0.8</v>
      </c>
      <c r="G31" s="2">
        <v>0.50558888255866097</v>
      </c>
      <c r="H31" s="2">
        <v>0.57446935960428303</v>
      </c>
      <c r="I31" s="2" t="s">
        <v>51</v>
      </c>
      <c r="J31" s="2" t="s">
        <v>28</v>
      </c>
      <c r="K31" s="2" t="s">
        <v>64</v>
      </c>
      <c r="L31" s="2">
        <v>0.2</v>
      </c>
      <c r="M31" s="2">
        <v>0.3</v>
      </c>
      <c r="N31" s="2">
        <v>15</v>
      </c>
      <c r="O31" s="2"/>
      <c r="P31" s="4">
        <v>42144.696388888886</v>
      </c>
    </row>
    <row r="32" spans="1:16" x14ac:dyDescent="0.25">
      <c r="A32" s="2">
        <v>10</v>
      </c>
      <c r="B32" s="2">
        <v>12</v>
      </c>
      <c r="C32" s="2">
        <v>16</v>
      </c>
      <c r="D32" s="2">
        <v>0.5</v>
      </c>
      <c r="E32" s="2">
        <v>0.6</v>
      </c>
      <c r="F32" s="2">
        <v>0.8</v>
      </c>
      <c r="G32" s="2">
        <v>0.50558888255866097</v>
      </c>
      <c r="H32" s="2">
        <v>0.57446935960428303</v>
      </c>
      <c r="I32" s="2" t="s">
        <v>51</v>
      </c>
      <c r="J32" s="2" t="s">
        <v>28</v>
      </c>
      <c r="K32" s="2" t="s">
        <v>65</v>
      </c>
      <c r="L32" s="2">
        <v>0.2</v>
      </c>
      <c r="M32" s="2">
        <v>0.4</v>
      </c>
      <c r="N32" s="2">
        <v>15</v>
      </c>
      <c r="O32" s="2"/>
      <c r="P32" s="4">
        <v>42144.696388888886</v>
      </c>
    </row>
    <row r="33" spans="1:16" x14ac:dyDescent="0.25">
      <c r="A33" s="2">
        <v>10</v>
      </c>
      <c r="B33" s="2">
        <v>12</v>
      </c>
      <c r="C33" s="2">
        <v>16</v>
      </c>
      <c r="D33" s="2">
        <v>0.5</v>
      </c>
      <c r="E33" s="2">
        <v>0.6</v>
      </c>
      <c r="F33" s="2">
        <v>0.8</v>
      </c>
      <c r="G33" s="2">
        <v>0.50438328235124597</v>
      </c>
      <c r="H33" s="2">
        <v>0.57445423558734399</v>
      </c>
      <c r="I33" s="2" t="s">
        <v>51</v>
      </c>
      <c r="J33" s="2" t="s">
        <v>28</v>
      </c>
      <c r="K33" s="2" t="s">
        <v>66</v>
      </c>
      <c r="L33" s="2">
        <v>0.2</v>
      </c>
      <c r="M33" s="2">
        <v>0.5</v>
      </c>
      <c r="N33" s="2">
        <v>15</v>
      </c>
      <c r="O33" s="2"/>
      <c r="P33" s="4">
        <v>42144.696388888886</v>
      </c>
    </row>
    <row r="34" spans="1:16" x14ac:dyDescent="0.25">
      <c r="A34" s="2">
        <v>10</v>
      </c>
      <c r="B34" s="2">
        <v>12</v>
      </c>
      <c r="C34" s="2">
        <v>16</v>
      </c>
      <c r="D34" s="2">
        <v>0.5</v>
      </c>
      <c r="E34" s="2">
        <v>0.6</v>
      </c>
      <c r="F34" s="2">
        <v>0.8</v>
      </c>
      <c r="G34" s="2">
        <v>0.50438328235124597</v>
      </c>
      <c r="H34" s="2">
        <v>0.57445423558734399</v>
      </c>
      <c r="I34" s="2" t="s">
        <v>51</v>
      </c>
      <c r="J34" s="2" t="s">
        <v>28</v>
      </c>
      <c r="K34" s="2" t="s">
        <v>67</v>
      </c>
      <c r="L34" s="2">
        <v>0.2</v>
      </c>
      <c r="M34" s="2">
        <v>0.6</v>
      </c>
      <c r="N34" s="2">
        <v>15</v>
      </c>
      <c r="O34" s="2"/>
      <c r="P34" s="4">
        <v>42144.696388888886</v>
      </c>
    </row>
    <row r="35" spans="1:16" x14ac:dyDescent="0.25">
      <c r="A35" s="2">
        <v>10</v>
      </c>
      <c r="B35" s="2">
        <v>11</v>
      </c>
      <c r="C35" s="2">
        <v>16</v>
      </c>
      <c r="D35" s="2">
        <v>0.5</v>
      </c>
      <c r="E35" s="2">
        <v>0.55000000000000004</v>
      </c>
      <c r="F35" s="2">
        <v>0.8</v>
      </c>
      <c r="G35" s="2">
        <v>0.50018189346235697</v>
      </c>
      <c r="H35" s="2">
        <v>0.57007923558734397</v>
      </c>
      <c r="I35" s="2" t="s">
        <v>51</v>
      </c>
      <c r="J35" s="2" t="s">
        <v>28</v>
      </c>
      <c r="K35" s="2" t="s">
        <v>68</v>
      </c>
      <c r="L35" s="2">
        <v>0.2</v>
      </c>
      <c r="M35" s="2">
        <v>0.7</v>
      </c>
      <c r="N35" s="2">
        <v>15</v>
      </c>
      <c r="O35" s="2"/>
      <c r="P35" s="4">
        <v>42144.696400462963</v>
      </c>
    </row>
    <row r="36" spans="1:16" x14ac:dyDescent="0.25">
      <c r="A36" s="2">
        <v>8</v>
      </c>
      <c r="B36" s="2">
        <v>11</v>
      </c>
      <c r="C36" s="2">
        <v>16</v>
      </c>
      <c r="D36" s="2">
        <v>0.4</v>
      </c>
      <c r="E36" s="2">
        <v>0.55000000000000004</v>
      </c>
      <c r="F36" s="2">
        <v>0.8</v>
      </c>
      <c r="G36" s="2">
        <v>0.46261575589621901</v>
      </c>
      <c r="H36" s="2">
        <v>0.52001309802120699</v>
      </c>
      <c r="I36" s="2" t="s">
        <v>51</v>
      </c>
      <c r="J36" s="2" t="s">
        <v>28</v>
      </c>
      <c r="K36" s="2" t="s">
        <v>69</v>
      </c>
      <c r="L36" s="2">
        <v>0.2</v>
      </c>
      <c r="M36" s="2">
        <v>0.79999999999999905</v>
      </c>
      <c r="N36" s="2">
        <v>15</v>
      </c>
      <c r="O36" s="2"/>
      <c r="P36" s="4">
        <v>42144.696400462963</v>
      </c>
    </row>
    <row r="37" spans="1:16" x14ac:dyDescent="0.25">
      <c r="A37" s="2">
        <v>7</v>
      </c>
      <c r="B37" s="2">
        <v>11</v>
      </c>
      <c r="C37" s="2">
        <v>16</v>
      </c>
      <c r="D37" s="2">
        <v>0.35</v>
      </c>
      <c r="E37" s="2">
        <v>0.55000000000000004</v>
      </c>
      <c r="F37" s="2">
        <v>0.8</v>
      </c>
      <c r="G37" s="2">
        <v>0.43067131145177501</v>
      </c>
      <c r="H37" s="2">
        <v>0.48479484405295298</v>
      </c>
      <c r="I37" s="2" t="s">
        <v>51</v>
      </c>
      <c r="J37" s="2" t="s">
        <v>28</v>
      </c>
      <c r="K37" s="2" t="s">
        <v>70</v>
      </c>
      <c r="L37" s="2">
        <v>0.2</v>
      </c>
      <c r="M37" s="2">
        <v>0.89999999999999902</v>
      </c>
      <c r="N37" s="2">
        <v>15</v>
      </c>
      <c r="O37" s="2"/>
      <c r="P37" s="4">
        <v>42144.696400462963</v>
      </c>
    </row>
    <row r="39" spans="1:16" s="25" customFormat="1" x14ac:dyDescent="0.25">
      <c r="A39" s="26" t="s">
        <v>859</v>
      </c>
    </row>
    <row r="40" spans="1:16" s="6" customFormat="1" x14ac:dyDescent="0.25">
      <c r="A40" s="35" t="s">
        <v>10</v>
      </c>
    </row>
    <row r="41" spans="1:16" x14ac:dyDescent="0.25">
      <c r="A41" s="2">
        <v>101</v>
      </c>
      <c r="B41" s="2">
        <v>165</v>
      </c>
      <c r="C41" s="2">
        <v>196</v>
      </c>
      <c r="D41" s="2">
        <v>0.35563380281690099</v>
      </c>
      <c r="E41" s="2">
        <v>0.58098591549295697</v>
      </c>
      <c r="F41" s="2">
        <v>0.69014084507042195</v>
      </c>
      <c r="G41" s="2">
        <v>0.32501873970391598</v>
      </c>
      <c r="H41" s="2">
        <v>0.46579922115616901</v>
      </c>
      <c r="I41" s="2" t="s">
        <v>27</v>
      </c>
      <c r="J41" s="2" t="s">
        <v>253</v>
      </c>
      <c r="K41" s="2" t="s">
        <v>287</v>
      </c>
      <c r="L41" s="2">
        <v>0.4</v>
      </c>
      <c r="M41" s="2">
        <v>0</v>
      </c>
      <c r="N41" s="2">
        <v>0.5</v>
      </c>
      <c r="O41" s="2">
        <v>120</v>
      </c>
      <c r="P41" s="2" t="s">
        <v>724</v>
      </c>
    </row>
    <row r="42" spans="1:16" x14ac:dyDescent="0.25">
      <c r="A42" s="2">
        <v>109</v>
      </c>
      <c r="B42" s="2">
        <v>179</v>
      </c>
      <c r="C42" s="2">
        <v>212</v>
      </c>
      <c r="D42" s="2">
        <v>0.38380281690140799</v>
      </c>
      <c r="E42" s="2">
        <v>0.63028169014084501</v>
      </c>
      <c r="F42" s="2">
        <v>0.74647887323943596</v>
      </c>
      <c r="G42" s="2">
        <v>0.35110897108543498</v>
      </c>
      <c r="H42" s="2">
        <v>0.50155907322307203</v>
      </c>
      <c r="I42" s="2" t="s">
        <v>27</v>
      </c>
      <c r="J42" s="2" t="s">
        <v>253</v>
      </c>
      <c r="K42" s="2" t="s">
        <v>313</v>
      </c>
      <c r="L42" s="2">
        <v>0.4</v>
      </c>
      <c r="M42" s="2">
        <v>0.1</v>
      </c>
      <c r="N42" s="2">
        <v>0.5</v>
      </c>
      <c r="O42" s="2">
        <v>120</v>
      </c>
      <c r="P42" s="2" t="s">
        <v>725</v>
      </c>
    </row>
    <row r="43" spans="1:16" x14ac:dyDescent="0.25">
      <c r="A43" s="2">
        <v>108</v>
      </c>
      <c r="B43" s="2">
        <v>189</v>
      </c>
      <c r="C43" s="2">
        <v>214</v>
      </c>
      <c r="D43" s="2">
        <v>0.38028169014084501</v>
      </c>
      <c r="E43" s="2">
        <v>0.66549295774647799</v>
      </c>
      <c r="F43" s="2">
        <v>0.75352112676056304</v>
      </c>
      <c r="G43" s="2">
        <v>0.36484418272458502</v>
      </c>
      <c r="H43" s="2">
        <v>0.51575304435627001</v>
      </c>
      <c r="I43" s="2" t="s">
        <v>27</v>
      </c>
      <c r="J43" s="2" t="s">
        <v>253</v>
      </c>
      <c r="K43" s="2" t="s">
        <v>294</v>
      </c>
      <c r="L43" s="2">
        <v>0.4</v>
      </c>
      <c r="M43" s="2">
        <v>0.2</v>
      </c>
      <c r="N43" s="2">
        <v>0.5</v>
      </c>
      <c r="O43" s="2">
        <v>120</v>
      </c>
      <c r="P43" s="2" t="s">
        <v>718</v>
      </c>
    </row>
    <row r="44" spans="1:16" x14ac:dyDescent="0.25">
      <c r="A44" s="2">
        <v>105</v>
      </c>
      <c r="B44" s="2">
        <v>185</v>
      </c>
      <c r="C44" s="2">
        <v>212</v>
      </c>
      <c r="D44" s="2">
        <v>0.36971830985915399</v>
      </c>
      <c r="E44" s="2">
        <v>0.65140845070422504</v>
      </c>
      <c r="F44" s="2">
        <v>0.74647887323943596</v>
      </c>
      <c r="G44" s="2">
        <v>0.35357959396546601</v>
      </c>
      <c r="H44" s="2">
        <v>0.50336809940923299</v>
      </c>
      <c r="I44" s="2" t="s">
        <v>27</v>
      </c>
      <c r="J44" s="2" t="s">
        <v>253</v>
      </c>
      <c r="K44" s="2" t="s">
        <v>314</v>
      </c>
      <c r="L44" s="2">
        <v>0.4</v>
      </c>
      <c r="M44" s="2">
        <v>0.3</v>
      </c>
      <c r="N44" s="2">
        <v>0.5</v>
      </c>
      <c r="O44" s="2">
        <v>120</v>
      </c>
      <c r="P44" s="2" t="s">
        <v>726</v>
      </c>
    </row>
    <row r="45" spans="1:16" x14ac:dyDescent="0.25">
      <c r="A45" s="2">
        <v>88</v>
      </c>
      <c r="B45" s="2">
        <v>178</v>
      </c>
      <c r="C45" s="2">
        <v>206</v>
      </c>
      <c r="D45" s="2">
        <v>0.309859154929577</v>
      </c>
      <c r="E45" s="2">
        <v>0.62676056338028097</v>
      </c>
      <c r="F45" s="2">
        <v>0.72535211267605604</v>
      </c>
      <c r="G45" s="2">
        <v>0.32165447748630199</v>
      </c>
      <c r="H45" s="2">
        <v>0.45641752964127602</v>
      </c>
      <c r="I45" s="2" t="s">
        <v>27</v>
      </c>
      <c r="J45" s="2" t="s">
        <v>253</v>
      </c>
      <c r="K45" s="2" t="s">
        <v>307</v>
      </c>
      <c r="L45" s="2">
        <v>0.4</v>
      </c>
      <c r="M45" s="2">
        <v>0.4</v>
      </c>
      <c r="N45" s="2">
        <v>0.5</v>
      </c>
      <c r="O45" s="2">
        <v>120</v>
      </c>
      <c r="P45" s="2" t="s">
        <v>727</v>
      </c>
    </row>
    <row r="46" spans="1:16" x14ac:dyDescent="0.25">
      <c r="A46" s="2">
        <v>78</v>
      </c>
      <c r="B46" s="2">
        <v>165</v>
      </c>
      <c r="C46" s="2">
        <v>199</v>
      </c>
      <c r="D46" s="2">
        <v>0.27464788732394302</v>
      </c>
      <c r="E46" s="2">
        <v>0.58098591549295697</v>
      </c>
      <c r="F46" s="2">
        <v>0.70070422535211196</v>
      </c>
      <c r="G46" s="2">
        <v>0.287444420327015</v>
      </c>
      <c r="H46" s="2">
        <v>0.41750748762915202</v>
      </c>
      <c r="I46" s="2" t="s">
        <v>27</v>
      </c>
      <c r="J46" s="2" t="s">
        <v>253</v>
      </c>
      <c r="K46" s="2" t="s">
        <v>308</v>
      </c>
      <c r="L46" s="2">
        <v>0.4</v>
      </c>
      <c r="M46" s="2">
        <v>0.5</v>
      </c>
      <c r="N46" s="2">
        <v>0.5</v>
      </c>
      <c r="O46" s="2">
        <v>120</v>
      </c>
      <c r="P46" s="2" t="s">
        <v>728</v>
      </c>
    </row>
    <row r="47" spans="1:16" x14ac:dyDescent="0.25">
      <c r="A47" s="2">
        <v>70</v>
      </c>
      <c r="B47" s="2">
        <v>142</v>
      </c>
      <c r="C47" s="2">
        <v>187</v>
      </c>
      <c r="D47" s="2">
        <v>0.24647887323943601</v>
      </c>
      <c r="E47" s="2">
        <v>0.5</v>
      </c>
      <c r="F47" s="2">
        <v>0.65845070422535201</v>
      </c>
      <c r="G47" s="2">
        <v>0.25453239577242798</v>
      </c>
      <c r="H47" s="2">
        <v>0.37958273671289899</v>
      </c>
      <c r="I47" s="2" t="s">
        <v>27</v>
      </c>
      <c r="J47" s="2" t="s">
        <v>253</v>
      </c>
      <c r="K47" s="2" t="s">
        <v>312</v>
      </c>
      <c r="L47" s="2">
        <v>0.4</v>
      </c>
      <c r="M47" s="2">
        <v>0.6</v>
      </c>
      <c r="N47" s="2">
        <v>0.5</v>
      </c>
      <c r="O47" s="2">
        <v>120</v>
      </c>
      <c r="P47" s="2" t="s">
        <v>729</v>
      </c>
    </row>
    <row r="48" spans="1:16" x14ac:dyDescent="0.25">
      <c r="A48" s="2">
        <v>62</v>
      </c>
      <c r="B48" s="2">
        <v>128</v>
      </c>
      <c r="C48" s="2">
        <v>169</v>
      </c>
      <c r="D48" s="2">
        <v>0.21830985915492901</v>
      </c>
      <c r="E48" s="2">
        <v>0.45070422535211202</v>
      </c>
      <c r="F48" s="2">
        <v>0.59507042253521103</v>
      </c>
      <c r="G48" s="2">
        <v>0.21646428749018701</v>
      </c>
      <c r="H48" s="2">
        <v>0.33452235662084401</v>
      </c>
      <c r="I48" s="2" t="s">
        <v>27</v>
      </c>
      <c r="J48" s="2" t="s">
        <v>253</v>
      </c>
      <c r="K48" s="2" t="s">
        <v>310</v>
      </c>
      <c r="L48" s="2">
        <v>0.4</v>
      </c>
      <c r="M48" s="2">
        <v>0.7</v>
      </c>
      <c r="N48" s="2">
        <v>0.5</v>
      </c>
      <c r="O48" s="2">
        <v>120</v>
      </c>
      <c r="P48" s="2" t="s">
        <v>730</v>
      </c>
    </row>
    <row r="49" spans="1:16" x14ac:dyDescent="0.25">
      <c r="A49" s="2">
        <v>57</v>
      </c>
      <c r="B49" s="2">
        <v>115</v>
      </c>
      <c r="C49" s="2">
        <v>154</v>
      </c>
      <c r="D49" s="2">
        <v>0.20070422535211199</v>
      </c>
      <c r="E49" s="2">
        <v>0.40492957746478803</v>
      </c>
      <c r="F49" s="2">
        <v>0.54225352112675995</v>
      </c>
      <c r="G49" s="2">
        <v>0.18725217644952499</v>
      </c>
      <c r="H49" s="2">
        <v>0.30433112090012399</v>
      </c>
      <c r="I49" s="2" t="s">
        <v>27</v>
      </c>
      <c r="J49" s="2" t="s">
        <v>253</v>
      </c>
      <c r="K49" s="2" t="s">
        <v>309</v>
      </c>
      <c r="L49" s="2">
        <v>0.4</v>
      </c>
      <c r="M49" s="2">
        <v>0.79999999999999905</v>
      </c>
      <c r="N49" s="2">
        <v>0.5</v>
      </c>
      <c r="O49" s="2">
        <v>120</v>
      </c>
      <c r="P49" s="2" t="s">
        <v>731</v>
      </c>
    </row>
    <row r="50" spans="1:16" x14ac:dyDescent="0.25">
      <c r="A50" s="2">
        <v>54</v>
      </c>
      <c r="B50" s="2">
        <v>101</v>
      </c>
      <c r="C50" s="2">
        <v>135</v>
      </c>
      <c r="D50" s="2">
        <v>0.190140845070422</v>
      </c>
      <c r="E50" s="2">
        <v>0.35563380281690099</v>
      </c>
      <c r="F50" s="2">
        <v>0.47535211267605598</v>
      </c>
      <c r="G50" s="2">
        <v>0.16762607686615399</v>
      </c>
      <c r="H50" s="2">
        <v>0.282565804198667</v>
      </c>
      <c r="I50" s="2" t="s">
        <v>27</v>
      </c>
      <c r="J50" s="2" t="s">
        <v>253</v>
      </c>
      <c r="K50" s="2" t="s">
        <v>311</v>
      </c>
      <c r="L50" s="2">
        <v>0.4</v>
      </c>
      <c r="M50" s="2">
        <v>0.89999999999999902</v>
      </c>
      <c r="N50" s="2">
        <v>0.5</v>
      </c>
      <c r="O50" s="2">
        <v>120</v>
      </c>
      <c r="P50" s="2" t="s">
        <v>732</v>
      </c>
    </row>
    <row r="51" spans="1:16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</row>
    <row r="52" spans="1:16" x14ac:dyDescent="0.25">
      <c r="A52" s="35" t="s">
        <v>262</v>
      </c>
    </row>
    <row r="53" spans="1:16" x14ac:dyDescent="0.25">
      <c r="A53" s="2">
        <v>68</v>
      </c>
      <c r="B53" s="2">
        <v>80</v>
      </c>
      <c r="C53" s="2">
        <v>85</v>
      </c>
      <c r="D53" s="2">
        <v>0.69387755102040805</v>
      </c>
      <c r="E53" s="2">
        <v>0.81632653061224403</v>
      </c>
      <c r="F53" s="2">
        <v>0.86734693877550995</v>
      </c>
      <c r="G53" s="2">
        <v>0.64054293309803301</v>
      </c>
      <c r="H53" s="2">
        <v>0.74907918777619098</v>
      </c>
      <c r="I53" s="2" t="s">
        <v>40</v>
      </c>
      <c r="J53" s="2" t="s">
        <v>253</v>
      </c>
      <c r="K53" s="2" t="s">
        <v>280</v>
      </c>
      <c r="L53" s="2">
        <v>0.2</v>
      </c>
      <c r="M53" s="2">
        <v>0</v>
      </c>
      <c r="N53" s="2">
        <v>0.6</v>
      </c>
      <c r="O53" s="2">
        <v>120</v>
      </c>
      <c r="P53" s="2" t="s">
        <v>404</v>
      </c>
    </row>
    <row r="54" spans="1:16" x14ac:dyDescent="0.25">
      <c r="A54" s="2">
        <v>67</v>
      </c>
      <c r="B54" s="2">
        <v>79</v>
      </c>
      <c r="C54" s="2">
        <v>85</v>
      </c>
      <c r="D54" s="2">
        <v>0.68367346938775497</v>
      </c>
      <c r="E54" s="2">
        <v>0.80612244897959096</v>
      </c>
      <c r="F54" s="2">
        <v>0.86734693877550995</v>
      </c>
      <c r="G54" s="2">
        <v>0.63499854430372504</v>
      </c>
      <c r="H54" s="2">
        <v>0.74253521323110705</v>
      </c>
      <c r="I54" s="2" t="s">
        <v>40</v>
      </c>
      <c r="J54" s="2" t="s">
        <v>253</v>
      </c>
      <c r="K54" s="2" t="s">
        <v>419</v>
      </c>
      <c r="L54" s="2">
        <v>0.2</v>
      </c>
      <c r="M54" s="2">
        <v>0.1</v>
      </c>
      <c r="N54" s="2">
        <v>0.6</v>
      </c>
      <c r="O54" s="2">
        <v>120</v>
      </c>
      <c r="P54" s="2" t="s">
        <v>420</v>
      </c>
    </row>
    <row r="55" spans="1:16" x14ac:dyDescent="0.25">
      <c r="A55" s="2">
        <v>66</v>
      </c>
      <c r="B55" s="2">
        <v>78</v>
      </c>
      <c r="C55" s="2">
        <v>83</v>
      </c>
      <c r="D55" s="2">
        <v>0.67346938775510201</v>
      </c>
      <c r="E55" s="2">
        <v>0.79591836734693799</v>
      </c>
      <c r="F55" s="2">
        <v>0.84693877551020402</v>
      </c>
      <c r="G55" s="2">
        <v>0.62355955550981901</v>
      </c>
      <c r="H55" s="2">
        <v>0.73269683781230499</v>
      </c>
      <c r="I55" s="2" t="s">
        <v>40</v>
      </c>
      <c r="J55" s="2" t="s">
        <v>253</v>
      </c>
      <c r="K55" s="2" t="s">
        <v>421</v>
      </c>
      <c r="L55" s="2">
        <v>0.2</v>
      </c>
      <c r="M55" s="2">
        <v>0.2</v>
      </c>
      <c r="N55" s="2">
        <v>0.6</v>
      </c>
      <c r="O55" s="2">
        <v>120</v>
      </c>
      <c r="P55" s="2" t="s">
        <v>422</v>
      </c>
    </row>
    <row r="56" spans="1:16" x14ac:dyDescent="0.25">
      <c r="A56" s="2">
        <v>63</v>
      </c>
      <c r="B56" s="2">
        <v>77</v>
      </c>
      <c r="C56" s="2">
        <v>82</v>
      </c>
      <c r="D56" s="2">
        <v>0.64285714285714202</v>
      </c>
      <c r="E56" s="2">
        <v>0.78571428571428503</v>
      </c>
      <c r="F56" s="2">
        <v>0.83673469387755095</v>
      </c>
      <c r="G56" s="2">
        <v>0.60372178094701601</v>
      </c>
      <c r="H56" s="2">
        <v>0.71258724950850305</v>
      </c>
      <c r="I56" s="2" t="s">
        <v>40</v>
      </c>
      <c r="J56" s="2" t="s">
        <v>253</v>
      </c>
      <c r="K56" s="2" t="s">
        <v>423</v>
      </c>
      <c r="L56" s="2">
        <v>0.2</v>
      </c>
      <c r="M56" s="2">
        <v>0.3</v>
      </c>
      <c r="N56" s="2">
        <v>0.6</v>
      </c>
      <c r="O56" s="2">
        <v>120</v>
      </c>
      <c r="P56" s="2" t="s">
        <v>424</v>
      </c>
    </row>
    <row r="57" spans="1:16" x14ac:dyDescent="0.25">
      <c r="A57" s="2">
        <v>44</v>
      </c>
      <c r="B57" s="2">
        <v>77</v>
      </c>
      <c r="C57" s="2">
        <v>82</v>
      </c>
      <c r="D57" s="2">
        <v>0.44897959183673403</v>
      </c>
      <c r="E57" s="2">
        <v>0.78571428571428503</v>
      </c>
      <c r="F57" s="2">
        <v>0.83673469387755095</v>
      </c>
      <c r="G57" s="2">
        <v>0.51868193602785795</v>
      </c>
      <c r="H57" s="2">
        <v>0.60637952868776401</v>
      </c>
      <c r="I57" s="2" t="s">
        <v>40</v>
      </c>
      <c r="J57" s="2" t="s">
        <v>253</v>
      </c>
      <c r="K57" s="2" t="s">
        <v>425</v>
      </c>
      <c r="L57" s="2">
        <v>0.2</v>
      </c>
      <c r="M57" s="2">
        <v>0.4</v>
      </c>
      <c r="N57" s="2">
        <v>0.6</v>
      </c>
      <c r="O57" s="2">
        <v>120</v>
      </c>
      <c r="P57" s="2" t="s">
        <v>426</v>
      </c>
    </row>
    <row r="58" spans="1:16" x14ac:dyDescent="0.25">
      <c r="A58" s="2">
        <v>32</v>
      </c>
      <c r="B58" s="2">
        <v>75</v>
      </c>
      <c r="C58" s="2">
        <v>82</v>
      </c>
      <c r="D58" s="2">
        <v>0.32653061224489699</v>
      </c>
      <c r="E58" s="2">
        <v>0.765306122448979</v>
      </c>
      <c r="F58" s="2">
        <v>0.83673469387755095</v>
      </c>
      <c r="G58" s="2">
        <v>0.432646647918983</v>
      </c>
      <c r="H58" s="2">
        <v>0.51421184450382496</v>
      </c>
      <c r="I58" s="2" t="s">
        <v>40</v>
      </c>
      <c r="J58" s="2" t="s">
        <v>253</v>
      </c>
      <c r="K58" s="2" t="s">
        <v>427</v>
      </c>
      <c r="L58" s="2">
        <v>0.2</v>
      </c>
      <c r="M58" s="2">
        <v>0.5</v>
      </c>
      <c r="N58" s="2">
        <v>0.6</v>
      </c>
      <c r="O58" s="2">
        <v>120</v>
      </c>
      <c r="P58" s="2" t="s">
        <v>428</v>
      </c>
    </row>
    <row r="59" spans="1:16" x14ac:dyDescent="0.25">
      <c r="A59" s="2">
        <v>26</v>
      </c>
      <c r="B59" s="2">
        <v>68</v>
      </c>
      <c r="C59" s="2">
        <v>82</v>
      </c>
      <c r="D59" s="2">
        <v>0.265306122448979</v>
      </c>
      <c r="E59" s="2">
        <v>0.69387755102040805</v>
      </c>
      <c r="F59" s="2">
        <v>0.83673469387755095</v>
      </c>
      <c r="G59" s="2">
        <v>0.36282518960420501</v>
      </c>
      <c r="H59" s="2">
        <v>0.43495274755478802</v>
      </c>
      <c r="I59" s="2" t="s">
        <v>40</v>
      </c>
      <c r="J59" s="2" t="s">
        <v>253</v>
      </c>
      <c r="K59" s="2" t="s">
        <v>429</v>
      </c>
      <c r="L59" s="2">
        <v>0.2</v>
      </c>
      <c r="M59" s="2">
        <v>0.6</v>
      </c>
      <c r="N59" s="2">
        <v>0.6</v>
      </c>
      <c r="O59" s="2">
        <v>120</v>
      </c>
      <c r="P59" s="2" t="s">
        <v>430</v>
      </c>
    </row>
    <row r="60" spans="1:16" x14ac:dyDescent="0.25">
      <c r="A60" s="2">
        <v>21</v>
      </c>
      <c r="B60" s="2">
        <v>53</v>
      </c>
      <c r="C60" s="2">
        <v>74</v>
      </c>
      <c r="D60" s="2">
        <v>0.214285714285714</v>
      </c>
      <c r="E60" s="2">
        <v>0.54081632653061196</v>
      </c>
      <c r="F60" s="2">
        <v>0.75510204081632604</v>
      </c>
      <c r="G60" s="2">
        <v>0.284626252748931</v>
      </c>
      <c r="H60" s="2">
        <v>0.35207470859813</v>
      </c>
      <c r="I60" s="2" t="s">
        <v>40</v>
      </c>
      <c r="J60" s="2" t="s">
        <v>253</v>
      </c>
      <c r="K60" s="2" t="s">
        <v>431</v>
      </c>
      <c r="L60" s="2">
        <v>0.2</v>
      </c>
      <c r="M60" s="2">
        <v>0.7</v>
      </c>
      <c r="N60" s="2">
        <v>0.6</v>
      </c>
      <c r="O60" s="2">
        <v>120</v>
      </c>
      <c r="P60" s="2" t="s">
        <v>432</v>
      </c>
    </row>
    <row r="61" spans="1:16" x14ac:dyDescent="0.25">
      <c r="A61" s="2">
        <v>16</v>
      </c>
      <c r="B61" s="2">
        <v>40</v>
      </c>
      <c r="C61" s="2">
        <v>57</v>
      </c>
      <c r="D61" s="2">
        <v>0.163265306122448</v>
      </c>
      <c r="E61" s="2">
        <v>0.40816326530612201</v>
      </c>
      <c r="F61" s="2">
        <v>0.58163265306122403</v>
      </c>
      <c r="G61" s="2">
        <v>0.23262218173649399</v>
      </c>
      <c r="H61" s="2">
        <v>0.29271169721381501</v>
      </c>
      <c r="I61" s="2" t="s">
        <v>40</v>
      </c>
      <c r="J61" s="2" t="s">
        <v>253</v>
      </c>
      <c r="K61" s="2" t="s">
        <v>433</v>
      </c>
      <c r="L61" s="2">
        <v>0.2</v>
      </c>
      <c r="M61" s="2">
        <v>0.79999999999999905</v>
      </c>
      <c r="N61" s="2">
        <v>0.6</v>
      </c>
      <c r="O61" s="2">
        <v>120</v>
      </c>
      <c r="P61" s="2" t="s">
        <v>434</v>
      </c>
    </row>
    <row r="62" spans="1:16" x14ac:dyDescent="0.25">
      <c r="A62" s="2">
        <v>15</v>
      </c>
      <c r="B62" s="2">
        <v>34</v>
      </c>
      <c r="C62" s="2">
        <v>43</v>
      </c>
      <c r="D62" s="2">
        <v>0.15306122448979501</v>
      </c>
      <c r="E62" s="2">
        <v>0.34693877551020402</v>
      </c>
      <c r="F62" s="2">
        <v>0.43877551020408101</v>
      </c>
      <c r="G62" s="2">
        <v>0.20484182865162101</v>
      </c>
      <c r="H62" s="2">
        <v>0.26012711418780898</v>
      </c>
      <c r="I62" s="2" t="s">
        <v>40</v>
      </c>
      <c r="J62" s="2" t="s">
        <v>253</v>
      </c>
      <c r="K62" s="2" t="s">
        <v>435</v>
      </c>
      <c r="L62" s="2">
        <v>0.2</v>
      </c>
      <c r="M62" s="2">
        <v>0.89999999999999902</v>
      </c>
      <c r="N62" s="2">
        <v>0.6</v>
      </c>
      <c r="O62" s="2">
        <v>120</v>
      </c>
      <c r="P62" s="2" t="s">
        <v>436</v>
      </c>
    </row>
    <row r="63" spans="1:16" x14ac:dyDescent="0.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1:16" x14ac:dyDescent="0.2">
      <c r="A64" s="35" t="s">
        <v>261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2">
        <v>10</v>
      </c>
      <c r="B65" s="2">
        <v>14</v>
      </c>
      <c r="C65" s="2">
        <v>15</v>
      </c>
      <c r="D65" s="2">
        <v>0.5</v>
      </c>
      <c r="E65" s="2">
        <v>0.7</v>
      </c>
      <c r="F65" s="2">
        <v>0.75</v>
      </c>
      <c r="G65" s="2">
        <v>0.55652234530175704</v>
      </c>
      <c r="H65" s="2">
        <v>0.604292186571598</v>
      </c>
      <c r="I65" s="2" t="s">
        <v>51</v>
      </c>
      <c r="J65" s="2" t="s">
        <v>253</v>
      </c>
      <c r="K65" s="2" t="s">
        <v>287</v>
      </c>
      <c r="L65" s="2">
        <v>0.4</v>
      </c>
      <c r="M65" s="2">
        <v>0</v>
      </c>
      <c r="N65" s="2">
        <v>0.5</v>
      </c>
      <c r="O65" s="2">
        <v>120</v>
      </c>
      <c r="P65" s="2" t="s">
        <v>635</v>
      </c>
    </row>
    <row r="66" spans="1:16" x14ac:dyDescent="0.25">
      <c r="A66" s="2">
        <v>9</v>
      </c>
      <c r="B66" s="2">
        <v>14</v>
      </c>
      <c r="C66" s="2">
        <v>17</v>
      </c>
      <c r="D66" s="2">
        <v>0.45</v>
      </c>
      <c r="E66" s="2">
        <v>0.7</v>
      </c>
      <c r="F66" s="2">
        <v>0.85</v>
      </c>
      <c r="G66" s="2">
        <v>0.53549124163949702</v>
      </c>
      <c r="H66" s="2">
        <v>0.58265873015873004</v>
      </c>
      <c r="I66" s="2" t="s">
        <v>51</v>
      </c>
      <c r="J66" s="2" t="s">
        <v>253</v>
      </c>
      <c r="K66" s="2" t="s">
        <v>313</v>
      </c>
      <c r="L66" s="2">
        <v>0.4</v>
      </c>
      <c r="M66" s="2">
        <v>0.1</v>
      </c>
      <c r="N66" s="2">
        <v>0.5</v>
      </c>
      <c r="O66" s="2">
        <v>120</v>
      </c>
      <c r="P66" s="2" t="s">
        <v>635</v>
      </c>
    </row>
    <row r="67" spans="1:16" x14ac:dyDescent="0.25">
      <c r="A67" s="2">
        <v>9</v>
      </c>
      <c r="B67" s="2">
        <v>14</v>
      </c>
      <c r="C67" s="2">
        <v>17</v>
      </c>
      <c r="D67" s="2">
        <v>0.45</v>
      </c>
      <c r="E67" s="2">
        <v>0.7</v>
      </c>
      <c r="F67" s="2">
        <v>0.85</v>
      </c>
      <c r="G67" s="2">
        <v>0.53767646501007504</v>
      </c>
      <c r="H67" s="2">
        <v>0.58230549199084602</v>
      </c>
      <c r="I67" s="2" t="s">
        <v>51</v>
      </c>
      <c r="J67" s="2" t="s">
        <v>253</v>
      </c>
      <c r="K67" s="2" t="s">
        <v>294</v>
      </c>
      <c r="L67" s="2">
        <v>0.4</v>
      </c>
      <c r="M67" s="2">
        <v>0.2</v>
      </c>
      <c r="N67" s="2">
        <v>0.5</v>
      </c>
      <c r="O67" s="2">
        <v>120</v>
      </c>
      <c r="P67" s="2" t="s">
        <v>644</v>
      </c>
    </row>
    <row r="68" spans="1:16" x14ac:dyDescent="0.25">
      <c r="A68" s="2">
        <v>8</v>
      </c>
      <c r="B68" s="2">
        <v>15</v>
      </c>
      <c r="C68" s="2">
        <v>16</v>
      </c>
      <c r="D68" s="2">
        <v>0.4</v>
      </c>
      <c r="E68" s="2">
        <v>0.75</v>
      </c>
      <c r="F68" s="2">
        <v>0.8</v>
      </c>
      <c r="G68" s="2">
        <v>0.50923733474305899</v>
      </c>
      <c r="H68" s="2">
        <v>0.55144158981115499</v>
      </c>
      <c r="I68" s="2" t="s">
        <v>51</v>
      </c>
      <c r="J68" s="2" t="s">
        <v>253</v>
      </c>
      <c r="K68" s="2" t="s">
        <v>314</v>
      </c>
      <c r="L68" s="2">
        <v>0.4</v>
      </c>
      <c r="M68" s="2">
        <v>0.3</v>
      </c>
      <c r="N68" s="2">
        <v>0.5</v>
      </c>
      <c r="O68" s="2">
        <v>120</v>
      </c>
      <c r="P68" s="2" t="s">
        <v>643</v>
      </c>
    </row>
    <row r="69" spans="1:16" x14ac:dyDescent="0.25">
      <c r="A69" s="2">
        <v>7</v>
      </c>
      <c r="B69" s="2">
        <v>15</v>
      </c>
      <c r="C69" s="2">
        <v>16</v>
      </c>
      <c r="D69" s="2">
        <v>0.35</v>
      </c>
      <c r="E69" s="2">
        <v>0.75</v>
      </c>
      <c r="F69" s="2">
        <v>0.8</v>
      </c>
      <c r="G69" s="2">
        <v>0.49070992970619998</v>
      </c>
      <c r="H69" s="2">
        <v>0.51937565308254896</v>
      </c>
      <c r="I69" s="2" t="s">
        <v>51</v>
      </c>
      <c r="J69" s="2" t="s">
        <v>253</v>
      </c>
      <c r="K69" s="2" t="s">
        <v>307</v>
      </c>
      <c r="L69" s="2">
        <v>0.4</v>
      </c>
      <c r="M69" s="2">
        <v>0.4</v>
      </c>
      <c r="N69" s="2">
        <v>0.5</v>
      </c>
      <c r="O69" s="2">
        <v>120</v>
      </c>
      <c r="P69" s="2" t="s">
        <v>643</v>
      </c>
    </row>
    <row r="70" spans="1:16" x14ac:dyDescent="0.25">
      <c r="A70" s="2">
        <v>5</v>
      </c>
      <c r="B70" s="2">
        <v>15</v>
      </c>
      <c r="C70" s="2">
        <v>16</v>
      </c>
      <c r="D70" s="2">
        <v>0.25</v>
      </c>
      <c r="E70" s="2">
        <v>0.75</v>
      </c>
      <c r="F70" s="2">
        <v>0.8</v>
      </c>
      <c r="G70" s="2">
        <v>0.421184173616238</v>
      </c>
      <c r="H70" s="2">
        <v>0.45838603425559898</v>
      </c>
      <c r="I70" s="2" t="s">
        <v>51</v>
      </c>
      <c r="J70" s="2" t="s">
        <v>253</v>
      </c>
      <c r="K70" s="2" t="s">
        <v>308</v>
      </c>
      <c r="L70" s="2">
        <v>0.4</v>
      </c>
      <c r="M70" s="2">
        <v>0.5</v>
      </c>
      <c r="N70" s="2">
        <v>0.5</v>
      </c>
      <c r="O70" s="2">
        <v>120</v>
      </c>
      <c r="P70" s="2" t="s">
        <v>641</v>
      </c>
    </row>
    <row r="71" spans="1:16" x14ac:dyDescent="0.25">
      <c r="A71" s="2">
        <v>3</v>
      </c>
      <c r="B71" s="2">
        <v>12</v>
      </c>
      <c r="C71" s="2">
        <v>15</v>
      </c>
      <c r="D71" s="2">
        <v>0.15</v>
      </c>
      <c r="E71" s="2">
        <v>0.6</v>
      </c>
      <c r="F71" s="2">
        <v>0.75</v>
      </c>
      <c r="G71" s="2">
        <v>0.32389930570636999</v>
      </c>
      <c r="H71" s="2">
        <v>0.36005270092226599</v>
      </c>
      <c r="I71" s="2" t="s">
        <v>51</v>
      </c>
      <c r="J71" s="2" t="s">
        <v>253</v>
      </c>
      <c r="K71" s="2" t="s">
        <v>312</v>
      </c>
      <c r="L71" s="2">
        <v>0.4</v>
      </c>
      <c r="M71" s="2">
        <v>0.6</v>
      </c>
      <c r="N71" s="2">
        <v>0.5</v>
      </c>
      <c r="O71" s="2">
        <v>120</v>
      </c>
      <c r="P71" s="2" t="s">
        <v>641</v>
      </c>
    </row>
    <row r="72" spans="1:16" x14ac:dyDescent="0.25">
      <c r="A72" s="2">
        <v>3</v>
      </c>
      <c r="B72" s="2">
        <v>9</v>
      </c>
      <c r="C72" s="2">
        <v>15</v>
      </c>
      <c r="D72" s="2">
        <v>0.15</v>
      </c>
      <c r="E72" s="2">
        <v>0.45</v>
      </c>
      <c r="F72" s="2">
        <v>0.75</v>
      </c>
      <c r="G72" s="2">
        <v>0.29185113045167299</v>
      </c>
      <c r="H72" s="2">
        <v>0.32382936507936499</v>
      </c>
      <c r="I72" s="2" t="s">
        <v>51</v>
      </c>
      <c r="J72" s="2" t="s">
        <v>253</v>
      </c>
      <c r="K72" s="2" t="s">
        <v>310</v>
      </c>
      <c r="L72" s="2">
        <v>0.4</v>
      </c>
      <c r="M72" s="2">
        <v>0.7</v>
      </c>
      <c r="N72" s="2">
        <v>0.5</v>
      </c>
      <c r="O72" s="2">
        <v>120</v>
      </c>
      <c r="P72" s="2" t="s">
        <v>642</v>
      </c>
    </row>
    <row r="73" spans="1:16" x14ac:dyDescent="0.25">
      <c r="A73" s="2">
        <v>2</v>
      </c>
      <c r="B73" s="2">
        <v>9</v>
      </c>
      <c r="C73" s="2">
        <v>15</v>
      </c>
      <c r="D73" s="2">
        <v>0.1</v>
      </c>
      <c r="E73" s="2">
        <v>0.45</v>
      </c>
      <c r="F73" s="2">
        <v>0.75</v>
      </c>
      <c r="G73" s="2">
        <v>0.24372955747955699</v>
      </c>
      <c r="H73" s="2">
        <v>0.267757936507936</v>
      </c>
      <c r="I73" s="2" t="s">
        <v>51</v>
      </c>
      <c r="J73" s="2" t="s">
        <v>253</v>
      </c>
      <c r="K73" s="2" t="s">
        <v>309</v>
      </c>
      <c r="L73" s="2">
        <v>0.4</v>
      </c>
      <c r="M73" s="2">
        <v>0.79999999999999905</v>
      </c>
      <c r="N73" s="2">
        <v>0.5</v>
      </c>
      <c r="O73" s="2">
        <v>120</v>
      </c>
      <c r="P73" s="2" t="s">
        <v>642</v>
      </c>
    </row>
    <row r="74" spans="1:16" x14ac:dyDescent="0.25">
      <c r="A74" s="2">
        <v>1</v>
      </c>
      <c r="B74" s="2">
        <v>9</v>
      </c>
      <c r="C74" s="2">
        <v>13</v>
      </c>
      <c r="D74" s="2">
        <v>0.05</v>
      </c>
      <c r="E74" s="2">
        <v>0.45</v>
      </c>
      <c r="F74" s="2">
        <v>0.65</v>
      </c>
      <c r="G74" s="2">
        <v>0.17354106541606501</v>
      </c>
      <c r="H74" s="2">
        <v>0.19590277777777701</v>
      </c>
      <c r="I74" s="2" t="s">
        <v>51</v>
      </c>
      <c r="J74" s="2" t="s">
        <v>253</v>
      </c>
      <c r="K74" s="2" t="s">
        <v>311</v>
      </c>
      <c r="L74" s="2">
        <v>0.4</v>
      </c>
      <c r="M74" s="2">
        <v>0.89999999999999902</v>
      </c>
      <c r="N74" s="2">
        <v>0.5</v>
      </c>
      <c r="O74" s="2">
        <v>120</v>
      </c>
      <c r="P74" s="2" t="s">
        <v>636</v>
      </c>
    </row>
  </sheetData>
  <phoneticPr fontId="1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F61"/>
  <sheetViews>
    <sheetView showGridLines="0" topLeftCell="A50" workbookViewId="0">
      <selection activeCell="A31" sqref="A31"/>
    </sheetView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5" width="10.7109375" style="1" bestFit="1" customWidth="1"/>
    <col min="6" max="16384" width="8.85546875" style="1"/>
  </cols>
  <sheetData>
    <row r="1" spans="1:6" s="25" customFormat="1" x14ac:dyDescent="0.25">
      <c r="A1" s="26" t="s">
        <v>861</v>
      </c>
    </row>
    <row r="2" spans="1:6" x14ac:dyDescent="0.25">
      <c r="A2" s="35" t="s">
        <v>845</v>
      </c>
      <c r="B2" s="1" t="s">
        <v>846</v>
      </c>
    </row>
    <row r="3" spans="1:6" x14ac:dyDescent="0.25">
      <c r="A3" s="2"/>
      <c r="B3" s="2" t="s">
        <v>847</v>
      </c>
      <c r="C3" s="2" t="s">
        <v>848</v>
      </c>
      <c r="D3" s="90" t="s">
        <v>849</v>
      </c>
      <c r="E3" s="101" t="s">
        <v>397</v>
      </c>
      <c r="F3" s="101" t="s">
        <v>396</v>
      </c>
    </row>
    <row r="4" spans="1:6" x14ac:dyDescent="0.25">
      <c r="A4" s="2">
        <v>0</v>
      </c>
      <c r="B4" s="2">
        <v>0.28512190248173802</v>
      </c>
      <c r="C4" s="73">
        <v>0.63680423311749002</v>
      </c>
      <c r="D4" s="91">
        <v>0.50558888255866097</v>
      </c>
      <c r="E4" s="36">
        <f>SUM(B4:D4)</f>
        <v>1.4275150181578891</v>
      </c>
      <c r="F4" s="36">
        <f>RANK(E4,$E$4:$E$13)</f>
        <v>5</v>
      </c>
    </row>
    <row r="5" spans="1:6" x14ac:dyDescent="0.25">
      <c r="A5" s="2">
        <v>0.1</v>
      </c>
      <c r="B5" s="2">
        <v>0.303514810077465</v>
      </c>
      <c r="C5" s="2">
        <v>0.63641342517799304</v>
      </c>
      <c r="D5" s="91">
        <v>0.50558888255866097</v>
      </c>
      <c r="E5" s="36">
        <f t="shared" ref="E5:E13" si="0">SUM(B5:D5)</f>
        <v>1.4455171178141191</v>
      </c>
      <c r="F5" s="36">
        <f t="shared" ref="F5:F13" si="1">RANK(E5,$E$4:$E$13)</f>
        <v>3</v>
      </c>
    </row>
    <row r="6" spans="1:6" x14ac:dyDescent="0.25">
      <c r="A6" s="2">
        <v>0.2</v>
      </c>
      <c r="B6" s="2">
        <v>0.317070468982176</v>
      </c>
      <c r="C6" s="2">
        <v>0.63484901641796898</v>
      </c>
      <c r="D6" s="91">
        <v>0.50558888255866097</v>
      </c>
      <c r="E6" s="36">
        <f t="shared" si="0"/>
        <v>1.4575083679588059</v>
      </c>
      <c r="F6" s="36">
        <f t="shared" si="1"/>
        <v>2</v>
      </c>
    </row>
    <row r="7" spans="1:6" x14ac:dyDescent="0.25">
      <c r="A7" s="72">
        <v>0.3</v>
      </c>
      <c r="B7" s="73">
        <v>0.32347259722041899</v>
      </c>
      <c r="C7" s="72">
        <v>0.63367945201525699</v>
      </c>
      <c r="D7" s="91">
        <v>0.50558888255866097</v>
      </c>
      <c r="E7" s="99">
        <f t="shared" si="0"/>
        <v>1.462740931794337</v>
      </c>
      <c r="F7" s="99">
        <f t="shared" si="1"/>
        <v>1</v>
      </c>
    </row>
    <row r="8" spans="1:6" x14ac:dyDescent="0.25">
      <c r="A8" s="2">
        <v>0.4</v>
      </c>
      <c r="B8" s="2">
        <v>0.31609943827074</v>
      </c>
      <c r="C8" s="2">
        <v>0.62270577678053995</v>
      </c>
      <c r="D8" s="91">
        <v>0.50558888255866097</v>
      </c>
      <c r="E8" s="36">
        <f t="shared" si="0"/>
        <v>1.444394097609941</v>
      </c>
      <c r="F8" s="36">
        <f t="shared" si="1"/>
        <v>4</v>
      </c>
    </row>
    <row r="9" spans="1:6" x14ac:dyDescent="0.25">
      <c r="A9" s="2">
        <v>0.5</v>
      </c>
      <c r="B9" s="2">
        <v>0.28609658569976898</v>
      </c>
      <c r="C9" s="2">
        <v>0.60514278507508601</v>
      </c>
      <c r="D9" s="90">
        <v>0.50438328235124597</v>
      </c>
      <c r="E9" s="36">
        <f t="shared" si="0"/>
        <v>1.3956226531261009</v>
      </c>
      <c r="F9" s="36">
        <f t="shared" si="1"/>
        <v>6</v>
      </c>
    </row>
    <row r="10" spans="1:6" x14ac:dyDescent="0.25">
      <c r="A10" s="2">
        <v>0.6</v>
      </c>
      <c r="B10" s="2">
        <v>0.25170534459251798</v>
      </c>
      <c r="C10" s="2">
        <v>0.55801286127064098</v>
      </c>
      <c r="D10" s="90">
        <v>0.50438328235124597</v>
      </c>
      <c r="E10" s="36">
        <f t="shared" si="0"/>
        <v>1.3141014882144049</v>
      </c>
      <c r="F10" s="36">
        <f t="shared" si="1"/>
        <v>7</v>
      </c>
    </row>
    <row r="11" spans="1:6" x14ac:dyDescent="0.25">
      <c r="A11" s="2">
        <v>0.7</v>
      </c>
      <c r="B11" s="2">
        <v>0.20774323166014499</v>
      </c>
      <c r="C11" s="2">
        <v>0.46809818758010002</v>
      </c>
      <c r="D11" s="90">
        <v>0.50018189346235697</v>
      </c>
      <c r="E11" s="36">
        <f t="shared" si="0"/>
        <v>1.1760233127026019</v>
      </c>
      <c r="F11" s="36">
        <f t="shared" si="1"/>
        <v>8</v>
      </c>
    </row>
    <row r="12" spans="1:6" x14ac:dyDescent="0.25">
      <c r="A12" s="2">
        <v>0.79999999999999905</v>
      </c>
      <c r="B12" s="2">
        <v>0.16773959333358501</v>
      </c>
      <c r="C12" s="2">
        <v>0.39887728176433201</v>
      </c>
      <c r="D12" s="90">
        <v>0.46261575589621901</v>
      </c>
      <c r="E12" s="36">
        <f t="shared" si="0"/>
        <v>1.029232630994136</v>
      </c>
      <c r="F12" s="36">
        <f t="shared" si="1"/>
        <v>9</v>
      </c>
    </row>
    <row r="13" spans="1:6" x14ac:dyDescent="0.25">
      <c r="A13" s="16">
        <v>0.89999999999999902</v>
      </c>
      <c r="B13" s="16">
        <v>0.14399023133827499</v>
      </c>
      <c r="C13" s="16">
        <v>0.33940447926832301</v>
      </c>
      <c r="D13" s="92">
        <v>0.43067131145177501</v>
      </c>
      <c r="E13" s="36">
        <f t="shared" si="0"/>
        <v>0.91406602205837295</v>
      </c>
      <c r="F13" s="36">
        <f t="shared" si="1"/>
        <v>10</v>
      </c>
    </row>
    <row r="14" spans="1:6" x14ac:dyDescent="0.25">
      <c r="A14" s="101" t="s">
        <v>833</v>
      </c>
      <c r="B14" s="36">
        <f>MAX(B4:B13)</f>
        <v>0.32347259722041899</v>
      </c>
      <c r="C14" s="36">
        <f t="shared" ref="C14:D14" si="2">MAX(C4:C13)</f>
        <v>0.63680423311749002</v>
      </c>
      <c r="D14" s="36">
        <f t="shared" si="2"/>
        <v>0.50558888255866097</v>
      </c>
      <c r="E14" s="36"/>
      <c r="F14" s="36"/>
    </row>
    <row r="16" spans="1:6" x14ac:dyDescent="0.25">
      <c r="A16" s="35" t="s">
        <v>1</v>
      </c>
    </row>
    <row r="17" spans="1:6" x14ac:dyDescent="0.25">
      <c r="A17" s="2"/>
      <c r="B17" s="2" t="s">
        <v>847</v>
      </c>
      <c r="C17" s="2" t="s">
        <v>848</v>
      </c>
      <c r="D17" s="90" t="s">
        <v>849</v>
      </c>
      <c r="E17" s="101" t="s">
        <v>397</v>
      </c>
      <c r="F17" s="101" t="s">
        <v>396</v>
      </c>
    </row>
    <row r="18" spans="1:6" x14ac:dyDescent="0.25">
      <c r="A18" s="2">
        <v>0</v>
      </c>
      <c r="B18" s="2">
        <v>0.44408943806621798</v>
      </c>
      <c r="C18" s="73">
        <v>0.74610347948364997</v>
      </c>
      <c r="D18" s="102">
        <v>0.57446935960428303</v>
      </c>
      <c r="E18" s="36">
        <f>SUM(B18:D18)</f>
        <v>1.7646622771541511</v>
      </c>
      <c r="F18" s="36">
        <f>RANK(E18,$E$18:$E$27)</f>
        <v>5</v>
      </c>
    </row>
    <row r="19" spans="1:6" x14ac:dyDescent="0.25">
      <c r="A19" s="2">
        <v>0.1</v>
      </c>
      <c r="B19" s="2">
        <v>0.46591861652850303</v>
      </c>
      <c r="C19" s="2">
        <v>0.74561671726134304</v>
      </c>
      <c r="D19" s="102">
        <v>0.57446935960428303</v>
      </c>
      <c r="E19" s="36">
        <f t="shared" ref="E19:E27" si="3">SUM(B19:D19)</f>
        <v>1.7860046933941289</v>
      </c>
      <c r="F19" s="36">
        <f t="shared" ref="F19:F27" si="4">RANK(E19,$E$18:$E$27)</f>
        <v>4</v>
      </c>
    </row>
    <row r="20" spans="1:6" x14ac:dyDescent="0.25">
      <c r="A20" s="2">
        <v>0.2</v>
      </c>
      <c r="B20" s="2">
        <v>0.48120604956292801</v>
      </c>
      <c r="C20" s="2">
        <v>0.74456159370375097</v>
      </c>
      <c r="D20" s="102">
        <v>0.57446935960428303</v>
      </c>
      <c r="E20" s="36">
        <f t="shared" si="3"/>
        <v>1.8002370028709618</v>
      </c>
      <c r="F20" s="36">
        <f t="shared" si="4"/>
        <v>2</v>
      </c>
    </row>
    <row r="21" spans="1:6" x14ac:dyDescent="0.25">
      <c r="A21" s="72">
        <v>0.3</v>
      </c>
      <c r="B21" s="73">
        <v>0.49126065104596001</v>
      </c>
      <c r="C21" s="72">
        <v>0.74445627472935205</v>
      </c>
      <c r="D21" s="104">
        <v>0.57446935960428303</v>
      </c>
      <c r="E21" s="99">
        <f t="shared" si="3"/>
        <v>1.8101862853795949</v>
      </c>
      <c r="F21" s="99">
        <f t="shared" si="4"/>
        <v>1</v>
      </c>
    </row>
    <row r="22" spans="1:6" x14ac:dyDescent="0.25">
      <c r="A22" s="2">
        <v>0.4</v>
      </c>
      <c r="B22" s="2">
        <v>0.48125235634750102</v>
      </c>
      <c r="C22" s="2">
        <v>0.73520965400313898</v>
      </c>
      <c r="D22" s="102">
        <v>0.57446935960428303</v>
      </c>
      <c r="E22" s="36">
        <f t="shared" si="3"/>
        <v>1.7909313699549232</v>
      </c>
      <c r="F22" s="36">
        <f t="shared" si="4"/>
        <v>3</v>
      </c>
    </row>
    <row r="23" spans="1:6" x14ac:dyDescent="0.25">
      <c r="A23" s="2">
        <v>0.5</v>
      </c>
      <c r="B23" s="2">
        <v>0.44064235441638699</v>
      </c>
      <c r="C23" s="2">
        <v>0.71245521179183502</v>
      </c>
      <c r="D23" s="73">
        <v>0.57445423558734399</v>
      </c>
      <c r="E23" s="36">
        <f t="shared" si="3"/>
        <v>1.727551801795566</v>
      </c>
      <c r="F23" s="36">
        <f t="shared" si="4"/>
        <v>6</v>
      </c>
    </row>
    <row r="24" spans="1:6" x14ac:dyDescent="0.25">
      <c r="A24" s="2">
        <v>0.6</v>
      </c>
      <c r="B24" s="2">
        <v>0.399001925776026</v>
      </c>
      <c r="C24" s="2">
        <v>0.65657274083612105</v>
      </c>
      <c r="D24" s="73">
        <v>0.57445423558734399</v>
      </c>
      <c r="E24" s="36">
        <f t="shared" si="3"/>
        <v>1.6300289021994909</v>
      </c>
      <c r="F24" s="36">
        <f t="shared" si="4"/>
        <v>7</v>
      </c>
    </row>
    <row r="25" spans="1:6" x14ac:dyDescent="0.25">
      <c r="A25" s="2">
        <v>0.7</v>
      </c>
      <c r="B25" s="2">
        <v>0.337828002832812</v>
      </c>
      <c r="C25" s="2">
        <v>0.53600479192057904</v>
      </c>
      <c r="D25" s="102">
        <v>0.57007923558734397</v>
      </c>
      <c r="E25" s="36">
        <f t="shared" si="3"/>
        <v>1.4439120303407349</v>
      </c>
      <c r="F25" s="36">
        <f t="shared" si="4"/>
        <v>8</v>
      </c>
    </row>
    <row r="26" spans="1:6" x14ac:dyDescent="0.25">
      <c r="A26" s="2">
        <v>0.79999999999999905</v>
      </c>
      <c r="B26" s="2">
        <v>0.29289166068182099</v>
      </c>
      <c r="C26" s="2">
        <v>0.452420587009844</v>
      </c>
      <c r="D26" s="102">
        <v>0.52001309802120699</v>
      </c>
      <c r="E26" s="36">
        <f t="shared" si="3"/>
        <v>1.2653253457128719</v>
      </c>
      <c r="F26" s="36">
        <f t="shared" si="4"/>
        <v>9</v>
      </c>
    </row>
    <row r="27" spans="1:6" x14ac:dyDescent="0.25">
      <c r="A27" s="16">
        <v>0.89999999999999902</v>
      </c>
      <c r="B27" s="16">
        <v>0.26470962491001598</v>
      </c>
      <c r="C27" s="16">
        <v>0.38303796611003699</v>
      </c>
      <c r="D27" s="103">
        <v>0.48479484405295298</v>
      </c>
      <c r="E27" s="36">
        <f t="shared" si="3"/>
        <v>1.132542435073006</v>
      </c>
      <c r="F27" s="36">
        <f t="shared" si="4"/>
        <v>10</v>
      </c>
    </row>
    <row r="28" spans="1:6" x14ac:dyDescent="0.25">
      <c r="A28" s="101" t="s">
        <v>833</v>
      </c>
      <c r="B28" s="36">
        <f>MAX(B18:B27)</f>
        <v>0.49126065104596001</v>
      </c>
      <c r="C28" s="36">
        <f t="shared" ref="C28:D28" si="5">MAX(C18:C27)</f>
        <v>0.74610347948364997</v>
      </c>
      <c r="D28" s="36">
        <f t="shared" si="5"/>
        <v>0.57446935960428303</v>
      </c>
      <c r="E28" s="36"/>
      <c r="F28" s="36"/>
    </row>
    <row r="30" spans="1:6" x14ac:dyDescent="0.25">
      <c r="A30" s="9"/>
      <c r="B30" s="9"/>
      <c r="C30" s="9"/>
      <c r="D30" s="9"/>
      <c r="E30" s="9"/>
      <c r="F30" s="9"/>
    </row>
    <row r="31" spans="1:6" s="25" customFormat="1" x14ac:dyDescent="0.25">
      <c r="A31" s="26" t="s">
        <v>859</v>
      </c>
    </row>
    <row r="32" spans="1:6" x14ac:dyDescent="0.25">
      <c r="A32" s="35" t="s">
        <v>260</v>
      </c>
      <c r="B32" s="9" t="s">
        <v>28</v>
      </c>
      <c r="C32" s="9"/>
      <c r="D32" s="9"/>
      <c r="E32" s="9"/>
      <c r="F32" s="9"/>
    </row>
    <row r="33" spans="1:6" x14ac:dyDescent="0.25">
      <c r="A33" s="70"/>
      <c r="B33" s="70" t="s">
        <v>10</v>
      </c>
      <c r="C33" s="70" t="s">
        <v>262</v>
      </c>
      <c r="D33" s="93" t="s">
        <v>267</v>
      </c>
      <c r="E33" s="98" t="s">
        <v>397</v>
      </c>
      <c r="F33" s="98" t="s">
        <v>396</v>
      </c>
    </row>
    <row r="34" spans="1:6" x14ac:dyDescent="0.25">
      <c r="A34" s="70">
        <v>0</v>
      </c>
      <c r="B34" s="2">
        <v>0.32501873970391598</v>
      </c>
      <c r="C34" s="71">
        <v>0.64054293309803301</v>
      </c>
      <c r="D34" s="94">
        <v>0.55652234530175704</v>
      </c>
      <c r="E34" s="98">
        <f>SUM(B34:D34)</f>
        <v>1.5220840181037061</v>
      </c>
      <c r="F34" s="98">
        <f>RANK(E34,$E$34:$E$43)</f>
        <v>2</v>
      </c>
    </row>
    <row r="35" spans="1:6" x14ac:dyDescent="0.25">
      <c r="A35" s="70">
        <v>0.1</v>
      </c>
      <c r="B35" s="2">
        <v>0.35110897108543498</v>
      </c>
      <c r="C35" s="2">
        <v>0.63499854430372504</v>
      </c>
      <c r="D35" s="90">
        <v>0.53549124163949702</v>
      </c>
      <c r="E35" s="98">
        <f t="shared" ref="E35:E43" si="6">SUM(B35:D35)</f>
        <v>1.5215987570286571</v>
      </c>
      <c r="F35" s="98">
        <f t="shared" ref="F35:F43" si="7">RANK(E35,$E$34:$E$43)</f>
        <v>3</v>
      </c>
    </row>
    <row r="36" spans="1:6" x14ac:dyDescent="0.25">
      <c r="A36" s="72">
        <v>0.2</v>
      </c>
      <c r="B36" s="73">
        <v>0.36484418272458502</v>
      </c>
      <c r="C36" s="72">
        <v>0.62355955550981901</v>
      </c>
      <c r="D36" s="95">
        <v>0.53767646501007504</v>
      </c>
      <c r="E36" s="99">
        <f t="shared" si="6"/>
        <v>1.5260802032444789</v>
      </c>
      <c r="F36" s="99">
        <f t="shared" si="7"/>
        <v>1</v>
      </c>
    </row>
    <row r="37" spans="1:6" x14ac:dyDescent="0.25">
      <c r="A37" s="70">
        <v>0.3</v>
      </c>
      <c r="B37" s="2">
        <v>0.35357959396546601</v>
      </c>
      <c r="C37" s="2">
        <v>0.60372178094701601</v>
      </c>
      <c r="D37" s="90">
        <v>0.50923733474305899</v>
      </c>
      <c r="E37" s="98">
        <f t="shared" si="6"/>
        <v>1.4665387096555409</v>
      </c>
      <c r="F37" s="98">
        <f t="shared" si="7"/>
        <v>4</v>
      </c>
    </row>
    <row r="38" spans="1:6" x14ac:dyDescent="0.25">
      <c r="A38" s="70">
        <v>0.4</v>
      </c>
      <c r="B38" s="2">
        <v>0.32165447748630199</v>
      </c>
      <c r="C38" s="2">
        <v>0.51868193602785795</v>
      </c>
      <c r="D38" s="90">
        <v>0.49070992970619998</v>
      </c>
      <c r="E38" s="98">
        <f t="shared" si="6"/>
        <v>1.3310463432203599</v>
      </c>
      <c r="F38" s="98">
        <f t="shared" si="7"/>
        <v>5</v>
      </c>
    </row>
    <row r="39" spans="1:6" x14ac:dyDescent="0.25">
      <c r="A39" s="70">
        <v>0.5</v>
      </c>
      <c r="B39" s="2">
        <v>0.287444420327015</v>
      </c>
      <c r="C39" s="2">
        <v>0.432646647918983</v>
      </c>
      <c r="D39" s="90">
        <v>0.421184173616238</v>
      </c>
      <c r="E39" s="98">
        <f t="shared" si="6"/>
        <v>1.1412752418622361</v>
      </c>
      <c r="F39" s="98">
        <f t="shared" si="7"/>
        <v>6</v>
      </c>
    </row>
    <row r="40" spans="1:6" x14ac:dyDescent="0.25">
      <c r="A40" s="70">
        <v>0.6</v>
      </c>
      <c r="B40" s="2">
        <v>0.25453239577242798</v>
      </c>
      <c r="C40" s="2">
        <v>0.36282518960420501</v>
      </c>
      <c r="D40" s="90">
        <v>0.32389930570636999</v>
      </c>
      <c r="E40" s="98">
        <f t="shared" si="6"/>
        <v>0.94125689108300303</v>
      </c>
      <c r="F40" s="98">
        <f t="shared" si="7"/>
        <v>7</v>
      </c>
    </row>
    <row r="41" spans="1:6" x14ac:dyDescent="0.25">
      <c r="A41" s="70">
        <v>0.7</v>
      </c>
      <c r="B41" s="2">
        <v>0.21646428749018701</v>
      </c>
      <c r="C41" s="2">
        <v>0.284626252748931</v>
      </c>
      <c r="D41" s="90">
        <v>0.29185113045167299</v>
      </c>
      <c r="E41" s="98">
        <f t="shared" si="6"/>
        <v>0.79294167069079102</v>
      </c>
      <c r="F41" s="98">
        <f t="shared" si="7"/>
        <v>8</v>
      </c>
    </row>
    <row r="42" spans="1:6" x14ac:dyDescent="0.25">
      <c r="A42" s="70">
        <v>0.79999999999999905</v>
      </c>
      <c r="B42" s="2">
        <v>0.18725217644952499</v>
      </c>
      <c r="C42" s="2">
        <v>0.23262218173649399</v>
      </c>
      <c r="D42" s="90">
        <v>0.24372955747955699</v>
      </c>
      <c r="E42" s="98">
        <f t="shared" si="6"/>
        <v>0.66360391566557597</v>
      </c>
      <c r="F42" s="98">
        <f t="shared" si="7"/>
        <v>9</v>
      </c>
    </row>
    <row r="43" spans="1:6" x14ac:dyDescent="0.25">
      <c r="A43" s="97">
        <v>0.89999999999999902</v>
      </c>
      <c r="B43" s="16">
        <v>0.16762607686615399</v>
      </c>
      <c r="C43" s="16">
        <v>0.20484182865162101</v>
      </c>
      <c r="D43" s="92">
        <v>0.17354106541606501</v>
      </c>
      <c r="E43" s="98">
        <f t="shared" si="6"/>
        <v>0.54600897093384004</v>
      </c>
      <c r="F43" s="98">
        <f t="shared" si="7"/>
        <v>10</v>
      </c>
    </row>
    <row r="44" spans="1:6" x14ac:dyDescent="0.25">
      <c r="A44" s="100" t="s">
        <v>833</v>
      </c>
      <c r="B44" s="36">
        <f>MAX(B34:B43)</f>
        <v>0.36484418272458502</v>
      </c>
      <c r="C44" s="36">
        <f>MAX(C34:C43)</f>
        <v>0.64054293309803301</v>
      </c>
      <c r="D44" s="36">
        <f>MAX(D34:D43)</f>
        <v>0.55652234530175704</v>
      </c>
      <c r="E44" s="98"/>
      <c r="F44" s="98"/>
    </row>
    <row r="45" spans="1:6" x14ac:dyDescent="0.25">
      <c r="A45" s="76"/>
      <c r="B45" s="6"/>
      <c r="C45" s="6"/>
      <c r="D45" s="6"/>
      <c r="E45" s="77"/>
      <c r="F45" s="77"/>
    </row>
    <row r="46" spans="1:6" x14ac:dyDescent="0.25">
      <c r="A46" s="35" t="s">
        <v>263</v>
      </c>
      <c r="B46" s="9"/>
      <c r="C46" s="9"/>
      <c r="D46" s="9"/>
      <c r="E46" s="9"/>
      <c r="F46" s="9"/>
    </row>
    <row r="47" spans="1:6" x14ac:dyDescent="0.25">
      <c r="A47" s="70"/>
      <c r="B47" s="70" t="s">
        <v>10</v>
      </c>
      <c r="C47" s="70" t="s">
        <v>262</v>
      </c>
      <c r="D47" s="93" t="s">
        <v>267</v>
      </c>
      <c r="E47" s="98" t="s">
        <v>397</v>
      </c>
      <c r="F47" s="98" t="s">
        <v>396</v>
      </c>
    </row>
    <row r="48" spans="1:6" x14ac:dyDescent="0.25">
      <c r="A48" s="70">
        <v>0</v>
      </c>
      <c r="B48" s="2">
        <v>0.46579922115616901</v>
      </c>
      <c r="C48" s="71">
        <v>0.74907918777619098</v>
      </c>
      <c r="D48" s="94">
        <v>0.604292186571598</v>
      </c>
      <c r="E48" s="98">
        <f>SUM(B48:D48)</f>
        <v>1.8191705955039581</v>
      </c>
      <c r="F48" s="98">
        <f>RANK(E48,$E$48:$E$57)</f>
        <v>3</v>
      </c>
    </row>
    <row r="49" spans="1:6" x14ac:dyDescent="0.25">
      <c r="A49" s="69">
        <v>0.1</v>
      </c>
      <c r="B49" s="69">
        <v>0.50155907322307203</v>
      </c>
      <c r="C49" s="69">
        <v>0.74253521323110705</v>
      </c>
      <c r="D49" s="96">
        <v>0.58265873015873004</v>
      </c>
      <c r="E49" s="37">
        <f t="shared" ref="E49:E57" si="8">SUM(B49:D49)</f>
        <v>1.8267530166129091</v>
      </c>
      <c r="F49" s="37">
        <f t="shared" ref="F49:F57" si="9">RANK(E49,$E$48:$E$57)</f>
        <v>2</v>
      </c>
    </row>
    <row r="50" spans="1:6" x14ac:dyDescent="0.25">
      <c r="A50" s="72">
        <v>0.2</v>
      </c>
      <c r="B50" s="73">
        <v>0.51575304435627001</v>
      </c>
      <c r="C50" s="72">
        <v>0.73269683781230499</v>
      </c>
      <c r="D50" s="95">
        <v>0.58230549199084602</v>
      </c>
      <c r="E50" s="99">
        <f t="shared" si="8"/>
        <v>1.8307553741594211</v>
      </c>
      <c r="F50" s="99">
        <f t="shared" si="9"/>
        <v>1</v>
      </c>
    </row>
    <row r="51" spans="1:6" x14ac:dyDescent="0.25">
      <c r="A51" s="70">
        <v>0.3</v>
      </c>
      <c r="B51" s="2">
        <v>0.50336809940923299</v>
      </c>
      <c r="C51" s="2">
        <v>0.71258724950850305</v>
      </c>
      <c r="D51" s="90">
        <v>0.55144158981115499</v>
      </c>
      <c r="E51" s="98">
        <f t="shared" si="8"/>
        <v>1.7673969387288913</v>
      </c>
      <c r="F51" s="98">
        <f t="shared" si="9"/>
        <v>4</v>
      </c>
    </row>
    <row r="52" spans="1:6" x14ac:dyDescent="0.25">
      <c r="A52" s="70">
        <v>0.4</v>
      </c>
      <c r="B52" s="2">
        <v>0.45641752964127602</v>
      </c>
      <c r="C52" s="2">
        <v>0.60637952868776401</v>
      </c>
      <c r="D52" s="90">
        <v>0.51937565308254896</v>
      </c>
      <c r="E52" s="98">
        <f t="shared" si="8"/>
        <v>1.5821727114115891</v>
      </c>
      <c r="F52" s="98">
        <f t="shared" si="9"/>
        <v>5</v>
      </c>
    </row>
    <row r="53" spans="1:6" x14ac:dyDescent="0.25">
      <c r="A53" s="70">
        <v>0.5</v>
      </c>
      <c r="B53" s="2">
        <v>0.41750748762915202</v>
      </c>
      <c r="C53" s="2">
        <v>0.51421184450382496</v>
      </c>
      <c r="D53" s="90">
        <v>0.45838603425559898</v>
      </c>
      <c r="E53" s="98">
        <f t="shared" si="8"/>
        <v>1.3901053663885761</v>
      </c>
      <c r="F53" s="98">
        <f t="shared" si="9"/>
        <v>6</v>
      </c>
    </row>
    <row r="54" spans="1:6" x14ac:dyDescent="0.25">
      <c r="A54" s="70">
        <v>0.6</v>
      </c>
      <c r="B54" s="2">
        <v>0.37958273671289899</v>
      </c>
      <c r="C54" s="2">
        <v>0.43495274755478802</v>
      </c>
      <c r="D54" s="90">
        <v>0.36005270092226599</v>
      </c>
      <c r="E54" s="98">
        <f t="shared" si="8"/>
        <v>1.1745881851899531</v>
      </c>
      <c r="F54" s="98">
        <f t="shared" si="9"/>
        <v>7</v>
      </c>
    </row>
    <row r="55" spans="1:6" x14ac:dyDescent="0.25">
      <c r="A55" s="70">
        <v>0.7</v>
      </c>
      <c r="B55" s="2">
        <v>0.33452235662084401</v>
      </c>
      <c r="C55" s="2">
        <v>0.35207470859813</v>
      </c>
      <c r="D55" s="90">
        <v>0.32382936507936499</v>
      </c>
      <c r="E55" s="98">
        <f t="shared" si="8"/>
        <v>1.010426430298339</v>
      </c>
      <c r="F55" s="98">
        <f t="shared" si="9"/>
        <v>8</v>
      </c>
    </row>
    <row r="56" spans="1:6" x14ac:dyDescent="0.25">
      <c r="A56" s="70">
        <v>0.79999999999999905</v>
      </c>
      <c r="B56" s="2">
        <v>0.30433112090012399</v>
      </c>
      <c r="C56" s="2">
        <v>0.29271169721381501</v>
      </c>
      <c r="D56" s="90">
        <v>0.267757936507936</v>
      </c>
      <c r="E56" s="98">
        <f t="shared" si="8"/>
        <v>0.864800754621875</v>
      </c>
      <c r="F56" s="98">
        <f t="shared" si="9"/>
        <v>9</v>
      </c>
    </row>
    <row r="57" spans="1:6" x14ac:dyDescent="0.25">
      <c r="A57" s="97">
        <v>0.89999999999999902</v>
      </c>
      <c r="B57" s="16">
        <v>0.282565804198667</v>
      </c>
      <c r="C57" s="16">
        <v>0.26012711418780898</v>
      </c>
      <c r="D57" s="92">
        <v>0.19590277777777701</v>
      </c>
      <c r="E57" s="98">
        <f t="shared" si="8"/>
        <v>0.73859569616425291</v>
      </c>
      <c r="F57" s="98">
        <f t="shared" si="9"/>
        <v>10</v>
      </c>
    </row>
    <row r="58" spans="1:6" x14ac:dyDescent="0.25">
      <c r="A58" s="100" t="s">
        <v>833</v>
      </c>
      <c r="B58" s="36">
        <f>MAX(B48:B57)</f>
        <v>0.51575304435627001</v>
      </c>
      <c r="C58" s="36">
        <f>MAX(C48:C57)</f>
        <v>0.74907918777619098</v>
      </c>
      <c r="D58" s="36">
        <f>MAX(D48:D57)</f>
        <v>0.604292186571598</v>
      </c>
      <c r="E58" s="98"/>
      <c r="F58" s="98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</sheetData>
  <phoneticPr fontId="14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showGridLines="0" zoomScale="80" zoomScaleNormal="80" zoomScalePageLayoutView="80" workbookViewId="0">
      <pane ySplit="1" topLeftCell="A122" activePane="bottomLeft" state="frozen"/>
      <selection activeCell="G23" sqref="G23"/>
      <selection pane="bottomLeft" activeCell="L19" sqref="L19"/>
    </sheetView>
  </sheetViews>
  <sheetFormatPr baseColWidth="10" defaultColWidth="8.85546875" defaultRowHeight="17" x14ac:dyDescent="0.25"/>
  <cols>
    <col min="1" max="3" width="8.85546875" style="1"/>
    <col min="4" max="6" width="12.85546875" style="1" bestFit="1" customWidth="1"/>
    <col min="7" max="8" width="8.85546875" style="1"/>
    <col min="9" max="9" width="12.28515625" style="1" bestFit="1" customWidth="1"/>
    <col min="10" max="10" width="11.28515625" style="1" bestFit="1" customWidth="1"/>
    <col min="11" max="11" width="77" style="1" hidden="1" customWidth="1"/>
    <col min="12" max="14" width="8.85546875" style="1"/>
    <col min="15" max="15" width="16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9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861</v>
      </c>
    </row>
    <row r="3" spans="1:16" x14ac:dyDescent="0.25">
      <c r="A3" s="2">
        <v>92</v>
      </c>
      <c r="B3" s="2">
        <v>145</v>
      </c>
      <c r="C3" s="2">
        <v>176</v>
      </c>
      <c r="D3" s="2">
        <v>0.323943661971831</v>
      </c>
      <c r="E3" s="2">
        <v>0.51056338028169002</v>
      </c>
      <c r="F3" s="2">
        <v>0.61971830985915399</v>
      </c>
      <c r="G3" s="2">
        <v>0.26780779012530898</v>
      </c>
      <c r="H3" s="2">
        <v>0.41785118836306501</v>
      </c>
      <c r="I3" s="2" t="s">
        <v>27</v>
      </c>
      <c r="J3" s="2" t="s">
        <v>28</v>
      </c>
      <c r="K3" s="2" t="s">
        <v>29</v>
      </c>
      <c r="L3" s="2">
        <v>0</v>
      </c>
      <c r="M3" s="2">
        <v>0</v>
      </c>
      <c r="N3" s="2"/>
      <c r="O3" s="2">
        <v>90</v>
      </c>
      <c r="P3" s="88">
        <v>42144.706099537034</v>
      </c>
    </row>
    <row r="4" spans="1:16" x14ac:dyDescent="0.25">
      <c r="A4" s="2">
        <v>94</v>
      </c>
      <c r="B4" s="2">
        <v>159</v>
      </c>
      <c r="C4" s="2">
        <v>187</v>
      </c>
      <c r="D4" s="2">
        <v>0.33098591549295697</v>
      </c>
      <c r="E4" s="2">
        <v>0.55985915492957705</v>
      </c>
      <c r="F4" s="2">
        <v>0.65845070422535201</v>
      </c>
      <c r="G4" s="2">
        <v>0.284102135573637</v>
      </c>
      <c r="H4" s="2">
        <v>0.43328824220046502</v>
      </c>
      <c r="I4" s="2" t="s">
        <v>27</v>
      </c>
      <c r="J4" s="2" t="s">
        <v>28</v>
      </c>
      <c r="K4" s="2" t="s">
        <v>72</v>
      </c>
      <c r="L4" s="2">
        <v>0</v>
      </c>
      <c r="M4" s="2">
        <v>0.1</v>
      </c>
      <c r="N4" s="2"/>
      <c r="O4" s="2">
        <v>90</v>
      </c>
      <c r="P4" s="88">
        <v>42144.706805555557</v>
      </c>
    </row>
    <row r="5" spans="1:16" x14ac:dyDescent="0.25">
      <c r="A5" s="2">
        <v>98</v>
      </c>
      <c r="B5" s="2">
        <v>162</v>
      </c>
      <c r="C5" s="2">
        <v>193</v>
      </c>
      <c r="D5" s="2">
        <v>0.34507042253521097</v>
      </c>
      <c r="E5" s="2">
        <v>0.57042253521126696</v>
      </c>
      <c r="F5" s="2">
        <v>0.67957746478873204</v>
      </c>
      <c r="G5" s="2">
        <v>0.29867327017895201</v>
      </c>
      <c r="H5" s="2">
        <v>0.449361149219699</v>
      </c>
      <c r="I5" s="2" t="s">
        <v>27</v>
      </c>
      <c r="J5" s="2" t="s">
        <v>28</v>
      </c>
      <c r="K5" s="2" t="s">
        <v>73</v>
      </c>
      <c r="L5" s="2">
        <v>0</v>
      </c>
      <c r="M5" s="2">
        <v>0.2</v>
      </c>
      <c r="N5" s="2"/>
      <c r="O5" s="2">
        <v>90</v>
      </c>
      <c r="P5" s="88">
        <v>42144.70753472222</v>
      </c>
    </row>
    <row r="6" spans="1:16" x14ac:dyDescent="0.25">
      <c r="A6" s="2">
        <v>100</v>
      </c>
      <c r="B6" s="2">
        <v>167</v>
      </c>
      <c r="C6" s="2">
        <v>200</v>
      </c>
      <c r="D6" s="2">
        <v>0.352112676056338</v>
      </c>
      <c r="E6" s="2">
        <v>0.58802816901408395</v>
      </c>
      <c r="F6" s="2">
        <v>0.70422535211267601</v>
      </c>
      <c r="G6" s="2">
        <v>0.30527193576141198</v>
      </c>
      <c r="H6" s="2">
        <v>0.46051401041314899</v>
      </c>
      <c r="I6" s="2" t="s">
        <v>27</v>
      </c>
      <c r="J6" s="2" t="s">
        <v>28</v>
      </c>
      <c r="K6" s="2" t="s">
        <v>74</v>
      </c>
      <c r="L6" s="2">
        <v>0</v>
      </c>
      <c r="M6" s="2">
        <v>0.3</v>
      </c>
      <c r="N6" s="2"/>
      <c r="O6" s="2">
        <v>90</v>
      </c>
      <c r="P6" s="88">
        <v>42144.708240740743</v>
      </c>
    </row>
    <row r="7" spans="1:16" x14ac:dyDescent="0.25">
      <c r="A7" s="2">
        <v>99</v>
      </c>
      <c r="B7" s="2">
        <v>172</v>
      </c>
      <c r="C7" s="2">
        <v>202</v>
      </c>
      <c r="D7" s="2">
        <v>0.34859154929577402</v>
      </c>
      <c r="E7" s="2">
        <v>0.60563380281690105</v>
      </c>
      <c r="F7" s="2">
        <v>0.71126760563380198</v>
      </c>
      <c r="G7" s="2">
        <v>0.30407459928416303</v>
      </c>
      <c r="H7" s="2">
        <v>0.464470895361554</v>
      </c>
      <c r="I7" s="2" t="s">
        <v>27</v>
      </c>
      <c r="J7" s="2" t="s">
        <v>28</v>
      </c>
      <c r="K7" s="2" t="s">
        <v>75</v>
      </c>
      <c r="L7" s="2">
        <v>0</v>
      </c>
      <c r="M7" s="2">
        <v>0.4</v>
      </c>
      <c r="N7" s="2"/>
      <c r="O7" s="2">
        <v>90</v>
      </c>
      <c r="P7" s="88">
        <v>42144.70894675926</v>
      </c>
    </row>
    <row r="8" spans="1:16" x14ac:dyDescent="0.25">
      <c r="A8" s="2">
        <v>88</v>
      </c>
      <c r="B8" s="2">
        <v>164</v>
      </c>
      <c r="C8" s="2">
        <v>197</v>
      </c>
      <c r="D8" s="2">
        <v>0.309859154929577</v>
      </c>
      <c r="E8" s="2">
        <v>0.57746478873239404</v>
      </c>
      <c r="F8" s="2">
        <v>0.69366197183098499</v>
      </c>
      <c r="G8" s="2">
        <v>0.28913639853842799</v>
      </c>
      <c r="H8" s="2">
        <v>0.44367317270325801</v>
      </c>
      <c r="I8" s="2" t="s">
        <v>27</v>
      </c>
      <c r="J8" s="2" t="s">
        <v>28</v>
      </c>
      <c r="K8" s="2" t="s">
        <v>76</v>
      </c>
      <c r="L8" s="2">
        <v>0</v>
      </c>
      <c r="M8" s="2">
        <v>0.5</v>
      </c>
      <c r="N8" s="2"/>
      <c r="O8" s="2">
        <v>90</v>
      </c>
      <c r="P8" s="88">
        <v>42144.709652777776</v>
      </c>
    </row>
    <row r="9" spans="1:16" x14ac:dyDescent="0.25">
      <c r="A9" s="2">
        <v>84</v>
      </c>
      <c r="B9" s="2">
        <v>155</v>
      </c>
      <c r="C9" s="2">
        <v>187</v>
      </c>
      <c r="D9" s="2">
        <v>0.29577464788732299</v>
      </c>
      <c r="E9" s="2">
        <v>0.54577464788732399</v>
      </c>
      <c r="F9" s="2">
        <v>0.65845070422535201</v>
      </c>
      <c r="G9" s="2">
        <v>0.26989882701219597</v>
      </c>
      <c r="H9" s="2">
        <v>0.41881640519636998</v>
      </c>
      <c r="I9" s="2" t="s">
        <v>27</v>
      </c>
      <c r="J9" s="2" t="s">
        <v>28</v>
      </c>
      <c r="K9" s="2" t="s">
        <v>77</v>
      </c>
      <c r="L9" s="2">
        <v>0</v>
      </c>
      <c r="M9" s="2">
        <v>0.6</v>
      </c>
      <c r="N9" s="2"/>
      <c r="O9" s="2">
        <v>90</v>
      </c>
      <c r="P9" s="88">
        <v>42144.710358796299</v>
      </c>
    </row>
    <row r="10" spans="1:16" x14ac:dyDescent="0.25">
      <c r="A10" s="2">
        <v>67</v>
      </c>
      <c r="B10" s="2">
        <v>139</v>
      </c>
      <c r="C10" s="2">
        <v>170</v>
      </c>
      <c r="D10" s="2">
        <v>0.235915492957746</v>
      </c>
      <c r="E10" s="2">
        <v>0.48943661971830899</v>
      </c>
      <c r="F10" s="2">
        <v>0.59859154929577396</v>
      </c>
      <c r="G10" s="2">
        <v>0.220943012339477</v>
      </c>
      <c r="H10" s="2">
        <v>0.36001642956469199</v>
      </c>
      <c r="I10" s="2" t="s">
        <v>27</v>
      </c>
      <c r="J10" s="2" t="s">
        <v>28</v>
      </c>
      <c r="K10" s="2" t="s">
        <v>78</v>
      </c>
      <c r="L10" s="2">
        <v>0</v>
      </c>
      <c r="M10" s="2">
        <v>0.7</v>
      </c>
      <c r="N10" s="2"/>
      <c r="O10" s="2">
        <v>90</v>
      </c>
      <c r="P10" s="88">
        <v>42144.711064814815</v>
      </c>
    </row>
    <row r="11" spans="1:16" x14ac:dyDescent="0.25">
      <c r="A11" s="2">
        <v>56</v>
      </c>
      <c r="B11" s="2">
        <v>118</v>
      </c>
      <c r="C11" s="2">
        <v>154</v>
      </c>
      <c r="D11" s="2">
        <v>0.19718309859154901</v>
      </c>
      <c r="E11" s="2">
        <v>0.41549295774647799</v>
      </c>
      <c r="F11" s="2">
        <v>0.54225352112675995</v>
      </c>
      <c r="G11" s="2">
        <v>0.18082238702643999</v>
      </c>
      <c r="H11" s="2">
        <v>0.307391449588032</v>
      </c>
      <c r="I11" s="2" t="s">
        <v>27</v>
      </c>
      <c r="J11" s="2" t="s">
        <v>28</v>
      </c>
      <c r="K11" s="2" t="s">
        <v>79</v>
      </c>
      <c r="L11" s="2">
        <v>0</v>
      </c>
      <c r="M11" s="2">
        <v>0.79999999999999905</v>
      </c>
      <c r="N11" s="2"/>
      <c r="O11" s="2">
        <v>90</v>
      </c>
      <c r="P11" s="88">
        <v>42144.711770833332</v>
      </c>
    </row>
    <row r="12" spans="1:16" x14ac:dyDescent="0.25">
      <c r="A12" s="2">
        <v>49</v>
      </c>
      <c r="B12" s="2">
        <v>98</v>
      </c>
      <c r="C12" s="2">
        <v>127</v>
      </c>
      <c r="D12" s="2">
        <v>0.17253521126760499</v>
      </c>
      <c r="E12" s="2">
        <v>0.34507042253521097</v>
      </c>
      <c r="F12" s="2">
        <v>0.44718309859154898</v>
      </c>
      <c r="G12" s="2">
        <v>0.14700940400231299</v>
      </c>
      <c r="H12" s="2">
        <v>0.26744136038118399</v>
      </c>
      <c r="I12" s="2" t="s">
        <v>27</v>
      </c>
      <c r="J12" s="2" t="s">
        <v>28</v>
      </c>
      <c r="K12" s="2" t="s">
        <v>80</v>
      </c>
      <c r="L12" s="2">
        <v>0</v>
      </c>
      <c r="M12" s="2">
        <v>0.89999999999999902</v>
      </c>
      <c r="N12" s="2"/>
      <c r="O12" s="2">
        <v>90</v>
      </c>
      <c r="P12" s="88">
        <v>42144.712476851855</v>
      </c>
    </row>
    <row r="13" spans="1:16" x14ac:dyDescent="0.25">
      <c r="A13" s="2">
        <v>94</v>
      </c>
      <c r="B13" s="2">
        <v>150</v>
      </c>
      <c r="C13" s="2">
        <v>179</v>
      </c>
      <c r="D13" s="2">
        <v>0.33098591549295697</v>
      </c>
      <c r="E13" s="2">
        <v>0.528169014084507</v>
      </c>
      <c r="F13" s="2">
        <v>0.63028169014084501</v>
      </c>
      <c r="G13" s="2">
        <v>0.27634858786273397</v>
      </c>
      <c r="H13" s="2">
        <v>0.42942093329796899</v>
      </c>
      <c r="I13" s="2" t="s">
        <v>27</v>
      </c>
      <c r="J13" s="2" t="s">
        <v>28</v>
      </c>
      <c r="K13" s="2" t="s">
        <v>30</v>
      </c>
      <c r="L13" s="2">
        <v>0.1</v>
      </c>
      <c r="M13" s="2">
        <v>0</v>
      </c>
      <c r="N13" s="2"/>
      <c r="O13" s="2">
        <v>90</v>
      </c>
      <c r="P13" s="88">
        <v>42144.713171296295</v>
      </c>
    </row>
    <row r="14" spans="1:16" x14ac:dyDescent="0.25">
      <c r="A14" s="2">
        <v>95</v>
      </c>
      <c r="B14" s="2">
        <v>162</v>
      </c>
      <c r="C14" s="2">
        <v>191</v>
      </c>
      <c r="D14" s="2">
        <v>0.33450704225352101</v>
      </c>
      <c r="E14" s="2">
        <v>0.57042253521126696</v>
      </c>
      <c r="F14" s="2">
        <v>0.67253521126760496</v>
      </c>
      <c r="G14" s="2">
        <v>0.29150226056270201</v>
      </c>
      <c r="H14" s="2">
        <v>0.44444066933050602</v>
      </c>
      <c r="I14" s="2" t="s">
        <v>27</v>
      </c>
      <c r="J14" s="2" t="s">
        <v>28</v>
      </c>
      <c r="K14" s="2" t="s">
        <v>81</v>
      </c>
      <c r="L14" s="2">
        <v>0.1</v>
      </c>
      <c r="M14" s="2">
        <v>0.1</v>
      </c>
      <c r="N14" s="2"/>
      <c r="O14" s="2">
        <v>90</v>
      </c>
      <c r="P14" s="88">
        <v>42144.713854166665</v>
      </c>
    </row>
    <row r="15" spans="1:16" x14ac:dyDescent="0.25">
      <c r="A15" s="2">
        <v>101</v>
      </c>
      <c r="B15" s="2">
        <v>167</v>
      </c>
      <c r="C15" s="2">
        <v>198</v>
      </c>
      <c r="D15" s="2">
        <v>0.35563380281690099</v>
      </c>
      <c r="E15" s="2">
        <v>0.58802816901408395</v>
      </c>
      <c r="F15" s="2">
        <v>0.69718309859154903</v>
      </c>
      <c r="G15" s="2">
        <v>0.30455216264952301</v>
      </c>
      <c r="H15" s="2">
        <v>0.46403883843319499</v>
      </c>
      <c r="I15" s="2" t="s">
        <v>27</v>
      </c>
      <c r="J15" s="2" t="s">
        <v>28</v>
      </c>
      <c r="K15" s="2" t="s">
        <v>82</v>
      </c>
      <c r="L15" s="2">
        <v>0.1</v>
      </c>
      <c r="M15" s="2">
        <v>0.2</v>
      </c>
      <c r="N15" s="2"/>
      <c r="O15" s="2">
        <v>90</v>
      </c>
      <c r="P15" s="88">
        <v>42144.714560185188</v>
      </c>
    </row>
    <row r="16" spans="1:16" x14ac:dyDescent="0.25">
      <c r="A16" s="2">
        <v>101</v>
      </c>
      <c r="B16" s="2">
        <v>172</v>
      </c>
      <c r="C16" s="2">
        <v>206</v>
      </c>
      <c r="D16" s="2">
        <v>0.35563380281690099</v>
      </c>
      <c r="E16" s="2">
        <v>0.60563380281690105</v>
      </c>
      <c r="F16" s="2">
        <v>0.72535211267605604</v>
      </c>
      <c r="G16" s="2">
        <v>0.31171549820664901</v>
      </c>
      <c r="H16" s="2">
        <v>0.47139340588251799</v>
      </c>
      <c r="I16" s="2" t="s">
        <v>27</v>
      </c>
      <c r="J16" s="2" t="s">
        <v>28</v>
      </c>
      <c r="K16" s="2" t="s">
        <v>83</v>
      </c>
      <c r="L16" s="2">
        <v>0.1</v>
      </c>
      <c r="M16" s="2">
        <v>0.3</v>
      </c>
      <c r="N16" s="2"/>
      <c r="O16" s="2">
        <v>90</v>
      </c>
      <c r="P16" s="88">
        <v>42144.715243055558</v>
      </c>
    </row>
    <row r="17" spans="1:16" x14ac:dyDescent="0.25">
      <c r="A17" s="2">
        <v>101</v>
      </c>
      <c r="B17" s="2">
        <v>174</v>
      </c>
      <c r="C17" s="2">
        <v>206</v>
      </c>
      <c r="D17" s="2">
        <v>0.35563380281690099</v>
      </c>
      <c r="E17" s="2">
        <v>0.61267605633802802</v>
      </c>
      <c r="F17" s="2">
        <v>0.72535211267605604</v>
      </c>
      <c r="G17" s="2">
        <v>0.311049585602029</v>
      </c>
      <c r="H17" s="2">
        <v>0.47504542091473401</v>
      </c>
      <c r="I17" s="2" t="s">
        <v>27</v>
      </c>
      <c r="J17" s="2" t="s">
        <v>28</v>
      </c>
      <c r="K17" s="2" t="s">
        <v>84</v>
      </c>
      <c r="L17" s="2">
        <v>0.1</v>
      </c>
      <c r="M17" s="2">
        <v>0.4</v>
      </c>
      <c r="N17" s="2"/>
      <c r="O17" s="2">
        <v>90</v>
      </c>
      <c r="P17" s="88">
        <v>42144.715960648151</v>
      </c>
    </row>
    <row r="18" spans="1:16" x14ac:dyDescent="0.25">
      <c r="A18" s="2">
        <v>89</v>
      </c>
      <c r="B18" s="2">
        <v>168</v>
      </c>
      <c r="C18" s="2">
        <v>197</v>
      </c>
      <c r="D18" s="2">
        <v>0.31338028169013998</v>
      </c>
      <c r="E18" s="2">
        <v>0.59154929577464699</v>
      </c>
      <c r="F18" s="2">
        <v>0.69366197183098499</v>
      </c>
      <c r="G18" s="2">
        <v>0.29283369424626399</v>
      </c>
      <c r="H18" s="2">
        <v>0.445138167499955</v>
      </c>
      <c r="I18" s="2" t="s">
        <v>27</v>
      </c>
      <c r="J18" s="2" t="s">
        <v>28</v>
      </c>
      <c r="K18" s="2" t="s">
        <v>85</v>
      </c>
      <c r="L18" s="2">
        <v>0.1</v>
      </c>
      <c r="M18" s="2">
        <v>0.5</v>
      </c>
      <c r="N18" s="2"/>
      <c r="O18" s="2">
        <v>90</v>
      </c>
      <c r="P18" s="88">
        <v>42144.716666666667</v>
      </c>
    </row>
    <row r="19" spans="1:16" x14ac:dyDescent="0.25">
      <c r="A19" s="2">
        <v>81</v>
      </c>
      <c r="B19" s="2">
        <v>153</v>
      </c>
      <c r="C19" s="2">
        <v>188</v>
      </c>
      <c r="D19" s="2">
        <v>0.28521126760563298</v>
      </c>
      <c r="E19" s="2">
        <v>0.53873239436619702</v>
      </c>
      <c r="F19" s="2">
        <v>0.66197183098591506</v>
      </c>
      <c r="G19" s="2">
        <v>0.26286515747157402</v>
      </c>
      <c r="H19" s="2">
        <v>0.41091473773500897</v>
      </c>
      <c r="I19" s="2" t="s">
        <v>27</v>
      </c>
      <c r="J19" s="2" t="s">
        <v>28</v>
      </c>
      <c r="K19" s="2" t="s">
        <v>86</v>
      </c>
      <c r="L19" s="2">
        <v>0.1</v>
      </c>
      <c r="M19" s="2">
        <v>0.6</v>
      </c>
      <c r="N19" s="2"/>
      <c r="O19" s="2">
        <v>90</v>
      </c>
      <c r="P19" s="88">
        <v>42144.717372685183</v>
      </c>
    </row>
    <row r="20" spans="1:16" x14ac:dyDescent="0.25">
      <c r="A20" s="2">
        <v>63</v>
      </c>
      <c r="B20" s="2">
        <v>133</v>
      </c>
      <c r="C20" s="2">
        <v>170</v>
      </c>
      <c r="D20" s="2">
        <v>0.221830985915492</v>
      </c>
      <c r="E20" s="2">
        <v>0.46830985915492901</v>
      </c>
      <c r="F20" s="2">
        <v>0.59859154929577396</v>
      </c>
      <c r="G20" s="2">
        <v>0.21199847082256501</v>
      </c>
      <c r="H20" s="2">
        <v>0.34682458630090901</v>
      </c>
      <c r="I20" s="2" t="s">
        <v>27</v>
      </c>
      <c r="J20" s="2" t="s">
        <v>28</v>
      </c>
      <c r="K20" s="2" t="s">
        <v>87</v>
      </c>
      <c r="L20" s="2">
        <v>0.1</v>
      </c>
      <c r="M20" s="2">
        <v>0.7</v>
      </c>
      <c r="N20" s="2"/>
      <c r="O20" s="2">
        <v>90</v>
      </c>
      <c r="P20" s="88">
        <v>42144.718090277776</v>
      </c>
    </row>
    <row r="21" spans="1:16" x14ac:dyDescent="0.25">
      <c r="A21" s="2">
        <v>56</v>
      </c>
      <c r="B21" s="2">
        <v>116</v>
      </c>
      <c r="C21" s="2">
        <v>150</v>
      </c>
      <c r="D21" s="2">
        <v>0.19718309859154901</v>
      </c>
      <c r="E21" s="2">
        <v>0.40845070422535201</v>
      </c>
      <c r="F21" s="2">
        <v>0.528169014084507</v>
      </c>
      <c r="G21" s="2">
        <v>0.17249527434533099</v>
      </c>
      <c r="H21" s="2">
        <v>0.300146828136097</v>
      </c>
      <c r="I21" s="2" t="s">
        <v>27</v>
      </c>
      <c r="J21" s="2" t="s">
        <v>28</v>
      </c>
      <c r="K21" s="2" t="s">
        <v>88</v>
      </c>
      <c r="L21" s="2">
        <v>0.1</v>
      </c>
      <c r="M21" s="2">
        <v>0.79999999999999905</v>
      </c>
      <c r="N21" s="2"/>
      <c r="O21" s="2">
        <v>90</v>
      </c>
      <c r="P21" s="88">
        <v>42144.718784722223</v>
      </c>
    </row>
    <row r="22" spans="1:16" x14ac:dyDescent="0.25">
      <c r="A22" s="2">
        <v>49</v>
      </c>
      <c r="B22" s="2">
        <v>98</v>
      </c>
      <c r="C22" s="2">
        <v>125</v>
      </c>
      <c r="D22" s="2">
        <v>0.17253521126760499</v>
      </c>
      <c r="E22" s="2">
        <v>0.34507042253521097</v>
      </c>
      <c r="F22" s="2">
        <v>0.440140845070422</v>
      </c>
      <c r="G22" s="2">
        <v>0.14480003686144499</v>
      </c>
      <c r="H22" s="2">
        <v>0.26581666339392501</v>
      </c>
      <c r="I22" s="2" t="s">
        <v>27</v>
      </c>
      <c r="J22" s="2" t="s">
        <v>28</v>
      </c>
      <c r="K22" s="2" t="s">
        <v>89</v>
      </c>
      <c r="L22" s="2">
        <v>0.1</v>
      </c>
      <c r="M22" s="2">
        <v>0.89999999999999902</v>
      </c>
      <c r="N22" s="2"/>
      <c r="O22" s="2">
        <v>90</v>
      </c>
      <c r="P22" s="88">
        <v>42144.719490740739</v>
      </c>
    </row>
    <row r="23" spans="1:16" x14ac:dyDescent="0.25">
      <c r="A23" s="2">
        <v>98</v>
      </c>
      <c r="B23" s="2">
        <v>160</v>
      </c>
      <c r="C23" s="2">
        <v>184</v>
      </c>
      <c r="D23" s="2">
        <v>0.34507042253521097</v>
      </c>
      <c r="E23" s="2">
        <v>0.56338028169013998</v>
      </c>
      <c r="F23" s="2">
        <v>0.647887323943662</v>
      </c>
      <c r="G23" s="2">
        <v>0.28512190248173802</v>
      </c>
      <c r="H23" s="2">
        <v>0.44408943806621798</v>
      </c>
      <c r="I23" s="2" t="s">
        <v>27</v>
      </c>
      <c r="J23" s="2" t="s">
        <v>28</v>
      </c>
      <c r="K23" s="2" t="s">
        <v>31</v>
      </c>
      <c r="L23" s="2">
        <v>0.2</v>
      </c>
      <c r="M23" s="2">
        <v>0</v>
      </c>
      <c r="N23" s="2"/>
      <c r="O23" s="2">
        <v>90</v>
      </c>
      <c r="P23" s="88">
        <v>42144.720173611109</v>
      </c>
    </row>
    <row r="24" spans="1:16" x14ac:dyDescent="0.25">
      <c r="A24" s="2">
        <v>102</v>
      </c>
      <c r="B24" s="2">
        <v>170</v>
      </c>
      <c r="C24" s="2">
        <v>199</v>
      </c>
      <c r="D24" s="2">
        <v>0.35915492957746398</v>
      </c>
      <c r="E24" s="2">
        <v>0.59859154929577396</v>
      </c>
      <c r="F24" s="2">
        <v>0.70070422535211196</v>
      </c>
      <c r="G24" s="2">
        <v>0.303514810077464</v>
      </c>
      <c r="H24" s="2">
        <v>0.46591861652850303</v>
      </c>
      <c r="I24" s="2" t="s">
        <v>27</v>
      </c>
      <c r="J24" s="2" t="s">
        <v>28</v>
      </c>
      <c r="K24" s="2" t="s">
        <v>53</v>
      </c>
      <c r="L24" s="2">
        <v>0.2</v>
      </c>
      <c r="M24" s="2">
        <v>0.1</v>
      </c>
      <c r="N24" s="2"/>
      <c r="O24" s="2">
        <v>90</v>
      </c>
      <c r="P24" s="88">
        <v>42144.720879629633</v>
      </c>
    </row>
    <row r="25" spans="1:16" x14ac:dyDescent="0.25">
      <c r="A25" s="2">
        <v>106</v>
      </c>
      <c r="B25" s="2">
        <v>175</v>
      </c>
      <c r="C25" s="2">
        <v>204</v>
      </c>
      <c r="D25" s="2">
        <v>0.37323943661971798</v>
      </c>
      <c r="E25" s="2">
        <v>0.61619718309859095</v>
      </c>
      <c r="F25" s="2">
        <v>0.71830985915492895</v>
      </c>
      <c r="G25" s="2">
        <v>0.317070468982176</v>
      </c>
      <c r="H25" s="2">
        <v>0.48120604956292801</v>
      </c>
      <c r="I25" s="2" t="s">
        <v>27</v>
      </c>
      <c r="J25" s="2" t="s">
        <v>28</v>
      </c>
      <c r="K25" s="2" t="s">
        <v>54</v>
      </c>
      <c r="L25" s="2">
        <v>0.2</v>
      </c>
      <c r="M25" s="2">
        <v>0.2</v>
      </c>
      <c r="N25" s="2"/>
      <c r="O25" s="2">
        <v>90</v>
      </c>
      <c r="P25" s="88">
        <v>42144.721574074072</v>
      </c>
    </row>
    <row r="26" spans="1:16" x14ac:dyDescent="0.25">
      <c r="A26" s="2">
        <v>107</v>
      </c>
      <c r="B26" s="2">
        <v>183</v>
      </c>
      <c r="C26" s="2">
        <v>208</v>
      </c>
      <c r="D26" s="2">
        <v>0.37676056338028102</v>
      </c>
      <c r="E26" s="2">
        <v>0.64436619718309796</v>
      </c>
      <c r="F26" s="2">
        <v>0.73239436619718301</v>
      </c>
      <c r="G26" s="2">
        <v>0.32347259722041899</v>
      </c>
      <c r="H26" s="2">
        <v>0.49126065104596001</v>
      </c>
      <c r="I26" s="2" t="s">
        <v>27</v>
      </c>
      <c r="J26" s="2" t="s">
        <v>28</v>
      </c>
      <c r="K26" s="2" t="s">
        <v>55</v>
      </c>
      <c r="L26" s="2">
        <v>0.2</v>
      </c>
      <c r="M26" s="2">
        <v>0.3</v>
      </c>
      <c r="N26" s="2"/>
      <c r="O26" s="2">
        <v>90</v>
      </c>
      <c r="P26" s="88">
        <v>42144.722256944442</v>
      </c>
    </row>
    <row r="27" spans="1:16" x14ac:dyDescent="0.25">
      <c r="A27" s="2">
        <v>102</v>
      </c>
      <c r="B27" s="2">
        <v>174</v>
      </c>
      <c r="C27" s="2">
        <v>205</v>
      </c>
      <c r="D27" s="2">
        <v>0.35915492957746398</v>
      </c>
      <c r="E27" s="2">
        <v>0.61267605633802802</v>
      </c>
      <c r="F27" s="2">
        <v>0.721830985915493</v>
      </c>
      <c r="G27" s="2">
        <v>0.31609943827074</v>
      </c>
      <c r="H27" s="2">
        <v>0.48125235634750102</v>
      </c>
      <c r="I27" s="2" t="s">
        <v>27</v>
      </c>
      <c r="J27" s="2" t="s">
        <v>28</v>
      </c>
      <c r="K27" s="69" t="s">
        <v>56</v>
      </c>
      <c r="L27" s="2">
        <v>0.2</v>
      </c>
      <c r="M27" s="2">
        <v>0.4</v>
      </c>
      <c r="N27" s="2"/>
      <c r="O27" s="2">
        <v>90</v>
      </c>
      <c r="P27" s="88">
        <v>42144.722951388889</v>
      </c>
    </row>
    <row r="28" spans="1:16" x14ac:dyDescent="0.25">
      <c r="A28" s="2">
        <v>88</v>
      </c>
      <c r="B28" s="2">
        <v>165</v>
      </c>
      <c r="C28" s="2">
        <v>198</v>
      </c>
      <c r="D28" s="2">
        <v>0.309859154929577</v>
      </c>
      <c r="E28" s="2">
        <v>0.58098591549295697</v>
      </c>
      <c r="F28" s="2">
        <v>0.69718309859154903</v>
      </c>
      <c r="G28" s="2">
        <v>0.28609658569976898</v>
      </c>
      <c r="H28" s="2">
        <v>0.44064235441638699</v>
      </c>
      <c r="I28" s="2" t="s">
        <v>27</v>
      </c>
      <c r="J28" s="2" t="s">
        <v>28</v>
      </c>
      <c r="K28" s="2" t="s">
        <v>57</v>
      </c>
      <c r="L28" s="2">
        <v>0.2</v>
      </c>
      <c r="M28" s="2">
        <v>0.5</v>
      </c>
      <c r="N28" s="2"/>
      <c r="O28" s="2">
        <v>90</v>
      </c>
      <c r="P28" s="88">
        <v>42144.723657407405</v>
      </c>
    </row>
    <row r="29" spans="1:16" x14ac:dyDescent="0.25">
      <c r="A29" s="2">
        <v>76</v>
      </c>
      <c r="B29" s="2">
        <v>152</v>
      </c>
      <c r="C29" s="2">
        <v>184</v>
      </c>
      <c r="D29" s="2">
        <v>0.26760563380281599</v>
      </c>
      <c r="E29" s="2">
        <v>0.53521126760563298</v>
      </c>
      <c r="F29" s="2">
        <v>0.647887323943662</v>
      </c>
      <c r="G29" s="2">
        <v>0.25170534459251798</v>
      </c>
      <c r="H29" s="2">
        <v>0.399001925776026</v>
      </c>
      <c r="I29" s="2" t="s">
        <v>27</v>
      </c>
      <c r="J29" s="2" t="s">
        <v>28</v>
      </c>
      <c r="K29" s="2" t="s">
        <v>58</v>
      </c>
      <c r="L29" s="2">
        <v>0.2</v>
      </c>
      <c r="M29" s="2">
        <v>0.6</v>
      </c>
      <c r="N29" s="2"/>
      <c r="O29" s="2">
        <v>90</v>
      </c>
      <c r="P29" s="88">
        <v>42144.724340277775</v>
      </c>
    </row>
    <row r="30" spans="1:16" x14ac:dyDescent="0.25">
      <c r="A30" s="2">
        <v>59</v>
      </c>
      <c r="B30" s="2">
        <v>133</v>
      </c>
      <c r="C30" s="2">
        <v>172</v>
      </c>
      <c r="D30" s="2">
        <v>0.20774647887323899</v>
      </c>
      <c r="E30" s="2">
        <v>0.46830985915492901</v>
      </c>
      <c r="F30" s="2">
        <v>0.60563380281690105</v>
      </c>
      <c r="G30" s="2">
        <v>0.20774323166014499</v>
      </c>
      <c r="H30" s="2">
        <v>0.337828002832813</v>
      </c>
      <c r="I30" s="2" t="s">
        <v>27</v>
      </c>
      <c r="J30" s="2" t="s">
        <v>28</v>
      </c>
      <c r="K30" s="2" t="s">
        <v>59</v>
      </c>
      <c r="L30" s="2">
        <v>0.2</v>
      </c>
      <c r="M30" s="2">
        <v>0.7</v>
      </c>
      <c r="N30" s="2"/>
      <c r="O30" s="2">
        <v>90</v>
      </c>
      <c r="P30" s="88">
        <v>42144.725023148145</v>
      </c>
    </row>
    <row r="31" spans="1:16" x14ac:dyDescent="0.25">
      <c r="A31" s="2">
        <v>54</v>
      </c>
      <c r="B31" s="2">
        <v>114</v>
      </c>
      <c r="C31" s="2">
        <v>146</v>
      </c>
      <c r="D31" s="2">
        <v>0.190140845070422</v>
      </c>
      <c r="E31" s="2">
        <v>0.40140845070422498</v>
      </c>
      <c r="F31" s="2">
        <v>0.51408450704225295</v>
      </c>
      <c r="G31" s="2">
        <v>0.16773959333358501</v>
      </c>
      <c r="H31" s="2">
        <v>0.29289166068182099</v>
      </c>
      <c r="I31" s="2" t="s">
        <v>27</v>
      </c>
      <c r="J31" s="2" t="s">
        <v>28</v>
      </c>
      <c r="K31" s="2" t="s">
        <v>60</v>
      </c>
      <c r="L31" s="2">
        <v>0.2</v>
      </c>
      <c r="M31" s="2">
        <v>0.79999999999999905</v>
      </c>
      <c r="N31" s="2"/>
      <c r="O31" s="2">
        <v>90</v>
      </c>
      <c r="P31" s="88">
        <v>42144.725706018522</v>
      </c>
    </row>
    <row r="32" spans="1:16" x14ac:dyDescent="0.25">
      <c r="A32" s="2">
        <v>49</v>
      </c>
      <c r="B32" s="2">
        <v>98</v>
      </c>
      <c r="C32" s="2">
        <v>126</v>
      </c>
      <c r="D32" s="2">
        <v>0.17253521126760499</v>
      </c>
      <c r="E32" s="2">
        <v>0.34507042253521097</v>
      </c>
      <c r="F32" s="2">
        <v>0.44366197183098499</v>
      </c>
      <c r="G32" s="2">
        <v>0.14399023133827499</v>
      </c>
      <c r="H32" s="2">
        <v>0.26470962491001598</v>
      </c>
      <c r="I32" s="2" t="s">
        <v>27</v>
      </c>
      <c r="J32" s="2" t="s">
        <v>28</v>
      </c>
      <c r="K32" s="2" t="s">
        <v>61</v>
      </c>
      <c r="L32" s="2">
        <v>0.2</v>
      </c>
      <c r="M32" s="2">
        <v>0.89999999999999902</v>
      </c>
      <c r="N32" s="2"/>
      <c r="O32" s="2">
        <v>90</v>
      </c>
      <c r="P32" s="88">
        <v>42144.726388888892</v>
      </c>
    </row>
    <row r="33" spans="1:16" x14ac:dyDescent="0.25">
      <c r="A33" s="2">
        <v>102</v>
      </c>
      <c r="B33" s="2">
        <v>160</v>
      </c>
      <c r="C33" s="2">
        <v>188</v>
      </c>
      <c r="D33" s="2">
        <v>0.35915492957746398</v>
      </c>
      <c r="E33" s="2">
        <v>0.56338028169013998</v>
      </c>
      <c r="F33" s="2">
        <v>0.66197183098591506</v>
      </c>
      <c r="G33" s="2">
        <v>0.29264407246123397</v>
      </c>
      <c r="H33" s="2">
        <v>0.45852092775062497</v>
      </c>
      <c r="I33" s="2" t="s">
        <v>27</v>
      </c>
      <c r="J33" s="2" t="s">
        <v>28</v>
      </c>
      <c r="K33" s="2" t="s">
        <v>32</v>
      </c>
      <c r="L33" s="2">
        <v>0.3</v>
      </c>
      <c r="M33" s="2">
        <v>0</v>
      </c>
      <c r="N33" s="2"/>
      <c r="O33" s="2">
        <v>90</v>
      </c>
      <c r="P33" s="88">
        <v>42144.727083333331</v>
      </c>
    </row>
    <row r="34" spans="1:16" x14ac:dyDescent="0.25">
      <c r="A34" s="2">
        <v>106</v>
      </c>
      <c r="B34" s="2">
        <v>174</v>
      </c>
      <c r="C34" s="2">
        <v>202</v>
      </c>
      <c r="D34" s="2">
        <v>0.37323943661971798</v>
      </c>
      <c r="E34" s="2">
        <v>0.61267605633802802</v>
      </c>
      <c r="F34" s="2">
        <v>0.71126760563380198</v>
      </c>
      <c r="G34" s="2">
        <v>0.31233211599993099</v>
      </c>
      <c r="H34" s="2">
        <v>0.48377802856441199</v>
      </c>
      <c r="I34" s="2" t="s">
        <v>27</v>
      </c>
      <c r="J34" s="2" t="s">
        <v>28</v>
      </c>
      <c r="K34" s="2" t="s">
        <v>90</v>
      </c>
      <c r="L34" s="2">
        <v>0.3</v>
      </c>
      <c r="M34" s="2">
        <v>0.1</v>
      </c>
      <c r="N34" s="2"/>
      <c r="O34" s="2">
        <v>90</v>
      </c>
      <c r="P34" s="88">
        <v>42144.727777777778</v>
      </c>
    </row>
    <row r="35" spans="1:16" x14ac:dyDescent="0.25">
      <c r="A35" s="2">
        <v>108</v>
      </c>
      <c r="B35" s="2">
        <v>177</v>
      </c>
      <c r="C35" s="2">
        <v>209</v>
      </c>
      <c r="D35" s="2">
        <v>0.38028169014084501</v>
      </c>
      <c r="E35" s="2">
        <v>0.62323943661971803</v>
      </c>
      <c r="F35" s="2">
        <v>0.73591549295774605</v>
      </c>
      <c r="G35" s="2">
        <v>0.32196712030889102</v>
      </c>
      <c r="H35" s="2">
        <v>0.49426088262748102</v>
      </c>
      <c r="I35" s="2" t="s">
        <v>27</v>
      </c>
      <c r="J35" s="2" t="s">
        <v>28</v>
      </c>
      <c r="K35" s="2" t="s">
        <v>91</v>
      </c>
      <c r="L35" s="2">
        <v>0.3</v>
      </c>
      <c r="M35" s="2">
        <v>0.2</v>
      </c>
      <c r="N35" s="2"/>
      <c r="O35" s="2">
        <v>90</v>
      </c>
      <c r="P35" s="88">
        <v>42144.728460648148</v>
      </c>
    </row>
    <row r="36" spans="1:16" x14ac:dyDescent="0.25">
      <c r="A36" s="2">
        <v>103</v>
      </c>
      <c r="B36" s="2">
        <v>185</v>
      </c>
      <c r="C36" s="2">
        <v>209</v>
      </c>
      <c r="D36" s="2">
        <v>0.36267605633802802</v>
      </c>
      <c r="E36" s="2">
        <v>0.65140845070422504</v>
      </c>
      <c r="F36" s="2">
        <v>0.73591549295774605</v>
      </c>
      <c r="G36" s="2">
        <v>0.32318672179274499</v>
      </c>
      <c r="H36" s="2">
        <v>0.49164285825360399</v>
      </c>
      <c r="I36" s="2" t="s">
        <v>27</v>
      </c>
      <c r="J36" s="2" t="s">
        <v>28</v>
      </c>
      <c r="K36" s="2" t="s">
        <v>92</v>
      </c>
      <c r="L36" s="2">
        <v>0.3</v>
      </c>
      <c r="M36" s="2">
        <v>0.3</v>
      </c>
      <c r="N36" s="2"/>
      <c r="O36" s="2">
        <v>90</v>
      </c>
      <c r="P36" s="88">
        <v>42144.729155092595</v>
      </c>
    </row>
    <row r="37" spans="1:16" x14ac:dyDescent="0.25">
      <c r="A37" s="2">
        <v>98</v>
      </c>
      <c r="B37" s="2">
        <v>176</v>
      </c>
      <c r="C37" s="2">
        <v>203</v>
      </c>
      <c r="D37" s="2">
        <v>0.34507042253521097</v>
      </c>
      <c r="E37" s="2">
        <v>0.61971830985915399</v>
      </c>
      <c r="F37" s="2">
        <v>0.71478873239436602</v>
      </c>
      <c r="G37" s="2">
        <v>0.31105984904676298</v>
      </c>
      <c r="H37" s="2">
        <v>0.47761049045849802</v>
      </c>
      <c r="I37" s="2" t="s">
        <v>27</v>
      </c>
      <c r="J37" s="2" t="s">
        <v>28</v>
      </c>
      <c r="K37" s="2" t="s">
        <v>93</v>
      </c>
      <c r="L37" s="2">
        <v>0.3</v>
      </c>
      <c r="M37" s="2">
        <v>0.4</v>
      </c>
      <c r="N37" s="2"/>
      <c r="O37" s="2">
        <v>90</v>
      </c>
      <c r="P37" s="88">
        <v>42144.729849537034</v>
      </c>
    </row>
    <row r="38" spans="1:16" x14ac:dyDescent="0.25">
      <c r="A38" s="2">
        <v>85</v>
      </c>
      <c r="B38" s="2">
        <v>169</v>
      </c>
      <c r="C38" s="2">
        <v>196</v>
      </c>
      <c r="D38" s="2">
        <v>0.29929577464788698</v>
      </c>
      <c r="E38" s="2">
        <v>0.59507042253521103</v>
      </c>
      <c r="F38" s="2">
        <v>0.69014084507042195</v>
      </c>
      <c r="G38" s="2">
        <v>0.28506568921494901</v>
      </c>
      <c r="H38" s="2">
        <v>0.43667693453953299</v>
      </c>
      <c r="I38" s="2" t="s">
        <v>27</v>
      </c>
      <c r="J38" s="2" t="s">
        <v>28</v>
      </c>
      <c r="K38" s="2" t="s">
        <v>94</v>
      </c>
      <c r="L38" s="2">
        <v>0.3</v>
      </c>
      <c r="M38" s="2">
        <v>0.5</v>
      </c>
      <c r="N38" s="2"/>
      <c r="O38" s="2">
        <v>90</v>
      </c>
      <c r="P38" s="88">
        <v>42144.730532407404</v>
      </c>
    </row>
    <row r="39" spans="1:16" x14ac:dyDescent="0.25">
      <c r="A39" s="2">
        <v>72</v>
      </c>
      <c r="B39" s="2">
        <v>151</v>
      </c>
      <c r="C39" s="2">
        <v>181</v>
      </c>
      <c r="D39" s="2">
        <v>0.25352112676056299</v>
      </c>
      <c r="E39" s="2">
        <v>0.53169014084507005</v>
      </c>
      <c r="F39" s="2">
        <v>0.63732394366197098</v>
      </c>
      <c r="G39" s="2">
        <v>0.24328221667208499</v>
      </c>
      <c r="H39" s="2">
        <v>0.38864096678401</v>
      </c>
      <c r="I39" s="2" t="s">
        <v>27</v>
      </c>
      <c r="J39" s="2" t="s">
        <v>28</v>
      </c>
      <c r="K39" s="2" t="s">
        <v>95</v>
      </c>
      <c r="L39" s="2">
        <v>0.3</v>
      </c>
      <c r="M39" s="2">
        <v>0.6</v>
      </c>
      <c r="N39" s="2"/>
      <c r="O39" s="2">
        <v>90</v>
      </c>
      <c r="P39" s="88">
        <v>42144.731203703705</v>
      </c>
    </row>
    <row r="40" spans="1:16" x14ac:dyDescent="0.25">
      <c r="A40" s="2">
        <v>60</v>
      </c>
      <c r="B40" s="2">
        <v>133</v>
      </c>
      <c r="C40" s="2">
        <v>169</v>
      </c>
      <c r="D40" s="2">
        <v>0.21126760563380201</v>
      </c>
      <c r="E40" s="2">
        <v>0.46830985915492901</v>
      </c>
      <c r="F40" s="2">
        <v>0.59507042253521103</v>
      </c>
      <c r="G40" s="2">
        <v>0.203848290342177</v>
      </c>
      <c r="H40" s="2">
        <v>0.33386218828508701</v>
      </c>
      <c r="I40" s="2" t="s">
        <v>27</v>
      </c>
      <c r="J40" s="2" t="s">
        <v>28</v>
      </c>
      <c r="K40" s="2" t="s">
        <v>96</v>
      </c>
      <c r="L40" s="2">
        <v>0.3</v>
      </c>
      <c r="M40" s="2">
        <v>0.7</v>
      </c>
      <c r="N40" s="2"/>
      <c r="O40" s="2">
        <v>90</v>
      </c>
      <c r="P40" s="88">
        <v>42144.731886574074</v>
      </c>
    </row>
    <row r="41" spans="1:16" x14ac:dyDescent="0.25">
      <c r="A41" s="2">
        <v>54</v>
      </c>
      <c r="B41" s="2">
        <v>111</v>
      </c>
      <c r="C41" s="2">
        <v>143</v>
      </c>
      <c r="D41" s="2">
        <v>0.190140845070422</v>
      </c>
      <c r="E41" s="2">
        <v>0.39084507042253502</v>
      </c>
      <c r="F41" s="2">
        <v>0.50352112676056304</v>
      </c>
      <c r="G41" s="2">
        <v>0.16508632525749301</v>
      </c>
      <c r="H41" s="2">
        <v>0.28983586547665902</v>
      </c>
      <c r="I41" s="2" t="s">
        <v>27</v>
      </c>
      <c r="J41" s="2" t="s">
        <v>28</v>
      </c>
      <c r="K41" s="2" t="s">
        <v>97</v>
      </c>
      <c r="L41" s="2">
        <v>0.3</v>
      </c>
      <c r="M41" s="2">
        <v>0.79999999999999905</v>
      </c>
      <c r="N41" s="2"/>
      <c r="O41" s="2">
        <v>90</v>
      </c>
      <c r="P41" s="88">
        <v>42144.732581018521</v>
      </c>
    </row>
    <row r="42" spans="1:16" x14ac:dyDescent="0.25">
      <c r="A42" s="2">
        <v>49</v>
      </c>
      <c r="B42" s="2">
        <v>98</v>
      </c>
      <c r="C42" s="2">
        <v>123</v>
      </c>
      <c r="D42" s="2">
        <v>0.17253521126760499</v>
      </c>
      <c r="E42" s="2">
        <v>0.34507042253521097</v>
      </c>
      <c r="F42" s="2">
        <v>0.43309859154929498</v>
      </c>
      <c r="G42" s="2">
        <v>0.143555829276513</v>
      </c>
      <c r="H42" s="2">
        <v>0.26314660255810501</v>
      </c>
      <c r="I42" s="2" t="s">
        <v>27</v>
      </c>
      <c r="J42" s="2" t="s">
        <v>28</v>
      </c>
      <c r="K42" s="2" t="s">
        <v>98</v>
      </c>
      <c r="L42" s="2">
        <v>0.3</v>
      </c>
      <c r="M42" s="2">
        <v>0.89999999999999902</v>
      </c>
      <c r="N42" s="2"/>
      <c r="O42" s="2">
        <v>90</v>
      </c>
      <c r="P42" s="88">
        <v>42144.733275462961</v>
      </c>
    </row>
    <row r="43" spans="1:16" x14ac:dyDescent="0.25">
      <c r="A43" s="2">
        <v>104</v>
      </c>
      <c r="B43" s="2">
        <v>163</v>
      </c>
      <c r="C43" s="2">
        <v>192</v>
      </c>
      <c r="D43" s="2">
        <v>0.36619718309859101</v>
      </c>
      <c r="E43" s="2">
        <v>0.573943661971831</v>
      </c>
      <c r="F43" s="2">
        <v>0.676056338028169</v>
      </c>
      <c r="G43" s="2">
        <v>0.297464683847248</v>
      </c>
      <c r="H43" s="2">
        <v>0.46650961987085998</v>
      </c>
      <c r="I43" s="2" t="s">
        <v>27</v>
      </c>
      <c r="J43" s="2" t="s">
        <v>28</v>
      </c>
      <c r="K43" s="2" t="s">
        <v>33</v>
      </c>
      <c r="L43" s="2">
        <v>0.4</v>
      </c>
      <c r="M43" s="2">
        <v>0</v>
      </c>
      <c r="N43" s="2"/>
      <c r="O43" s="2">
        <v>90</v>
      </c>
      <c r="P43" s="88">
        <v>42144.733958333331</v>
      </c>
    </row>
    <row r="44" spans="1:16" x14ac:dyDescent="0.25">
      <c r="A44" s="2">
        <v>109</v>
      </c>
      <c r="B44" s="2">
        <v>174</v>
      </c>
      <c r="C44" s="2">
        <v>203</v>
      </c>
      <c r="D44" s="2">
        <v>0.38380281690140799</v>
      </c>
      <c r="E44" s="2">
        <v>0.61267605633802802</v>
      </c>
      <c r="F44" s="2">
        <v>0.71478873239436602</v>
      </c>
      <c r="G44" s="2">
        <v>0.31491798334092003</v>
      </c>
      <c r="H44" s="2">
        <v>0.49342846298099902</v>
      </c>
      <c r="I44" s="2" t="s">
        <v>27</v>
      </c>
      <c r="J44" s="2" t="s">
        <v>28</v>
      </c>
      <c r="K44" s="2" t="s">
        <v>99</v>
      </c>
      <c r="L44" s="2">
        <v>0.4</v>
      </c>
      <c r="M44" s="2">
        <v>0.1</v>
      </c>
      <c r="N44" s="2"/>
      <c r="O44" s="2">
        <v>90</v>
      </c>
      <c r="P44" s="88">
        <v>42144.734652777777</v>
      </c>
    </row>
    <row r="45" spans="1:16" x14ac:dyDescent="0.25">
      <c r="A45" s="2">
        <v>107</v>
      </c>
      <c r="B45" s="2">
        <v>178</v>
      </c>
      <c r="C45" s="2">
        <v>206</v>
      </c>
      <c r="D45" s="2">
        <v>0.37676056338028102</v>
      </c>
      <c r="E45" s="2">
        <v>0.62676056338028097</v>
      </c>
      <c r="F45" s="2">
        <v>0.72535211267605604</v>
      </c>
      <c r="G45" s="2">
        <v>0.32130762002070101</v>
      </c>
      <c r="H45" s="2">
        <v>0.501198564842392</v>
      </c>
      <c r="I45" s="2" t="s">
        <v>27</v>
      </c>
      <c r="J45" s="2" t="s">
        <v>28</v>
      </c>
      <c r="K45" s="2" t="s">
        <v>100</v>
      </c>
      <c r="L45" s="2">
        <v>0.4</v>
      </c>
      <c r="M45" s="2">
        <v>0.2</v>
      </c>
      <c r="N45" s="2"/>
      <c r="O45" s="2">
        <v>90</v>
      </c>
      <c r="P45" s="88">
        <v>42144.735335648147</v>
      </c>
    </row>
    <row r="46" spans="1:16" x14ac:dyDescent="0.25">
      <c r="A46" s="2">
        <v>104</v>
      </c>
      <c r="B46" s="2">
        <v>183</v>
      </c>
      <c r="C46" s="2">
        <v>205</v>
      </c>
      <c r="D46" s="2">
        <v>0.36619718309859101</v>
      </c>
      <c r="E46" s="2">
        <v>0.64436619718309796</v>
      </c>
      <c r="F46" s="2">
        <v>0.721830985915493</v>
      </c>
      <c r="G46" s="2">
        <v>0.32230353383743199</v>
      </c>
      <c r="H46" s="2">
        <v>0.49520360020345799</v>
      </c>
      <c r="I46" s="2" t="s">
        <v>27</v>
      </c>
      <c r="J46" s="2" t="s">
        <v>28</v>
      </c>
      <c r="K46" s="2" t="s">
        <v>101</v>
      </c>
      <c r="L46" s="2">
        <v>0.4</v>
      </c>
      <c r="M46" s="2">
        <v>0.3</v>
      </c>
      <c r="N46" s="2"/>
      <c r="O46" s="2">
        <v>90</v>
      </c>
      <c r="P46" s="88">
        <v>42144.736030092594</v>
      </c>
    </row>
    <row r="47" spans="1:16" x14ac:dyDescent="0.25">
      <c r="A47" s="2">
        <v>100</v>
      </c>
      <c r="B47" s="2">
        <v>175</v>
      </c>
      <c r="C47" s="2">
        <v>197</v>
      </c>
      <c r="D47" s="2">
        <v>0.352112676056338</v>
      </c>
      <c r="E47" s="2">
        <v>0.61619718309859095</v>
      </c>
      <c r="F47" s="2">
        <v>0.69366197183098499</v>
      </c>
      <c r="G47" s="2">
        <v>0.31120252559594502</v>
      </c>
      <c r="H47" s="2">
        <v>0.480126252533491</v>
      </c>
      <c r="I47" s="2" t="s">
        <v>27</v>
      </c>
      <c r="J47" s="2" t="s">
        <v>28</v>
      </c>
      <c r="K47" s="2" t="s">
        <v>102</v>
      </c>
      <c r="L47" s="2">
        <v>0.4</v>
      </c>
      <c r="M47" s="2">
        <v>0.4</v>
      </c>
      <c r="N47" s="2"/>
      <c r="O47" s="2">
        <v>90</v>
      </c>
      <c r="P47" s="88">
        <v>42144.736724537041</v>
      </c>
    </row>
    <row r="48" spans="1:16" x14ac:dyDescent="0.25">
      <c r="A48" s="2">
        <v>75</v>
      </c>
      <c r="B48" s="2">
        <v>168</v>
      </c>
      <c r="C48" s="2">
        <v>190</v>
      </c>
      <c r="D48" s="2">
        <v>0.264084507042253</v>
      </c>
      <c r="E48" s="2">
        <v>0.59154929577464699</v>
      </c>
      <c r="F48" s="2">
        <v>0.66901408450704203</v>
      </c>
      <c r="G48" s="2">
        <v>0.26872071971016898</v>
      </c>
      <c r="H48" s="2">
        <v>0.41494640121389598</v>
      </c>
      <c r="I48" s="2" t="s">
        <v>27</v>
      </c>
      <c r="J48" s="2" t="s">
        <v>28</v>
      </c>
      <c r="K48" s="2" t="s">
        <v>103</v>
      </c>
      <c r="L48" s="2">
        <v>0.4</v>
      </c>
      <c r="M48" s="2">
        <v>0.5</v>
      </c>
      <c r="N48" s="2"/>
      <c r="O48" s="2">
        <v>90</v>
      </c>
      <c r="P48" s="88">
        <v>42144.73741898148</v>
      </c>
    </row>
    <row r="49" spans="1:16" x14ac:dyDescent="0.25">
      <c r="A49" s="2">
        <v>68</v>
      </c>
      <c r="B49" s="2">
        <v>144</v>
      </c>
      <c r="C49" s="2">
        <v>179</v>
      </c>
      <c r="D49" s="2">
        <v>0.23943661971830901</v>
      </c>
      <c r="E49" s="2">
        <v>0.50704225352112597</v>
      </c>
      <c r="F49" s="2">
        <v>0.63028169014084501</v>
      </c>
      <c r="G49" s="2">
        <v>0.23295462662130501</v>
      </c>
      <c r="H49" s="2">
        <v>0.37510911648071399</v>
      </c>
      <c r="I49" s="2" t="s">
        <v>27</v>
      </c>
      <c r="J49" s="2" t="s">
        <v>28</v>
      </c>
      <c r="K49" s="2" t="s">
        <v>104</v>
      </c>
      <c r="L49" s="2">
        <v>0.4</v>
      </c>
      <c r="M49" s="2">
        <v>0.6</v>
      </c>
      <c r="N49" s="2"/>
      <c r="O49" s="2">
        <v>90</v>
      </c>
      <c r="P49" s="88">
        <v>42144.73810185185</v>
      </c>
    </row>
    <row r="50" spans="1:16" x14ac:dyDescent="0.25">
      <c r="A50" s="2">
        <v>60</v>
      </c>
      <c r="B50" s="2">
        <v>126</v>
      </c>
      <c r="C50" s="2">
        <v>165</v>
      </c>
      <c r="D50" s="2">
        <v>0.21126760563380201</v>
      </c>
      <c r="E50" s="2">
        <v>0.44366197183098499</v>
      </c>
      <c r="F50" s="2">
        <v>0.58098591549295697</v>
      </c>
      <c r="G50" s="2">
        <v>0.19847812193407199</v>
      </c>
      <c r="H50" s="2">
        <v>0.32826533075632403</v>
      </c>
      <c r="I50" s="2" t="s">
        <v>27</v>
      </c>
      <c r="J50" s="2" t="s">
        <v>28</v>
      </c>
      <c r="K50" s="2" t="s">
        <v>105</v>
      </c>
      <c r="L50" s="2">
        <v>0.4</v>
      </c>
      <c r="M50" s="2">
        <v>0.7</v>
      </c>
      <c r="N50" s="2"/>
      <c r="O50" s="2">
        <v>90</v>
      </c>
      <c r="P50" s="88">
        <v>42144.738796296297</v>
      </c>
    </row>
    <row r="51" spans="1:16" x14ac:dyDescent="0.25">
      <c r="A51" s="2">
        <v>54</v>
      </c>
      <c r="B51" s="2">
        <v>110</v>
      </c>
      <c r="C51" s="2">
        <v>140</v>
      </c>
      <c r="D51" s="2">
        <v>0.190140845070422</v>
      </c>
      <c r="E51" s="2">
        <v>0.38732394366197098</v>
      </c>
      <c r="F51" s="2">
        <v>0.49295774647887303</v>
      </c>
      <c r="G51" s="2">
        <v>0.16265495168781499</v>
      </c>
      <c r="H51" s="2">
        <v>0.28675267073338201</v>
      </c>
      <c r="I51" s="2" t="s">
        <v>27</v>
      </c>
      <c r="J51" s="2" t="s">
        <v>28</v>
      </c>
      <c r="K51" s="2" t="s">
        <v>106</v>
      </c>
      <c r="L51" s="2">
        <v>0.4</v>
      </c>
      <c r="M51" s="2">
        <v>0.79999999999999905</v>
      </c>
      <c r="N51" s="2"/>
      <c r="O51" s="2">
        <v>90</v>
      </c>
      <c r="P51" s="88">
        <v>42144.73946759259</v>
      </c>
    </row>
    <row r="52" spans="1:16" x14ac:dyDescent="0.25">
      <c r="A52" s="2">
        <v>49</v>
      </c>
      <c r="B52" s="2">
        <v>97</v>
      </c>
      <c r="C52" s="2">
        <v>123</v>
      </c>
      <c r="D52" s="2">
        <v>0.17253521126760499</v>
      </c>
      <c r="E52" s="2">
        <v>0.34154929577464699</v>
      </c>
      <c r="F52" s="2">
        <v>0.43309859154929498</v>
      </c>
      <c r="G52" s="2">
        <v>0.14315233683532799</v>
      </c>
      <c r="H52" s="2">
        <v>0.261837897572331</v>
      </c>
      <c r="I52" s="2" t="s">
        <v>27</v>
      </c>
      <c r="J52" s="2" t="s">
        <v>28</v>
      </c>
      <c r="K52" s="2" t="s">
        <v>107</v>
      </c>
      <c r="L52" s="2">
        <v>0.4</v>
      </c>
      <c r="M52" s="2">
        <v>0.89999999999999902</v>
      </c>
      <c r="N52" s="2"/>
      <c r="O52" s="2">
        <v>90</v>
      </c>
      <c r="P52" s="88">
        <v>42144.740173611113</v>
      </c>
    </row>
    <row r="53" spans="1:16" x14ac:dyDescent="0.25">
      <c r="A53" s="2">
        <v>90</v>
      </c>
      <c r="B53" s="2">
        <v>161</v>
      </c>
      <c r="C53" s="2">
        <v>196</v>
      </c>
      <c r="D53" s="2">
        <v>0.31690140845070403</v>
      </c>
      <c r="E53" s="2">
        <v>0.56690140845070403</v>
      </c>
      <c r="F53" s="2">
        <v>0.69014084507042195</v>
      </c>
      <c r="G53" s="2">
        <v>0.28160155981951301</v>
      </c>
      <c r="H53" s="2">
        <v>0.43663604672827899</v>
      </c>
      <c r="I53" s="2" t="s">
        <v>27</v>
      </c>
      <c r="J53" s="2" t="s">
        <v>28</v>
      </c>
      <c r="K53" s="2" t="s">
        <v>34</v>
      </c>
      <c r="L53" s="2">
        <v>0.5</v>
      </c>
      <c r="M53" s="2">
        <v>0</v>
      </c>
      <c r="N53" s="2"/>
      <c r="O53" s="2">
        <v>90</v>
      </c>
      <c r="P53" s="88">
        <v>42144.740868055553</v>
      </c>
    </row>
    <row r="54" spans="1:16" x14ac:dyDescent="0.25">
      <c r="A54" s="2">
        <v>101</v>
      </c>
      <c r="B54" s="2">
        <v>171</v>
      </c>
      <c r="C54" s="2">
        <v>205</v>
      </c>
      <c r="D54" s="2">
        <v>0.35563380281690099</v>
      </c>
      <c r="E54" s="2">
        <v>0.602112676056338</v>
      </c>
      <c r="F54" s="2">
        <v>0.721830985915493</v>
      </c>
      <c r="G54" s="2">
        <v>0.30240364072437198</v>
      </c>
      <c r="H54" s="2">
        <v>0.47420158955251202</v>
      </c>
      <c r="I54" s="2" t="s">
        <v>27</v>
      </c>
      <c r="J54" s="2" t="s">
        <v>28</v>
      </c>
      <c r="K54" s="2" t="s">
        <v>108</v>
      </c>
      <c r="L54" s="2">
        <v>0.5</v>
      </c>
      <c r="M54" s="2">
        <v>0.1</v>
      </c>
      <c r="N54" s="2"/>
      <c r="O54" s="2">
        <v>90</v>
      </c>
      <c r="P54" s="88">
        <v>42144.741585648146</v>
      </c>
    </row>
    <row r="55" spans="1:16" x14ac:dyDescent="0.25">
      <c r="A55" s="2">
        <v>97</v>
      </c>
      <c r="B55" s="2">
        <v>180</v>
      </c>
      <c r="C55" s="2">
        <v>208</v>
      </c>
      <c r="D55" s="2">
        <v>0.34154929577464699</v>
      </c>
      <c r="E55" s="2">
        <v>0.63380281690140805</v>
      </c>
      <c r="F55" s="2">
        <v>0.73239436619718301</v>
      </c>
      <c r="G55" s="2">
        <v>0.30730307423083397</v>
      </c>
      <c r="H55" s="2">
        <v>0.47554525884374399</v>
      </c>
      <c r="I55" s="2" t="s">
        <v>27</v>
      </c>
      <c r="J55" s="2" t="s">
        <v>28</v>
      </c>
      <c r="K55" s="2" t="s">
        <v>109</v>
      </c>
      <c r="L55" s="2">
        <v>0.5</v>
      </c>
      <c r="M55" s="2">
        <v>0.2</v>
      </c>
      <c r="N55" s="2"/>
      <c r="O55" s="2">
        <v>90</v>
      </c>
      <c r="P55" s="88">
        <v>42144.742268518516</v>
      </c>
    </row>
    <row r="56" spans="1:16" x14ac:dyDescent="0.25">
      <c r="A56" s="2">
        <v>94</v>
      </c>
      <c r="B56" s="2">
        <v>177</v>
      </c>
      <c r="C56" s="2">
        <v>204</v>
      </c>
      <c r="D56" s="2">
        <v>0.33098591549295697</v>
      </c>
      <c r="E56" s="2">
        <v>0.62323943661971803</v>
      </c>
      <c r="F56" s="2">
        <v>0.71830985915492895</v>
      </c>
      <c r="G56" s="2">
        <v>0.30782937939480398</v>
      </c>
      <c r="H56" s="2">
        <v>0.468993070548961</v>
      </c>
      <c r="I56" s="2" t="s">
        <v>27</v>
      </c>
      <c r="J56" s="2" t="s">
        <v>28</v>
      </c>
      <c r="K56" s="2" t="s">
        <v>110</v>
      </c>
      <c r="L56" s="2">
        <v>0.5</v>
      </c>
      <c r="M56" s="2">
        <v>0.3</v>
      </c>
      <c r="N56" s="2"/>
      <c r="O56" s="2">
        <v>90</v>
      </c>
      <c r="P56" s="88">
        <v>42144.742962962962</v>
      </c>
    </row>
    <row r="57" spans="1:16" x14ac:dyDescent="0.25">
      <c r="A57" s="2">
        <v>86</v>
      </c>
      <c r="B57" s="2">
        <v>171</v>
      </c>
      <c r="C57" s="2">
        <v>198</v>
      </c>
      <c r="D57" s="2">
        <v>0.30281690140845002</v>
      </c>
      <c r="E57" s="2">
        <v>0.602112676056338</v>
      </c>
      <c r="F57" s="2">
        <v>0.69718309859154903</v>
      </c>
      <c r="G57" s="2">
        <v>0.28918151229746297</v>
      </c>
      <c r="H57" s="2">
        <v>0.44522473018680098</v>
      </c>
      <c r="I57" s="2" t="s">
        <v>27</v>
      </c>
      <c r="J57" s="2" t="s">
        <v>28</v>
      </c>
      <c r="K57" s="2" t="s">
        <v>111</v>
      </c>
      <c r="L57" s="2">
        <v>0.5</v>
      </c>
      <c r="M57" s="2">
        <v>0.4</v>
      </c>
      <c r="N57" s="2"/>
      <c r="O57" s="2">
        <v>90</v>
      </c>
      <c r="P57" s="88">
        <v>42144.743645833332</v>
      </c>
    </row>
    <row r="58" spans="1:16" x14ac:dyDescent="0.25">
      <c r="A58" s="2">
        <v>74</v>
      </c>
      <c r="B58" s="2">
        <v>166</v>
      </c>
      <c r="C58" s="2">
        <v>190</v>
      </c>
      <c r="D58" s="2">
        <v>0.26056338028169002</v>
      </c>
      <c r="E58" s="2">
        <v>0.58450704225352101</v>
      </c>
      <c r="F58" s="2">
        <v>0.66901408450704203</v>
      </c>
      <c r="G58" s="2">
        <v>0.26053597601505302</v>
      </c>
      <c r="H58" s="2">
        <v>0.40578378557032502</v>
      </c>
      <c r="I58" s="2" t="s">
        <v>27</v>
      </c>
      <c r="J58" s="2" t="s">
        <v>28</v>
      </c>
      <c r="K58" s="2" t="s">
        <v>112</v>
      </c>
      <c r="L58" s="2">
        <v>0.5</v>
      </c>
      <c r="M58" s="2">
        <v>0.5</v>
      </c>
      <c r="N58" s="2"/>
      <c r="O58" s="2">
        <v>90</v>
      </c>
      <c r="P58" s="88">
        <v>42144.744305555556</v>
      </c>
    </row>
    <row r="59" spans="1:16" x14ac:dyDescent="0.25">
      <c r="A59" s="2">
        <v>66</v>
      </c>
      <c r="B59" s="2">
        <v>141</v>
      </c>
      <c r="C59" s="2">
        <v>177</v>
      </c>
      <c r="D59" s="2">
        <v>0.23239436619718301</v>
      </c>
      <c r="E59" s="2">
        <v>0.49647887323943601</v>
      </c>
      <c r="F59" s="2">
        <v>0.62323943661971803</v>
      </c>
      <c r="G59" s="2">
        <v>0.22522194870156201</v>
      </c>
      <c r="H59" s="2">
        <v>0.363127344751981</v>
      </c>
      <c r="I59" s="2" t="s">
        <v>27</v>
      </c>
      <c r="J59" s="2" t="s">
        <v>28</v>
      </c>
      <c r="K59" s="2" t="s">
        <v>113</v>
      </c>
      <c r="L59" s="2">
        <v>0.5</v>
      </c>
      <c r="M59" s="2">
        <v>0.6</v>
      </c>
      <c r="N59" s="2"/>
      <c r="O59" s="2">
        <v>90</v>
      </c>
      <c r="P59" s="88">
        <v>42144.74496527778</v>
      </c>
    </row>
    <row r="60" spans="1:16" x14ac:dyDescent="0.25">
      <c r="A60" s="2">
        <v>57</v>
      </c>
      <c r="B60" s="2">
        <v>123</v>
      </c>
      <c r="C60" s="2">
        <v>157</v>
      </c>
      <c r="D60" s="2">
        <v>0.20070422535211199</v>
      </c>
      <c r="E60" s="2">
        <v>0.43309859154929498</v>
      </c>
      <c r="F60" s="2">
        <v>0.55281690140844997</v>
      </c>
      <c r="G60" s="2">
        <v>0.18936092397447299</v>
      </c>
      <c r="H60" s="2">
        <v>0.316007823249773</v>
      </c>
      <c r="I60" s="2" t="s">
        <v>27</v>
      </c>
      <c r="J60" s="2" t="s">
        <v>28</v>
      </c>
      <c r="K60" s="2" t="s">
        <v>114</v>
      </c>
      <c r="L60" s="2">
        <v>0.5</v>
      </c>
      <c r="M60" s="2">
        <v>0.7</v>
      </c>
      <c r="N60" s="2"/>
      <c r="O60" s="2">
        <v>90</v>
      </c>
      <c r="P60" s="88">
        <v>42144.745636574073</v>
      </c>
    </row>
    <row r="61" spans="1:16" x14ac:dyDescent="0.25">
      <c r="A61" s="2">
        <v>53</v>
      </c>
      <c r="B61" s="2">
        <v>105</v>
      </c>
      <c r="C61" s="2">
        <v>139</v>
      </c>
      <c r="D61" s="2">
        <v>0.18661971830985899</v>
      </c>
      <c r="E61" s="2">
        <v>0.36971830985915399</v>
      </c>
      <c r="F61" s="2">
        <v>0.48943661971830899</v>
      </c>
      <c r="G61" s="2">
        <v>0.15748611973832199</v>
      </c>
      <c r="H61" s="2">
        <v>0.28118638427485299</v>
      </c>
      <c r="I61" s="2" t="s">
        <v>27</v>
      </c>
      <c r="J61" s="2" t="s">
        <v>28</v>
      </c>
      <c r="K61" s="2" t="s">
        <v>115</v>
      </c>
      <c r="L61" s="2">
        <v>0.5</v>
      </c>
      <c r="M61" s="2">
        <v>0.79999999999999905</v>
      </c>
      <c r="N61" s="2"/>
      <c r="O61" s="2">
        <v>90</v>
      </c>
      <c r="P61" s="88">
        <v>42144.746331018519</v>
      </c>
    </row>
    <row r="62" spans="1:16" x14ac:dyDescent="0.25">
      <c r="A62" s="2">
        <v>48</v>
      </c>
      <c r="B62" s="2">
        <v>97</v>
      </c>
      <c r="C62" s="2">
        <v>122</v>
      </c>
      <c r="D62" s="2">
        <v>0.169014084507042</v>
      </c>
      <c r="E62" s="2">
        <v>0.34154929577464699</v>
      </c>
      <c r="F62" s="2">
        <v>0.42957746478873199</v>
      </c>
      <c r="G62" s="2">
        <v>0.13994944777566601</v>
      </c>
      <c r="H62" s="2">
        <v>0.25832700103346701</v>
      </c>
      <c r="I62" s="2" t="s">
        <v>27</v>
      </c>
      <c r="J62" s="2" t="s">
        <v>28</v>
      </c>
      <c r="K62" s="2" t="s">
        <v>116</v>
      </c>
      <c r="L62" s="2">
        <v>0.5</v>
      </c>
      <c r="M62" s="2">
        <v>0.89999999999999902</v>
      </c>
      <c r="N62" s="2"/>
      <c r="O62" s="2">
        <v>90</v>
      </c>
      <c r="P62" s="88">
        <v>42144.747048611112</v>
      </c>
    </row>
    <row r="63" spans="1:16" x14ac:dyDescent="0.25">
      <c r="A63" s="2">
        <v>82</v>
      </c>
      <c r="B63" s="2">
        <v>154</v>
      </c>
      <c r="C63" s="2">
        <v>194</v>
      </c>
      <c r="D63" s="2">
        <v>0.28873239436619702</v>
      </c>
      <c r="E63" s="2">
        <v>0.54225352112675995</v>
      </c>
      <c r="F63" s="2">
        <v>0.68309859154929498</v>
      </c>
      <c r="G63" s="2">
        <v>0.26580867461158803</v>
      </c>
      <c r="H63" s="2">
        <v>0.40757156497059199</v>
      </c>
      <c r="I63" s="2" t="s">
        <v>27</v>
      </c>
      <c r="J63" s="2" t="s">
        <v>28</v>
      </c>
      <c r="K63" s="2" t="s">
        <v>35</v>
      </c>
      <c r="L63" s="2">
        <v>0.6</v>
      </c>
      <c r="M63" s="2">
        <v>0</v>
      </c>
      <c r="N63" s="2"/>
      <c r="O63" s="2">
        <v>90</v>
      </c>
      <c r="P63" s="88">
        <v>42144.747719907406</v>
      </c>
    </row>
    <row r="64" spans="1:16" x14ac:dyDescent="0.25">
      <c r="A64" s="2">
        <v>93</v>
      </c>
      <c r="B64" s="2">
        <v>163</v>
      </c>
      <c r="C64" s="2">
        <v>201</v>
      </c>
      <c r="D64" s="2">
        <v>0.32746478873239399</v>
      </c>
      <c r="E64" s="2">
        <v>0.573943661971831</v>
      </c>
      <c r="F64" s="2">
        <v>0.70774647887323905</v>
      </c>
      <c r="G64" s="2">
        <v>0.28490029231325997</v>
      </c>
      <c r="H64" s="2">
        <v>0.44457405127449801</v>
      </c>
      <c r="I64" s="2" t="s">
        <v>27</v>
      </c>
      <c r="J64" s="2" t="s">
        <v>28</v>
      </c>
      <c r="K64" s="2" t="s">
        <v>117</v>
      </c>
      <c r="L64" s="2">
        <v>0.6</v>
      </c>
      <c r="M64" s="2">
        <v>0.1</v>
      </c>
      <c r="N64" s="2"/>
      <c r="O64" s="2">
        <v>90</v>
      </c>
      <c r="P64" s="88">
        <v>42144.748414351852</v>
      </c>
    </row>
    <row r="65" spans="1:16" x14ac:dyDescent="0.25">
      <c r="A65" s="2">
        <v>91</v>
      </c>
      <c r="B65" s="2">
        <v>172</v>
      </c>
      <c r="C65" s="2">
        <v>201</v>
      </c>
      <c r="D65" s="2">
        <v>0.32042253521126701</v>
      </c>
      <c r="E65" s="2">
        <v>0.60563380281690105</v>
      </c>
      <c r="F65" s="2">
        <v>0.70774647887323905</v>
      </c>
      <c r="G65" s="2">
        <v>0.28953573856301101</v>
      </c>
      <c r="H65" s="2">
        <v>0.44813271392694098</v>
      </c>
      <c r="I65" s="2" t="s">
        <v>27</v>
      </c>
      <c r="J65" s="2" t="s">
        <v>28</v>
      </c>
      <c r="K65" s="2" t="s">
        <v>118</v>
      </c>
      <c r="L65" s="2">
        <v>0.6</v>
      </c>
      <c r="M65" s="2">
        <v>0.2</v>
      </c>
      <c r="N65" s="2"/>
      <c r="O65" s="2">
        <v>90</v>
      </c>
      <c r="P65" s="88">
        <v>42144.749108796299</v>
      </c>
    </row>
    <row r="66" spans="1:16" x14ac:dyDescent="0.25">
      <c r="A66" s="2">
        <v>89</v>
      </c>
      <c r="B66" s="2">
        <v>171</v>
      </c>
      <c r="C66" s="2">
        <v>198</v>
      </c>
      <c r="D66" s="2">
        <v>0.31338028169013998</v>
      </c>
      <c r="E66" s="2">
        <v>0.602112676056338</v>
      </c>
      <c r="F66" s="2">
        <v>0.69718309859154903</v>
      </c>
      <c r="G66" s="2">
        <v>0.28863677724244202</v>
      </c>
      <c r="H66" s="2">
        <v>0.44383105339039802</v>
      </c>
      <c r="I66" s="2" t="s">
        <v>27</v>
      </c>
      <c r="J66" s="2" t="s">
        <v>28</v>
      </c>
      <c r="K66" s="2" t="s">
        <v>119</v>
      </c>
      <c r="L66" s="2">
        <v>0.6</v>
      </c>
      <c r="M66" s="2">
        <v>0.3</v>
      </c>
      <c r="N66" s="2"/>
      <c r="O66" s="2">
        <v>90</v>
      </c>
      <c r="P66" s="88">
        <v>42144.749803240738</v>
      </c>
    </row>
    <row r="67" spans="1:16" x14ac:dyDescent="0.25">
      <c r="A67" s="2">
        <v>78</v>
      </c>
      <c r="B67" s="2">
        <v>162</v>
      </c>
      <c r="C67" s="2">
        <v>186</v>
      </c>
      <c r="D67" s="2">
        <v>0.27464788732394302</v>
      </c>
      <c r="E67" s="2">
        <v>0.57042253521126696</v>
      </c>
      <c r="F67" s="2">
        <v>0.65492957746478797</v>
      </c>
      <c r="G67" s="2">
        <v>0.26991188335544802</v>
      </c>
      <c r="H67" s="2">
        <v>0.41672675548794502</v>
      </c>
      <c r="I67" s="2" t="s">
        <v>27</v>
      </c>
      <c r="J67" s="2" t="s">
        <v>28</v>
      </c>
      <c r="K67" s="2" t="s">
        <v>120</v>
      </c>
      <c r="L67" s="2">
        <v>0.6</v>
      </c>
      <c r="M67" s="2">
        <v>0.4</v>
      </c>
      <c r="N67" s="2"/>
      <c r="O67" s="2">
        <v>90</v>
      </c>
      <c r="P67" s="88">
        <v>42144.750486111108</v>
      </c>
    </row>
    <row r="68" spans="1:16" x14ac:dyDescent="0.25">
      <c r="A68" s="2">
        <v>72</v>
      </c>
      <c r="B68" s="2">
        <v>154</v>
      </c>
      <c r="C68" s="2">
        <v>176</v>
      </c>
      <c r="D68" s="2">
        <v>0.25352112676056299</v>
      </c>
      <c r="E68" s="2">
        <v>0.54225352112675995</v>
      </c>
      <c r="F68" s="2">
        <v>0.61971830985915399</v>
      </c>
      <c r="G68" s="2">
        <v>0.24886846725207801</v>
      </c>
      <c r="H68" s="2">
        <v>0.38962422154332299</v>
      </c>
      <c r="I68" s="2" t="s">
        <v>27</v>
      </c>
      <c r="J68" s="2" t="s">
        <v>28</v>
      </c>
      <c r="K68" s="2" t="s">
        <v>121</v>
      </c>
      <c r="L68" s="2">
        <v>0.6</v>
      </c>
      <c r="M68" s="2">
        <v>0.5</v>
      </c>
      <c r="N68" s="2"/>
      <c r="O68" s="2">
        <v>90</v>
      </c>
      <c r="P68" s="88">
        <v>42144.751168981478</v>
      </c>
    </row>
    <row r="69" spans="1:16" x14ac:dyDescent="0.25">
      <c r="A69" s="2">
        <v>63</v>
      </c>
      <c r="B69" s="2">
        <v>136</v>
      </c>
      <c r="C69" s="2">
        <v>170</v>
      </c>
      <c r="D69" s="2">
        <v>0.221830985915492</v>
      </c>
      <c r="E69" s="2">
        <v>0.47887323943661902</v>
      </c>
      <c r="F69" s="2">
        <v>0.59859154929577396</v>
      </c>
      <c r="G69" s="2">
        <v>0.21929084580233399</v>
      </c>
      <c r="H69" s="2">
        <v>0.35216850356023799</v>
      </c>
      <c r="I69" s="2" t="s">
        <v>27</v>
      </c>
      <c r="J69" s="2" t="s">
        <v>28</v>
      </c>
      <c r="K69" s="2" t="s">
        <v>122</v>
      </c>
      <c r="L69" s="2">
        <v>0.6</v>
      </c>
      <c r="M69" s="2">
        <v>0.6</v>
      </c>
      <c r="N69" s="2"/>
      <c r="O69" s="2">
        <v>90</v>
      </c>
      <c r="P69" s="88">
        <v>42144.751863425925</v>
      </c>
    </row>
    <row r="70" spans="1:16" x14ac:dyDescent="0.25">
      <c r="A70" s="2">
        <v>56</v>
      </c>
      <c r="B70" s="2">
        <v>121</v>
      </c>
      <c r="C70" s="2">
        <v>156</v>
      </c>
      <c r="D70" s="2">
        <v>0.19718309859154901</v>
      </c>
      <c r="E70" s="2">
        <v>0.426056338028169</v>
      </c>
      <c r="F70" s="2">
        <v>0.54929577464788704</v>
      </c>
      <c r="G70" s="2">
        <v>0.18163769984832301</v>
      </c>
      <c r="H70" s="2">
        <v>0.30856817644588702</v>
      </c>
      <c r="I70" s="2" t="s">
        <v>27</v>
      </c>
      <c r="J70" s="2" t="s">
        <v>28</v>
      </c>
      <c r="K70" s="2" t="s">
        <v>123</v>
      </c>
      <c r="L70" s="2">
        <v>0.6</v>
      </c>
      <c r="M70" s="2">
        <v>0.7</v>
      </c>
      <c r="N70" s="2"/>
      <c r="O70" s="2">
        <v>90</v>
      </c>
      <c r="P70" s="88">
        <v>42144.752546296295</v>
      </c>
    </row>
    <row r="71" spans="1:16" x14ac:dyDescent="0.25">
      <c r="A71" s="2">
        <v>53</v>
      </c>
      <c r="B71" s="2">
        <v>104</v>
      </c>
      <c r="C71" s="2">
        <v>133</v>
      </c>
      <c r="D71" s="2">
        <v>0.18661971830985899</v>
      </c>
      <c r="E71" s="2">
        <v>0.36619718309859101</v>
      </c>
      <c r="F71" s="2">
        <v>0.46830985915492901</v>
      </c>
      <c r="G71" s="2">
        <v>0.15461061289240899</v>
      </c>
      <c r="H71" s="2">
        <v>0.27835180257585401</v>
      </c>
      <c r="I71" s="2" t="s">
        <v>27</v>
      </c>
      <c r="J71" s="2" t="s">
        <v>28</v>
      </c>
      <c r="K71" s="2" t="s">
        <v>124</v>
      </c>
      <c r="L71" s="2">
        <v>0.6</v>
      </c>
      <c r="M71" s="2">
        <v>0.79999999999999905</v>
      </c>
      <c r="N71" s="2"/>
      <c r="O71" s="2">
        <v>90</v>
      </c>
      <c r="P71" s="88">
        <v>42144.753240740742</v>
      </c>
    </row>
    <row r="72" spans="1:16" x14ac:dyDescent="0.25">
      <c r="A72" s="2">
        <v>48</v>
      </c>
      <c r="B72" s="2">
        <v>97</v>
      </c>
      <c r="C72" s="2">
        <v>120</v>
      </c>
      <c r="D72" s="2">
        <v>0.169014084507042</v>
      </c>
      <c r="E72" s="2">
        <v>0.34154929577464699</v>
      </c>
      <c r="F72" s="2">
        <v>0.42253521126760502</v>
      </c>
      <c r="G72" s="2">
        <v>0.13837252945978001</v>
      </c>
      <c r="H72" s="2">
        <v>0.25654070948340602</v>
      </c>
      <c r="I72" s="2" t="s">
        <v>27</v>
      </c>
      <c r="J72" s="2" t="s">
        <v>28</v>
      </c>
      <c r="K72" s="2" t="s">
        <v>125</v>
      </c>
      <c r="L72" s="2">
        <v>0.6</v>
      </c>
      <c r="M72" s="2">
        <v>0.89999999999999902</v>
      </c>
      <c r="N72" s="2"/>
      <c r="O72" s="2">
        <v>90</v>
      </c>
      <c r="P72" s="88">
        <v>42144.753923611112</v>
      </c>
    </row>
    <row r="73" spans="1:16" x14ac:dyDescent="0.25">
      <c r="A73" s="2">
        <v>75</v>
      </c>
      <c r="B73" s="2">
        <v>140</v>
      </c>
      <c r="C73" s="2">
        <v>188</v>
      </c>
      <c r="D73" s="2">
        <v>0.264084507042253</v>
      </c>
      <c r="E73" s="2">
        <v>0.49295774647887303</v>
      </c>
      <c r="F73" s="2">
        <v>0.66197183098591506</v>
      </c>
      <c r="G73" s="2">
        <v>0.25181455883299197</v>
      </c>
      <c r="H73" s="2">
        <v>0.384745869437496</v>
      </c>
      <c r="I73" s="2" t="s">
        <v>27</v>
      </c>
      <c r="J73" s="2" t="s">
        <v>28</v>
      </c>
      <c r="K73" s="2" t="s">
        <v>36</v>
      </c>
      <c r="L73" s="2">
        <v>0.7</v>
      </c>
      <c r="M73" s="2">
        <v>0</v>
      </c>
      <c r="N73" s="2"/>
      <c r="O73" s="2">
        <v>90</v>
      </c>
      <c r="P73" s="88">
        <v>42144.754606481481</v>
      </c>
    </row>
    <row r="74" spans="1:16" x14ac:dyDescent="0.25">
      <c r="A74" s="2">
        <v>82</v>
      </c>
      <c r="B74" s="2">
        <v>151</v>
      </c>
      <c r="C74" s="2">
        <v>189</v>
      </c>
      <c r="D74" s="2">
        <v>0.28873239436619702</v>
      </c>
      <c r="E74" s="2">
        <v>0.53169014084507005</v>
      </c>
      <c r="F74" s="2">
        <v>0.66549295774647799</v>
      </c>
      <c r="G74" s="2">
        <v>0.26563887951504001</v>
      </c>
      <c r="H74" s="2">
        <v>0.41174759940273598</v>
      </c>
      <c r="I74" s="2" t="s">
        <v>27</v>
      </c>
      <c r="J74" s="2" t="s">
        <v>28</v>
      </c>
      <c r="K74" s="2" t="s">
        <v>126</v>
      </c>
      <c r="L74" s="2">
        <v>0.7</v>
      </c>
      <c r="M74" s="2">
        <v>0.1</v>
      </c>
      <c r="N74" s="2"/>
      <c r="O74" s="2">
        <v>90</v>
      </c>
      <c r="P74" s="88">
        <v>42144.755300925928</v>
      </c>
    </row>
    <row r="75" spans="1:16" x14ac:dyDescent="0.25">
      <c r="A75" s="2">
        <v>86</v>
      </c>
      <c r="B75" s="2">
        <v>157</v>
      </c>
      <c r="C75" s="2">
        <v>189</v>
      </c>
      <c r="D75" s="2">
        <v>0.30281690140845002</v>
      </c>
      <c r="E75" s="2">
        <v>0.55281690140844997</v>
      </c>
      <c r="F75" s="2">
        <v>0.66549295774647799</v>
      </c>
      <c r="G75" s="2">
        <v>0.27353977162780202</v>
      </c>
      <c r="H75" s="2">
        <v>0.42502772400577898</v>
      </c>
      <c r="I75" s="2" t="s">
        <v>27</v>
      </c>
      <c r="J75" s="2" t="s">
        <v>28</v>
      </c>
      <c r="K75" s="2" t="s">
        <v>127</v>
      </c>
      <c r="L75" s="2">
        <v>0.7</v>
      </c>
      <c r="M75" s="2">
        <v>0.2</v>
      </c>
      <c r="N75" s="2"/>
      <c r="O75" s="2">
        <v>90</v>
      </c>
      <c r="P75" s="88">
        <v>42144.756018518521</v>
      </c>
    </row>
    <row r="76" spans="1:16" x14ac:dyDescent="0.25">
      <c r="A76" s="2">
        <v>79</v>
      </c>
      <c r="B76" s="2">
        <v>159</v>
      </c>
      <c r="C76" s="2">
        <v>186</v>
      </c>
      <c r="D76" s="2">
        <v>0.278169014084507</v>
      </c>
      <c r="E76" s="2">
        <v>0.55985915492957705</v>
      </c>
      <c r="F76" s="2">
        <v>0.65492957746478797</v>
      </c>
      <c r="G76" s="2">
        <v>0.26689884097009903</v>
      </c>
      <c r="H76" s="2">
        <v>0.40880582657886499</v>
      </c>
      <c r="I76" s="2" t="s">
        <v>27</v>
      </c>
      <c r="J76" s="2" t="s">
        <v>28</v>
      </c>
      <c r="K76" s="2" t="s">
        <v>128</v>
      </c>
      <c r="L76" s="2">
        <v>0.7</v>
      </c>
      <c r="M76" s="2">
        <v>0.3</v>
      </c>
      <c r="N76" s="2"/>
      <c r="O76" s="2">
        <v>90</v>
      </c>
      <c r="P76" s="88">
        <v>42144.756712962961</v>
      </c>
    </row>
    <row r="77" spans="1:16" x14ac:dyDescent="0.25">
      <c r="A77" s="2">
        <v>72</v>
      </c>
      <c r="B77" s="2">
        <v>154</v>
      </c>
      <c r="C77" s="2">
        <v>179</v>
      </c>
      <c r="D77" s="2">
        <v>0.25352112676056299</v>
      </c>
      <c r="E77" s="2">
        <v>0.54225352112675995</v>
      </c>
      <c r="F77" s="2">
        <v>0.63028169014084501</v>
      </c>
      <c r="G77" s="2">
        <v>0.25612813580468902</v>
      </c>
      <c r="H77" s="2">
        <v>0.39571545446668199</v>
      </c>
      <c r="I77" s="2" t="s">
        <v>27</v>
      </c>
      <c r="J77" s="2" t="s">
        <v>28</v>
      </c>
      <c r="K77" s="2" t="s">
        <v>129</v>
      </c>
      <c r="L77" s="2">
        <v>0.7</v>
      </c>
      <c r="M77" s="2">
        <v>0.4</v>
      </c>
      <c r="N77" s="2"/>
      <c r="O77" s="2">
        <v>90</v>
      </c>
      <c r="P77" s="88">
        <v>42144.757395833331</v>
      </c>
    </row>
    <row r="78" spans="1:16" x14ac:dyDescent="0.25">
      <c r="A78" s="2">
        <v>70</v>
      </c>
      <c r="B78" s="2">
        <v>143</v>
      </c>
      <c r="C78" s="2">
        <v>169</v>
      </c>
      <c r="D78" s="2">
        <v>0.24647887323943601</v>
      </c>
      <c r="E78" s="2">
        <v>0.50352112676056304</v>
      </c>
      <c r="F78" s="2">
        <v>0.59507042253521103</v>
      </c>
      <c r="G78" s="2">
        <v>0.24267894076848201</v>
      </c>
      <c r="H78" s="2">
        <v>0.37798629967069602</v>
      </c>
      <c r="I78" s="2" t="s">
        <v>27</v>
      </c>
      <c r="J78" s="2" t="s">
        <v>28</v>
      </c>
      <c r="K78" s="2" t="s">
        <v>130</v>
      </c>
      <c r="L78" s="2">
        <v>0.7</v>
      </c>
      <c r="M78" s="2">
        <v>0.5</v>
      </c>
      <c r="N78" s="2"/>
      <c r="O78" s="2">
        <v>90</v>
      </c>
      <c r="P78" s="88">
        <v>42144.7580787037</v>
      </c>
    </row>
    <row r="79" spans="1:16" x14ac:dyDescent="0.25">
      <c r="A79" s="2">
        <v>60</v>
      </c>
      <c r="B79" s="2">
        <v>132</v>
      </c>
      <c r="C79" s="2">
        <v>159</v>
      </c>
      <c r="D79" s="2">
        <v>0.21126760563380201</v>
      </c>
      <c r="E79" s="2">
        <v>0.46478873239436602</v>
      </c>
      <c r="F79" s="2">
        <v>0.55985915492957705</v>
      </c>
      <c r="G79" s="2">
        <v>0.21119977809227</v>
      </c>
      <c r="H79" s="2">
        <v>0.34175578055031902</v>
      </c>
      <c r="I79" s="2" t="s">
        <v>27</v>
      </c>
      <c r="J79" s="2" t="s">
        <v>28</v>
      </c>
      <c r="K79" s="2" t="s">
        <v>131</v>
      </c>
      <c r="L79" s="2">
        <v>0.7</v>
      </c>
      <c r="M79" s="2">
        <v>0.6</v>
      </c>
      <c r="N79" s="2"/>
      <c r="O79" s="2">
        <v>90</v>
      </c>
      <c r="P79" s="88">
        <v>42144.758784722224</v>
      </c>
    </row>
    <row r="80" spans="1:16" x14ac:dyDescent="0.25">
      <c r="A80" s="2">
        <v>54</v>
      </c>
      <c r="B80" s="2">
        <v>119</v>
      </c>
      <c r="C80" s="2">
        <v>150</v>
      </c>
      <c r="D80" s="2">
        <v>0.190140845070422</v>
      </c>
      <c r="E80" s="2">
        <v>0.41901408450704197</v>
      </c>
      <c r="F80" s="2">
        <v>0.528169014084507</v>
      </c>
      <c r="G80" s="2">
        <v>0.17581807691575799</v>
      </c>
      <c r="H80" s="2">
        <v>0.30152182516003501</v>
      </c>
      <c r="I80" s="2" t="s">
        <v>27</v>
      </c>
      <c r="J80" s="2" t="s">
        <v>28</v>
      </c>
      <c r="K80" s="2" t="s">
        <v>132</v>
      </c>
      <c r="L80" s="2">
        <v>0.7</v>
      </c>
      <c r="M80" s="2">
        <v>0.7</v>
      </c>
      <c r="N80" s="2"/>
      <c r="O80" s="2">
        <v>90</v>
      </c>
      <c r="P80" s="88">
        <v>42144.759456018517</v>
      </c>
    </row>
    <row r="81" spans="1:16" x14ac:dyDescent="0.25">
      <c r="A81" s="2">
        <v>52</v>
      </c>
      <c r="B81" s="2">
        <v>102</v>
      </c>
      <c r="C81" s="2">
        <v>132</v>
      </c>
      <c r="D81" s="2">
        <v>0.183098591549295</v>
      </c>
      <c r="E81" s="2">
        <v>0.35915492957746398</v>
      </c>
      <c r="F81" s="2">
        <v>0.46478873239436602</v>
      </c>
      <c r="G81" s="2">
        <v>0.15110155222966501</v>
      </c>
      <c r="H81" s="2">
        <v>0.273739780614082</v>
      </c>
      <c r="I81" s="2" t="s">
        <v>27</v>
      </c>
      <c r="J81" s="2" t="s">
        <v>28</v>
      </c>
      <c r="K81" s="2" t="s">
        <v>133</v>
      </c>
      <c r="L81" s="2">
        <v>0.7</v>
      </c>
      <c r="M81" s="2">
        <v>0.79999999999999905</v>
      </c>
      <c r="N81" s="2"/>
      <c r="O81" s="2">
        <v>90</v>
      </c>
      <c r="P81" s="88">
        <v>42144.760150462964</v>
      </c>
    </row>
    <row r="82" spans="1:16" x14ac:dyDescent="0.25">
      <c r="A82" s="2">
        <v>48</v>
      </c>
      <c r="B82" s="2">
        <v>96</v>
      </c>
      <c r="C82" s="2">
        <v>119</v>
      </c>
      <c r="D82" s="2">
        <v>0.169014084507042</v>
      </c>
      <c r="E82" s="2">
        <v>0.338028169014084</v>
      </c>
      <c r="F82" s="2">
        <v>0.41901408450704197</v>
      </c>
      <c r="G82" s="2">
        <v>0.13643888580656399</v>
      </c>
      <c r="H82" s="2">
        <v>0.25529969002710601</v>
      </c>
      <c r="I82" s="2" t="s">
        <v>27</v>
      </c>
      <c r="J82" s="2" t="s">
        <v>28</v>
      </c>
      <c r="K82" s="2" t="s">
        <v>134</v>
      </c>
      <c r="L82" s="2">
        <v>0.7</v>
      </c>
      <c r="M82" s="2">
        <v>0.89999999999999902</v>
      </c>
      <c r="N82" s="2"/>
      <c r="O82" s="2">
        <v>90</v>
      </c>
      <c r="P82" s="88">
        <v>42144.760833333334</v>
      </c>
    </row>
    <row r="83" spans="1:16" x14ac:dyDescent="0.25">
      <c r="A83" s="2">
        <v>74</v>
      </c>
      <c r="B83" s="2">
        <v>137</v>
      </c>
      <c r="C83" s="2">
        <v>170</v>
      </c>
      <c r="D83" s="2">
        <v>0.26056338028169002</v>
      </c>
      <c r="E83" s="2">
        <v>0.48239436619718301</v>
      </c>
      <c r="F83" s="2">
        <v>0.59859154929577396</v>
      </c>
      <c r="G83" s="2">
        <v>0.23901004061445899</v>
      </c>
      <c r="H83" s="2">
        <v>0.36852929136430901</v>
      </c>
      <c r="I83" s="2" t="s">
        <v>27</v>
      </c>
      <c r="J83" s="2" t="s">
        <v>28</v>
      </c>
      <c r="K83" s="2" t="s">
        <v>37</v>
      </c>
      <c r="L83" s="2">
        <v>0.79999999999999905</v>
      </c>
      <c r="M83" s="2">
        <v>0</v>
      </c>
      <c r="N83" s="2"/>
      <c r="O83" s="2">
        <v>90</v>
      </c>
      <c r="P83" s="88">
        <v>42144.761516203704</v>
      </c>
    </row>
    <row r="84" spans="1:16" x14ac:dyDescent="0.25">
      <c r="A84" s="2">
        <v>80</v>
      </c>
      <c r="B84" s="2">
        <v>148</v>
      </c>
      <c r="C84" s="2">
        <v>172</v>
      </c>
      <c r="D84" s="2">
        <v>0.28169014084506999</v>
      </c>
      <c r="E84" s="2">
        <v>0.52112676056338003</v>
      </c>
      <c r="F84" s="2">
        <v>0.60563380281690105</v>
      </c>
      <c r="G84" s="2">
        <v>0.251725420051156</v>
      </c>
      <c r="H84" s="2">
        <v>0.39282905349324398</v>
      </c>
      <c r="I84" s="2" t="s">
        <v>27</v>
      </c>
      <c r="J84" s="2" t="s">
        <v>28</v>
      </c>
      <c r="K84" s="2" t="s">
        <v>135</v>
      </c>
      <c r="L84" s="2">
        <v>0.79999999999999905</v>
      </c>
      <c r="M84" s="2">
        <v>0.1</v>
      </c>
      <c r="N84" s="2"/>
      <c r="O84" s="2">
        <v>90</v>
      </c>
      <c r="P84" s="88">
        <v>42144.762187499997</v>
      </c>
    </row>
    <row r="85" spans="1:16" x14ac:dyDescent="0.25">
      <c r="A85" s="2">
        <v>82</v>
      </c>
      <c r="B85" s="2">
        <v>151</v>
      </c>
      <c r="C85" s="2">
        <v>173</v>
      </c>
      <c r="D85" s="2">
        <v>0.28873239436619702</v>
      </c>
      <c r="E85" s="2">
        <v>0.53169014084507005</v>
      </c>
      <c r="F85" s="2">
        <v>0.60915492957746398</v>
      </c>
      <c r="G85" s="2">
        <v>0.25455319403780802</v>
      </c>
      <c r="H85" s="2">
        <v>0.39941537960078799</v>
      </c>
      <c r="I85" s="2" t="s">
        <v>27</v>
      </c>
      <c r="J85" s="2" t="s">
        <v>28</v>
      </c>
      <c r="K85" s="2" t="s">
        <v>136</v>
      </c>
      <c r="L85" s="2">
        <v>0.79999999999999905</v>
      </c>
      <c r="M85" s="2">
        <v>0.2</v>
      </c>
      <c r="N85" s="2"/>
      <c r="O85" s="2">
        <v>90</v>
      </c>
      <c r="P85" s="88">
        <v>42144.762858796297</v>
      </c>
    </row>
    <row r="86" spans="1:16" x14ac:dyDescent="0.25">
      <c r="A86" s="2">
        <v>77</v>
      </c>
      <c r="B86" s="2">
        <v>150</v>
      </c>
      <c r="C86" s="2">
        <v>173</v>
      </c>
      <c r="D86" s="2">
        <v>0.27112676056337998</v>
      </c>
      <c r="E86" s="2">
        <v>0.528169014084507</v>
      </c>
      <c r="F86" s="2">
        <v>0.60915492957746398</v>
      </c>
      <c r="G86" s="2">
        <v>0.25134720255877202</v>
      </c>
      <c r="H86" s="2">
        <v>0.392718177987601</v>
      </c>
      <c r="I86" s="2" t="s">
        <v>27</v>
      </c>
      <c r="J86" s="2" t="s">
        <v>28</v>
      </c>
      <c r="K86" s="2" t="s">
        <v>137</v>
      </c>
      <c r="L86" s="2">
        <v>0.79999999999999905</v>
      </c>
      <c r="M86" s="2">
        <v>0.3</v>
      </c>
      <c r="N86" s="2"/>
      <c r="O86" s="2">
        <v>90</v>
      </c>
      <c r="P86" s="88">
        <v>42144.763518518521</v>
      </c>
    </row>
    <row r="87" spans="1:16" x14ac:dyDescent="0.25">
      <c r="A87" s="2">
        <v>72</v>
      </c>
      <c r="B87" s="2">
        <v>147</v>
      </c>
      <c r="C87" s="2">
        <v>169</v>
      </c>
      <c r="D87" s="2">
        <v>0.25352112676056299</v>
      </c>
      <c r="E87" s="2">
        <v>0.51760563380281599</v>
      </c>
      <c r="F87" s="2">
        <v>0.59507042253521103</v>
      </c>
      <c r="G87" s="2">
        <v>0.24499044299990699</v>
      </c>
      <c r="H87" s="2">
        <v>0.38185818284367901</v>
      </c>
      <c r="I87" s="2" t="s">
        <v>27</v>
      </c>
      <c r="J87" s="2" t="s">
        <v>28</v>
      </c>
      <c r="K87" s="2" t="s">
        <v>138</v>
      </c>
      <c r="L87" s="2">
        <v>0.79999999999999905</v>
      </c>
      <c r="M87" s="2">
        <v>0.4</v>
      </c>
      <c r="N87" s="2"/>
      <c r="O87" s="2">
        <v>90</v>
      </c>
      <c r="P87" s="88">
        <v>42144.764189814814</v>
      </c>
    </row>
    <row r="88" spans="1:16" x14ac:dyDescent="0.25">
      <c r="A88" s="2">
        <v>69</v>
      </c>
      <c r="B88" s="2">
        <v>139</v>
      </c>
      <c r="C88" s="2">
        <v>163</v>
      </c>
      <c r="D88" s="2">
        <v>0.242957746478873</v>
      </c>
      <c r="E88" s="2">
        <v>0.48943661971830899</v>
      </c>
      <c r="F88" s="2">
        <v>0.573943661971831</v>
      </c>
      <c r="G88" s="2">
        <v>0.23016356029417501</v>
      </c>
      <c r="H88" s="2">
        <v>0.36702155386694102</v>
      </c>
      <c r="I88" s="2" t="s">
        <v>27</v>
      </c>
      <c r="J88" s="2" t="s">
        <v>28</v>
      </c>
      <c r="K88" s="2" t="s">
        <v>139</v>
      </c>
      <c r="L88" s="2">
        <v>0.79999999999999905</v>
      </c>
      <c r="M88" s="2">
        <v>0.5</v>
      </c>
      <c r="N88" s="2"/>
      <c r="O88" s="2">
        <v>90</v>
      </c>
      <c r="P88" s="88">
        <v>42144.764861111114</v>
      </c>
    </row>
    <row r="89" spans="1:16" x14ac:dyDescent="0.25">
      <c r="A89" s="2">
        <v>59</v>
      </c>
      <c r="B89" s="2">
        <v>130</v>
      </c>
      <c r="C89" s="2">
        <v>156</v>
      </c>
      <c r="D89" s="2">
        <v>0.20774647887323899</v>
      </c>
      <c r="E89" s="2">
        <v>0.45774647887323899</v>
      </c>
      <c r="F89" s="2">
        <v>0.54929577464788704</v>
      </c>
      <c r="G89" s="2">
        <v>0.20199762149231701</v>
      </c>
      <c r="H89" s="2">
        <v>0.33210966754528198</v>
      </c>
      <c r="I89" s="2" t="s">
        <v>27</v>
      </c>
      <c r="J89" s="2" t="s">
        <v>28</v>
      </c>
      <c r="K89" s="2" t="s">
        <v>140</v>
      </c>
      <c r="L89" s="2">
        <v>0.79999999999999905</v>
      </c>
      <c r="M89" s="2">
        <v>0.6</v>
      </c>
      <c r="N89" s="2"/>
      <c r="O89" s="2">
        <v>90</v>
      </c>
      <c r="P89" s="88">
        <v>42144.765532407408</v>
      </c>
    </row>
    <row r="90" spans="1:16" x14ac:dyDescent="0.25">
      <c r="A90" s="2">
        <v>50</v>
      </c>
      <c r="B90" s="2">
        <v>117</v>
      </c>
      <c r="C90" s="2">
        <v>147</v>
      </c>
      <c r="D90" s="2">
        <v>0.176056338028169</v>
      </c>
      <c r="E90" s="2">
        <v>0.411971830985915</v>
      </c>
      <c r="F90" s="2">
        <v>0.51760563380281599</v>
      </c>
      <c r="G90" s="2">
        <v>0.168655297933552</v>
      </c>
      <c r="H90" s="2">
        <v>0.291267886930829</v>
      </c>
      <c r="I90" s="2" t="s">
        <v>27</v>
      </c>
      <c r="J90" s="2" t="s">
        <v>28</v>
      </c>
      <c r="K90" s="2" t="s">
        <v>141</v>
      </c>
      <c r="L90" s="2">
        <v>0.79999999999999905</v>
      </c>
      <c r="M90" s="2">
        <v>0.7</v>
      </c>
      <c r="N90" s="2"/>
      <c r="O90" s="2">
        <v>90</v>
      </c>
      <c r="P90" s="88">
        <v>42144.766215277778</v>
      </c>
    </row>
    <row r="91" spans="1:16" x14ac:dyDescent="0.25">
      <c r="A91" s="2">
        <v>52</v>
      </c>
      <c r="B91" s="2">
        <v>99</v>
      </c>
      <c r="C91" s="2">
        <v>126</v>
      </c>
      <c r="D91" s="2">
        <v>0.183098591549295</v>
      </c>
      <c r="E91" s="2">
        <v>0.34859154929577402</v>
      </c>
      <c r="F91" s="2">
        <v>0.44366197183098499</v>
      </c>
      <c r="G91" s="2">
        <v>0.14926522030112199</v>
      </c>
      <c r="H91" s="2">
        <v>0.27159677469480298</v>
      </c>
      <c r="I91" s="2" t="s">
        <v>27</v>
      </c>
      <c r="J91" s="2" t="s">
        <v>28</v>
      </c>
      <c r="K91" s="2" t="s">
        <v>142</v>
      </c>
      <c r="L91" s="2">
        <v>0.79999999999999905</v>
      </c>
      <c r="M91" s="2">
        <v>0.79999999999999905</v>
      </c>
      <c r="N91" s="2"/>
      <c r="O91" s="2">
        <v>90</v>
      </c>
      <c r="P91" s="88">
        <v>42144.766909722224</v>
      </c>
    </row>
    <row r="92" spans="1:16" x14ac:dyDescent="0.25">
      <c r="A92" s="2">
        <v>48</v>
      </c>
      <c r="B92" s="2">
        <v>95</v>
      </c>
      <c r="C92" s="2">
        <v>115</v>
      </c>
      <c r="D92" s="2">
        <v>0.169014084507042</v>
      </c>
      <c r="E92" s="2">
        <v>0.33450704225352101</v>
      </c>
      <c r="F92" s="2">
        <v>0.40492957746478803</v>
      </c>
      <c r="G92" s="2">
        <v>0.13476278840592301</v>
      </c>
      <c r="H92" s="2">
        <v>0.25330867695644499</v>
      </c>
      <c r="I92" s="2" t="s">
        <v>27</v>
      </c>
      <c r="J92" s="2" t="s">
        <v>28</v>
      </c>
      <c r="K92" s="2" t="s">
        <v>143</v>
      </c>
      <c r="L92" s="2">
        <v>0.79999999999999905</v>
      </c>
      <c r="M92" s="2">
        <v>0.89999999999999902</v>
      </c>
      <c r="N92" s="2"/>
      <c r="O92" s="2">
        <v>90</v>
      </c>
      <c r="P92" s="88">
        <v>42144.76761574074</v>
      </c>
    </row>
    <row r="93" spans="1:16" x14ac:dyDescent="0.25">
      <c r="A93" s="2">
        <v>68</v>
      </c>
      <c r="B93" s="2">
        <v>128</v>
      </c>
      <c r="C93" s="2">
        <v>158</v>
      </c>
      <c r="D93" s="2">
        <v>0.23943661971830901</v>
      </c>
      <c r="E93" s="2">
        <v>0.45070422535211202</v>
      </c>
      <c r="F93" s="2">
        <v>0.55633802816901401</v>
      </c>
      <c r="G93" s="2">
        <v>0.221644244465419</v>
      </c>
      <c r="H93" s="2">
        <v>0.345848829059961</v>
      </c>
      <c r="I93" s="2" t="s">
        <v>27</v>
      </c>
      <c r="J93" s="2" t="s">
        <v>28</v>
      </c>
      <c r="K93" s="2" t="s">
        <v>38</v>
      </c>
      <c r="L93" s="2">
        <v>0.89999999999999902</v>
      </c>
      <c r="M93" s="2">
        <v>0</v>
      </c>
      <c r="N93" s="2"/>
      <c r="O93" s="2">
        <v>90</v>
      </c>
      <c r="P93" s="88">
        <v>42144.76829861111</v>
      </c>
    </row>
    <row r="94" spans="1:16" x14ac:dyDescent="0.25">
      <c r="A94" s="2">
        <v>73</v>
      </c>
      <c r="B94" s="2">
        <v>141</v>
      </c>
      <c r="C94" s="2">
        <v>167</v>
      </c>
      <c r="D94" s="2">
        <v>0.25704225352112597</v>
      </c>
      <c r="E94" s="2">
        <v>0.49647887323943601</v>
      </c>
      <c r="F94" s="2">
        <v>0.58802816901408395</v>
      </c>
      <c r="G94" s="2">
        <v>0.23467682804360901</v>
      </c>
      <c r="H94" s="2">
        <v>0.36742152666245398</v>
      </c>
      <c r="I94" s="2" t="s">
        <v>27</v>
      </c>
      <c r="J94" s="2" t="s">
        <v>28</v>
      </c>
      <c r="K94" s="2" t="s">
        <v>144</v>
      </c>
      <c r="L94" s="2">
        <v>0.89999999999999902</v>
      </c>
      <c r="M94" s="2">
        <v>0.1</v>
      </c>
      <c r="N94" s="2"/>
      <c r="O94" s="2">
        <v>90</v>
      </c>
      <c r="P94" s="88">
        <v>42144.768969907411</v>
      </c>
    </row>
    <row r="95" spans="1:16" x14ac:dyDescent="0.25">
      <c r="A95" s="2">
        <v>74</v>
      </c>
      <c r="B95" s="2">
        <v>142</v>
      </c>
      <c r="C95" s="2">
        <v>165</v>
      </c>
      <c r="D95" s="2">
        <v>0.26056338028169002</v>
      </c>
      <c r="E95" s="2">
        <v>0.5</v>
      </c>
      <c r="F95" s="2">
        <v>0.58098591549295697</v>
      </c>
      <c r="G95" s="2">
        <v>0.234570505825373</v>
      </c>
      <c r="H95" s="2">
        <v>0.374328740923345</v>
      </c>
      <c r="I95" s="2" t="s">
        <v>27</v>
      </c>
      <c r="J95" s="2" t="s">
        <v>28</v>
      </c>
      <c r="K95" s="2" t="s">
        <v>145</v>
      </c>
      <c r="L95" s="2">
        <v>0.89999999999999902</v>
      </c>
      <c r="M95" s="2">
        <v>0.2</v>
      </c>
      <c r="N95" s="2"/>
      <c r="O95" s="2">
        <v>90</v>
      </c>
      <c r="P95" s="88">
        <v>42144.769618055558</v>
      </c>
    </row>
    <row r="96" spans="1:16" x14ac:dyDescent="0.25">
      <c r="A96" s="2">
        <v>71</v>
      </c>
      <c r="B96" s="2">
        <v>143</v>
      </c>
      <c r="C96" s="2">
        <v>163</v>
      </c>
      <c r="D96" s="2">
        <v>0.25</v>
      </c>
      <c r="E96" s="2">
        <v>0.50352112676056304</v>
      </c>
      <c r="F96" s="2">
        <v>0.573943661971831</v>
      </c>
      <c r="G96" s="2">
        <v>0.237158351751699</v>
      </c>
      <c r="H96" s="2">
        <v>0.37291490099628</v>
      </c>
      <c r="I96" s="2" t="s">
        <v>27</v>
      </c>
      <c r="J96" s="2" t="s">
        <v>28</v>
      </c>
      <c r="K96" s="2" t="s">
        <v>146</v>
      </c>
      <c r="L96" s="2">
        <v>0.89999999999999902</v>
      </c>
      <c r="M96" s="2">
        <v>0.3</v>
      </c>
      <c r="N96" s="2"/>
      <c r="O96" s="2">
        <v>90</v>
      </c>
      <c r="P96" s="88">
        <v>42144.770289351851</v>
      </c>
    </row>
    <row r="97" spans="1:16" x14ac:dyDescent="0.25">
      <c r="A97" s="2">
        <v>67</v>
      </c>
      <c r="B97" s="2">
        <v>142</v>
      </c>
      <c r="C97" s="2">
        <v>162</v>
      </c>
      <c r="D97" s="2">
        <v>0.235915492957746</v>
      </c>
      <c r="E97" s="2">
        <v>0.5</v>
      </c>
      <c r="F97" s="2">
        <v>0.57042253521126696</v>
      </c>
      <c r="G97" s="2">
        <v>0.229690431473414</v>
      </c>
      <c r="H97" s="2">
        <v>0.36295840593050699</v>
      </c>
      <c r="I97" s="2" t="s">
        <v>27</v>
      </c>
      <c r="J97" s="2" t="s">
        <v>28</v>
      </c>
      <c r="K97" s="2" t="s">
        <v>147</v>
      </c>
      <c r="L97" s="2">
        <v>0.89999999999999902</v>
      </c>
      <c r="M97" s="2">
        <v>0.4</v>
      </c>
      <c r="N97" s="2"/>
      <c r="O97" s="2">
        <v>90</v>
      </c>
      <c r="P97" s="88">
        <v>42144.770983796298</v>
      </c>
    </row>
    <row r="98" spans="1:16" x14ac:dyDescent="0.25">
      <c r="A98" s="2">
        <v>66</v>
      </c>
      <c r="B98" s="2">
        <v>137</v>
      </c>
      <c r="C98" s="2">
        <v>157</v>
      </c>
      <c r="D98" s="2">
        <v>0.23239436619718301</v>
      </c>
      <c r="E98" s="2">
        <v>0.48239436619718301</v>
      </c>
      <c r="F98" s="2">
        <v>0.55281690140844997</v>
      </c>
      <c r="G98" s="2">
        <v>0.21836519815775801</v>
      </c>
      <c r="H98" s="2">
        <v>0.35327359499996602</v>
      </c>
      <c r="I98" s="2" t="s">
        <v>27</v>
      </c>
      <c r="J98" s="2" t="s">
        <v>28</v>
      </c>
      <c r="K98" s="2" t="s">
        <v>148</v>
      </c>
      <c r="L98" s="2">
        <v>0.89999999999999902</v>
      </c>
      <c r="M98" s="2">
        <v>0.5</v>
      </c>
      <c r="N98" s="2"/>
      <c r="O98" s="2">
        <v>90</v>
      </c>
      <c r="P98" s="88">
        <v>42144.771666666667</v>
      </c>
    </row>
    <row r="99" spans="1:16" x14ac:dyDescent="0.25">
      <c r="A99" s="2">
        <v>59</v>
      </c>
      <c r="B99" s="2">
        <v>129</v>
      </c>
      <c r="C99" s="2">
        <v>152</v>
      </c>
      <c r="D99" s="2">
        <v>0.20774647887323899</v>
      </c>
      <c r="E99" s="2">
        <v>0.45422535211267601</v>
      </c>
      <c r="F99" s="2">
        <v>0.53521126760563298</v>
      </c>
      <c r="G99" s="2">
        <v>0.19532152323148999</v>
      </c>
      <c r="H99" s="2">
        <v>0.32684119407249101</v>
      </c>
      <c r="I99" s="2" t="s">
        <v>27</v>
      </c>
      <c r="J99" s="2" t="s">
        <v>28</v>
      </c>
      <c r="K99" s="2" t="s">
        <v>149</v>
      </c>
      <c r="L99" s="2">
        <v>0.89999999999999902</v>
      </c>
      <c r="M99" s="2">
        <v>0.6</v>
      </c>
      <c r="N99" s="2"/>
      <c r="O99" s="2">
        <v>90</v>
      </c>
      <c r="P99" s="88">
        <v>42144.772349537037</v>
      </c>
    </row>
    <row r="100" spans="1:16" x14ac:dyDescent="0.25">
      <c r="A100" s="2">
        <v>50</v>
      </c>
      <c r="B100" s="2">
        <v>115</v>
      </c>
      <c r="C100" s="2">
        <v>144</v>
      </c>
      <c r="D100" s="2">
        <v>0.176056338028169</v>
      </c>
      <c r="E100" s="2">
        <v>0.40492957746478803</v>
      </c>
      <c r="F100" s="2">
        <v>0.50704225352112597</v>
      </c>
      <c r="G100" s="2">
        <v>0.16373298659275601</v>
      </c>
      <c r="H100" s="2">
        <v>0.28713663164317998</v>
      </c>
      <c r="I100" s="2" t="s">
        <v>27</v>
      </c>
      <c r="J100" s="2" t="s">
        <v>28</v>
      </c>
      <c r="K100" s="2" t="s">
        <v>150</v>
      </c>
      <c r="L100" s="2">
        <v>0.89999999999999902</v>
      </c>
      <c r="M100" s="2">
        <v>0.7</v>
      </c>
      <c r="N100" s="2"/>
      <c r="O100" s="2">
        <v>90</v>
      </c>
      <c r="P100" s="88">
        <v>42144.773009259261</v>
      </c>
    </row>
    <row r="101" spans="1:16" x14ac:dyDescent="0.25">
      <c r="A101" s="2">
        <v>51</v>
      </c>
      <c r="B101" s="2">
        <v>100</v>
      </c>
      <c r="C101" s="2">
        <v>125</v>
      </c>
      <c r="D101" s="2">
        <v>0.17957746478873199</v>
      </c>
      <c r="E101" s="2">
        <v>0.352112676056338</v>
      </c>
      <c r="F101" s="2">
        <v>0.440140845070422</v>
      </c>
      <c r="G101" s="2">
        <v>0.14699568421842399</v>
      </c>
      <c r="H101" s="2">
        <v>0.26765288088483202</v>
      </c>
      <c r="I101" s="2" t="s">
        <v>27</v>
      </c>
      <c r="J101" s="2" t="s">
        <v>28</v>
      </c>
      <c r="K101" s="2" t="s">
        <v>151</v>
      </c>
      <c r="L101" s="2">
        <v>0.89999999999999902</v>
      </c>
      <c r="M101" s="2">
        <v>0.79999999999999905</v>
      </c>
      <c r="N101" s="2"/>
      <c r="O101" s="2">
        <v>90</v>
      </c>
      <c r="P101" s="88">
        <v>42144.773692129631</v>
      </c>
    </row>
    <row r="102" spans="1:16" x14ac:dyDescent="0.25">
      <c r="A102" s="2">
        <v>47</v>
      </c>
      <c r="B102" s="2">
        <v>96</v>
      </c>
      <c r="C102" s="2">
        <v>112</v>
      </c>
      <c r="D102" s="2">
        <v>0.16549295774647799</v>
      </c>
      <c r="E102" s="2">
        <v>0.338028169014084</v>
      </c>
      <c r="F102" s="2">
        <v>0.39436619718309801</v>
      </c>
      <c r="G102" s="2">
        <v>0.13128274117453401</v>
      </c>
      <c r="H102" s="2">
        <v>0.25024309177422199</v>
      </c>
      <c r="I102" s="2" t="s">
        <v>27</v>
      </c>
      <c r="J102" s="2" t="s">
        <v>28</v>
      </c>
      <c r="K102" s="2" t="s">
        <v>152</v>
      </c>
      <c r="L102" s="2">
        <v>0.89999999999999902</v>
      </c>
      <c r="M102" s="2">
        <v>0.89999999999999902</v>
      </c>
      <c r="N102" s="2"/>
      <c r="O102" s="2">
        <v>90</v>
      </c>
      <c r="P102" s="88">
        <v>42144.774398148147</v>
      </c>
    </row>
    <row r="103" spans="1:16" x14ac:dyDescent="0.25">
      <c r="O103" s="5"/>
    </row>
    <row r="104" spans="1:16" s="26" customFormat="1" x14ac:dyDescent="0.25">
      <c r="A104" s="26" t="s">
        <v>859</v>
      </c>
    </row>
    <row r="105" spans="1:16" x14ac:dyDescent="0.25">
      <c r="A105" s="2">
        <v>85</v>
      </c>
      <c r="B105" s="2">
        <v>131</v>
      </c>
      <c r="C105" s="2">
        <v>165</v>
      </c>
      <c r="D105" s="2">
        <v>0.29929577464788698</v>
      </c>
      <c r="E105" s="2">
        <v>0.46126760563380198</v>
      </c>
      <c r="F105" s="2">
        <v>0.58098591549295697</v>
      </c>
      <c r="G105" s="2">
        <v>0.273848138708643</v>
      </c>
      <c r="H105" s="2">
        <v>0.38661202728374899</v>
      </c>
      <c r="I105" s="2" t="s">
        <v>27</v>
      </c>
      <c r="J105" s="2" t="s">
        <v>253</v>
      </c>
      <c r="K105" s="2" t="s">
        <v>315</v>
      </c>
      <c r="L105" s="2">
        <v>0</v>
      </c>
      <c r="M105" s="2">
        <v>0</v>
      </c>
      <c r="N105" s="2">
        <v>0.5</v>
      </c>
      <c r="O105" s="2">
        <v>120</v>
      </c>
      <c r="P105" s="2" t="s">
        <v>751</v>
      </c>
    </row>
    <row r="106" spans="1:16" x14ac:dyDescent="0.25">
      <c r="A106" s="2">
        <v>86</v>
      </c>
      <c r="B106" s="2">
        <v>150</v>
      </c>
      <c r="C106" s="2">
        <v>182</v>
      </c>
      <c r="D106" s="2">
        <v>0.30281690140845002</v>
      </c>
      <c r="E106" s="2">
        <v>0.528169014084507</v>
      </c>
      <c r="F106" s="2">
        <v>0.64084507042253502</v>
      </c>
      <c r="G106" s="2">
        <v>0.294464986978203</v>
      </c>
      <c r="H106" s="2">
        <v>0.40948166399619101</v>
      </c>
      <c r="I106" s="2" t="s">
        <v>27</v>
      </c>
      <c r="J106" s="2" t="s">
        <v>253</v>
      </c>
      <c r="K106" s="2" t="s">
        <v>316</v>
      </c>
      <c r="L106" s="2">
        <v>0</v>
      </c>
      <c r="M106" s="2">
        <v>0.1</v>
      </c>
      <c r="N106" s="2">
        <v>0.5</v>
      </c>
      <c r="O106" s="2">
        <v>120</v>
      </c>
      <c r="P106" s="2" t="s">
        <v>752</v>
      </c>
    </row>
    <row r="107" spans="1:16" x14ac:dyDescent="0.25">
      <c r="A107" s="2">
        <v>90</v>
      </c>
      <c r="B107" s="2">
        <v>161</v>
      </c>
      <c r="C107" s="2">
        <v>195</v>
      </c>
      <c r="D107" s="2">
        <v>0.31690140845070403</v>
      </c>
      <c r="E107" s="2">
        <v>0.56690140845070403</v>
      </c>
      <c r="F107" s="2">
        <v>0.68661971830985902</v>
      </c>
      <c r="G107" s="2">
        <v>0.31235419475300302</v>
      </c>
      <c r="H107" s="2">
        <v>0.43416448650656803</v>
      </c>
      <c r="I107" s="2" t="s">
        <v>27</v>
      </c>
      <c r="J107" s="2" t="s">
        <v>253</v>
      </c>
      <c r="K107" s="2" t="s">
        <v>298</v>
      </c>
      <c r="L107" s="2">
        <v>0</v>
      </c>
      <c r="M107" s="2">
        <v>0.2</v>
      </c>
      <c r="N107" s="2">
        <v>0.5</v>
      </c>
      <c r="O107" s="2">
        <v>120</v>
      </c>
      <c r="P107" s="2" t="s">
        <v>714</v>
      </c>
    </row>
    <row r="108" spans="1:16" x14ac:dyDescent="0.25">
      <c r="A108" s="2">
        <v>95</v>
      </c>
      <c r="B108" s="2">
        <v>170</v>
      </c>
      <c r="C108" s="2">
        <v>196</v>
      </c>
      <c r="D108" s="2">
        <v>0.33450704225352101</v>
      </c>
      <c r="E108" s="2">
        <v>0.59859154929577396</v>
      </c>
      <c r="F108" s="2">
        <v>0.69014084507042195</v>
      </c>
      <c r="G108" s="2">
        <v>0.32519512216486801</v>
      </c>
      <c r="H108" s="2">
        <v>0.45639788209544002</v>
      </c>
      <c r="I108" s="2" t="s">
        <v>27</v>
      </c>
      <c r="J108" s="2" t="s">
        <v>253</v>
      </c>
      <c r="K108" s="2" t="s">
        <v>317</v>
      </c>
      <c r="L108" s="2">
        <v>0</v>
      </c>
      <c r="M108" s="2">
        <v>0.3</v>
      </c>
      <c r="N108" s="2">
        <v>0.5</v>
      </c>
      <c r="O108" s="2">
        <v>120</v>
      </c>
      <c r="P108" s="2" t="s">
        <v>753</v>
      </c>
    </row>
    <row r="109" spans="1:16" x14ac:dyDescent="0.25">
      <c r="A109" s="2">
        <v>93</v>
      </c>
      <c r="B109" s="2">
        <v>169</v>
      </c>
      <c r="C109" s="2">
        <v>200</v>
      </c>
      <c r="D109" s="2">
        <v>0.32746478873239399</v>
      </c>
      <c r="E109" s="2">
        <v>0.59507042253521103</v>
      </c>
      <c r="F109" s="2">
        <v>0.70422535211267601</v>
      </c>
      <c r="G109" s="2">
        <v>0.32387936364612702</v>
      </c>
      <c r="H109" s="2">
        <v>0.45516241495691201</v>
      </c>
      <c r="I109" s="2" t="s">
        <v>27</v>
      </c>
      <c r="J109" s="2" t="s">
        <v>253</v>
      </c>
      <c r="K109" s="2" t="s">
        <v>318</v>
      </c>
      <c r="L109" s="2">
        <v>0</v>
      </c>
      <c r="M109" s="2">
        <v>0.4</v>
      </c>
      <c r="N109" s="2">
        <v>0.5</v>
      </c>
      <c r="O109" s="2">
        <v>120</v>
      </c>
      <c r="P109" s="2" t="s">
        <v>754</v>
      </c>
    </row>
    <row r="110" spans="1:16" x14ac:dyDescent="0.25">
      <c r="A110" s="2">
        <v>90</v>
      </c>
      <c r="B110" s="2">
        <v>164</v>
      </c>
      <c r="C110" s="2">
        <v>195</v>
      </c>
      <c r="D110" s="2">
        <v>0.31690140845070403</v>
      </c>
      <c r="E110" s="2">
        <v>0.57746478873239404</v>
      </c>
      <c r="F110" s="2">
        <v>0.68661971830985902</v>
      </c>
      <c r="G110" s="2">
        <v>0.315055673045948</v>
      </c>
      <c r="H110" s="2">
        <v>0.44555365902057997</v>
      </c>
      <c r="I110" s="2" t="s">
        <v>27</v>
      </c>
      <c r="J110" s="2" t="s">
        <v>253</v>
      </c>
      <c r="K110" s="2" t="s">
        <v>319</v>
      </c>
      <c r="L110" s="2">
        <v>0</v>
      </c>
      <c r="M110" s="2">
        <v>0.5</v>
      </c>
      <c r="N110" s="2">
        <v>0.5</v>
      </c>
      <c r="O110" s="2">
        <v>120</v>
      </c>
      <c r="P110" s="2" t="s">
        <v>755</v>
      </c>
    </row>
    <row r="111" spans="1:16" x14ac:dyDescent="0.25">
      <c r="A111" s="2">
        <v>80</v>
      </c>
      <c r="B111" s="2">
        <v>153</v>
      </c>
      <c r="C111" s="2">
        <v>190</v>
      </c>
      <c r="D111" s="2">
        <v>0.28169014084506999</v>
      </c>
      <c r="E111" s="2">
        <v>0.53873239436619702</v>
      </c>
      <c r="F111" s="2">
        <v>0.66901408450704203</v>
      </c>
      <c r="G111" s="2">
        <v>0.280910182781547</v>
      </c>
      <c r="H111" s="2">
        <v>0.41306224347312698</v>
      </c>
      <c r="I111" s="2" t="s">
        <v>27</v>
      </c>
      <c r="J111" s="2" t="s">
        <v>253</v>
      </c>
      <c r="K111" s="2" t="s">
        <v>320</v>
      </c>
      <c r="L111" s="2">
        <v>0</v>
      </c>
      <c r="M111" s="2">
        <v>0.6</v>
      </c>
      <c r="N111" s="2">
        <v>0.5</v>
      </c>
      <c r="O111" s="2">
        <v>120</v>
      </c>
      <c r="P111" s="2" t="s">
        <v>756</v>
      </c>
    </row>
    <row r="112" spans="1:16" x14ac:dyDescent="0.25">
      <c r="A112" s="2">
        <v>67</v>
      </c>
      <c r="B112" s="2">
        <v>142</v>
      </c>
      <c r="C112" s="2">
        <v>183</v>
      </c>
      <c r="D112" s="2">
        <v>0.235915492957746</v>
      </c>
      <c r="E112" s="2">
        <v>0.5</v>
      </c>
      <c r="F112" s="2">
        <v>0.64436619718309796</v>
      </c>
      <c r="G112" s="2">
        <v>0.24303450934839399</v>
      </c>
      <c r="H112" s="2">
        <v>0.36458173116405002</v>
      </c>
      <c r="I112" s="2" t="s">
        <v>27</v>
      </c>
      <c r="J112" s="2" t="s">
        <v>253</v>
      </c>
      <c r="K112" s="2" t="s">
        <v>321</v>
      </c>
      <c r="L112" s="2">
        <v>0</v>
      </c>
      <c r="M112" s="2">
        <v>0.7</v>
      </c>
      <c r="N112" s="2">
        <v>0.5</v>
      </c>
      <c r="O112" s="2">
        <v>120</v>
      </c>
      <c r="P112" s="2" t="s">
        <v>757</v>
      </c>
    </row>
    <row r="113" spans="1:16" x14ac:dyDescent="0.25">
      <c r="A113" s="2">
        <v>58</v>
      </c>
      <c r="B113" s="2">
        <v>123</v>
      </c>
      <c r="C113" s="2">
        <v>170</v>
      </c>
      <c r="D113" s="2">
        <v>0.20422535211267601</v>
      </c>
      <c r="E113" s="2">
        <v>0.43309859154929498</v>
      </c>
      <c r="F113" s="2">
        <v>0.59859154929577396</v>
      </c>
      <c r="G113" s="2">
        <v>0.20519803957442401</v>
      </c>
      <c r="H113" s="2">
        <v>0.32116972289992402</v>
      </c>
      <c r="I113" s="2" t="s">
        <v>27</v>
      </c>
      <c r="J113" s="2" t="s">
        <v>253</v>
      </c>
      <c r="K113" s="2" t="s">
        <v>322</v>
      </c>
      <c r="L113" s="2">
        <v>0</v>
      </c>
      <c r="M113" s="2">
        <v>0.79999999999999905</v>
      </c>
      <c r="N113" s="2">
        <v>0.5</v>
      </c>
      <c r="O113" s="2">
        <v>120</v>
      </c>
      <c r="P113" s="2" t="s">
        <v>758</v>
      </c>
    </row>
    <row r="114" spans="1:16" x14ac:dyDescent="0.25">
      <c r="A114" s="2">
        <v>56</v>
      </c>
      <c r="B114" s="2">
        <v>112</v>
      </c>
      <c r="C114" s="2">
        <v>145</v>
      </c>
      <c r="D114" s="2">
        <v>0.19718309859154901</v>
      </c>
      <c r="E114" s="2">
        <v>0.39436619718309801</v>
      </c>
      <c r="F114" s="2">
        <v>0.51056338028169002</v>
      </c>
      <c r="G114" s="2">
        <v>0.18334963875112101</v>
      </c>
      <c r="H114" s="2">
        <v>0.29851672464713203</v>
      </c>
      <c r="I114" s="2" t="s">
        <v>27</v>
      </c>
      <c r="J114" s="2" t="s">
        <v>253</v>
      </c>
      <c r="K114" s="2" t="s">
        <v>323</v>
      </c>
      <c r="L114" s="2">
        <v>0</v>
      </c>
      <c r="M114" s="2">
        <v>0.89999999999999902</v>
      </c>
      <c r="N114" s="2">
        <v>0.5</v>
      </c>
      <c r="O114" s="2">
        <v>120</v>
      </c>
      <c r="P114" s="2" t="s">
        <v>656</v>
      </c>
    </row>
    <row r="115" spans="1:16" x14ac:dyDescent="0.25">
      <c r="A115" s="2">
        <v>86</v>
      </c>
      <c r="B115" s="2">
        <v>139</v>
      </c>
      <c r="C115" s="2">
        <v>170</v>
      </c>
      <c r="D115" s="2">
        <v>0.30281690140845002</v>
      </c>
      <c r="E115" s="2">
        <v>0.48943661971830899</v>
      </c>
      <c r="F115" s="2">
        <v>0.59859154929577396</v>
      </c>
      <c r="G115" s="2">
        <v>0.27996542458598001</v>
      </c>
      <c r="H115" s="2">
        <v>0.40061842102349898</v>
      </c>
      <c r="I115" s="2" t="s">
        <v>27</v>
      </c>
      <c r="J115" s="2" t="s">
        <v>253</v>
      </c>
      <c r="K115" s="2" t="s">
        <v>324</v>
      </c>
      <c r="L115" s="2">
        <v>0.1</v>
      </c>
      <c r="M115" s="2">
        <v>0</v>
      </c>
      <c r="N115" s="2">
        <v>0.5</v>
      </c>
      <c r="O115" s="2">
        <v>120</v>
      </c>
      <c r="P115" s="2" t="s">
        <v>759</v>
      </c>
    </row>
    <row r="116" spans="1:16" x14ac:dyDescent="0.25">
      <c r="A116" s="2">
        <v>88</v>
      </c>
      <c r="B116" s="2">
        <v>156</v>
      </c>
      <c r="C116" s="2">
        <v>190</v>
      </c>
      <c r="D116" s="2">
        <v>0.309859154929577</v>
      </c>
      <c r="E116" s="2">
        <v>0.54929577464788704</v>
      </c>
      <c r="F116" s="2">
        <v>0.66901408450704203</v>
      </c>
      <c r="G116" s="2">
        <v>0.300598666159692</v>
      </c>
      <c r="H116" s="2">
        <v>0.42435005949370502</v>
      </c>
      <c r="I116" s="2" t="s">
        <v>27</v>
      </c>
      <c r="J116" s="2" t="s">
        <v>253</v>
      </c>
      <c r="K116" s="2" t="s">
        <v>325</v>
      </c>
      <c r="L116" s="2">
        <v>0.1</v>
      </c>
      <c r="M116" s="2">
        <v>0.1</v>
      </c>
      <c r="N116" s="2">
        <v>0.5</v>
      </c>
      <c r="O116" s="2">
        <v>120</v>
      </c>
      <c r="P116" s="2" t="s">
        <v>760</v>
      </c>
    </row>
    <row r="117" spans="1:16" x14ac:dyDescent="0.25">
      <c r="A117" s="2">
        <v>89</v>
      </c>
      <c r="B117" s="2">
        <v>168</v>
      </c>
      <c r="C117" s="2">
        <v>197</v>
      </c>
      <c r="D117" s="2">
        <v>0.31338028169013998</v>
      </c>
      <c r="E117" s="2">
        <v>0.59154929577464699</v>
      </c>
      <c r="F117" s="2">
        <v>0.69366197183098499</v>
      </c>
      <c r="G117" s="2">
        <v>0.317521285789436</v>
      </c>
      <c r="H117" s="2">
        <v>0.44400115101155102</v>
      </c>
      <c r="I117" s="2" t="s">
        <v>27</v>
      </c>
      <c r="J117" s="2" t="s">
        <v>253</v>
      </c>
      <c r="K117" s="2" t="s">
        <v>299</v>
      </c>
      <c r="L117" s="2">
        <v>0.1</v>
      </c>
      <c r="M117" s="2">
        <v>0.2</v>
      </c>
      <c r="N117" s="2">
        <v>0.5</v>
      </c>
      <c r="O117" s="2">
        <v>120</v>
      </c>
      <c r="P117" s="2" t="s">
        <v>715</v>
      </c>
    </row>
    <row r="118" spans="1:16" x14ac:dyDescent="0.25">
      <c r="A118" s="2">
        <v>98</v>
      </c>
      <c r="B118" s="2">
        <v>179</v>
      </c>
      <c r="C118" s="2">
        <v>202</v>
      </c>
      <c r="D118" s="2">
        <v>0.34507042253521097</v>
      </c>
      <c r="E118" s="2">
        <v>0.63028169014084501</v>
      </c>
      <c r="F118" s="2">
        <v>0.71126760563380198</v>
      </c>
      <c r="G118" s="2">
        <v>0.33216202388692301</v>
      </c>
      <c r="H118" s="2">
        <v>0.47029314695379598</v>
      </c>
      <c r="I118" s="2" t="s">
        <v>27</v>
      </c>
      <c r="J118" s="2" t="s">
        <v>253</v>
      </c>
      <c r="K118" s="2" t="s">
        <v>326</v>
      </c>
      <c r="L118" s="2">
        <v>0.1</v>
      </c>
      <c r="M118" s="2">
        <v>0.3</v>
      </c>
      <c r="N118" s="2">
        <v>0.5</v>
      </c>
      <c r="O118" s="2">
        <v>120</v>
      </c>
      <c r="P118" s="2" t="s">
        <v>761</v>
      </c>
    </row>
    <row r="119" spans="1:16" x14ac:dyDescent="0.25">
      <c r="A119" s="2">
        <v>91</v>
      </c>
      <c r="B119" s="2">
        <v>173</v>
      </c>
      <c r="C119" s="2">
        <v>199</v>
      </c>
      <c r="D119" s="2">
        <v>0.32042253521126701</v>
      </c>
      <c r="E119" s="2">
        <v>0.60915492957746398</v>
      </c>
      <c r="F119" s="2">
        <v>0.70070422535211196</v>
      </c>
      <c r="G119" s="2">
        <v>0.31984754545234301</v>
      </c>
      <c r="H119" s="2">
        <v>0.455671730727854</v>
      </c>
      <c r="I119" s="2" t="s">
        <v>27</v>
      </c>
      <c r="J119" s="2" t="s">
        <v>253</v>
      </c>
      <c r="K119" s="2" t="s">
        <v>327</v>
      </c>
      <c r="L119" s="2">
        <v>0.1</v>
      </c>
      <c r="M119" s="2">
        <v>0.4</v>
      </c>
      <c r="N119" s="2">
        <v>0.5</v>
      </c>
      <c r="O119" s="2">
        <v>120</v>
      </c>
      <c r="P119" s="2" t="s">
        <v>762</v>
      </c>
    </row>
    <row r="120" spans="1:16" x14ac:dyDescent="0.25">
      <c r="A120" s="2">
        <v>86</v>
      </c>
      <c r="B120" s="2">
        <v>168</v>
      </c>
      <c r="C120" s="2">
        <v>197</v>
      </c>
      <c r="D120" s="2">
        <v>0.30281690140845002</v>
      </c>
      <c r="E120" s="2">
        <v>0.59154929577464699</v>
      </c>
      <c r="F120" s="2">
        <v>0.69366197183098499</v>
      </c>
      <c r="G120" s="2">
        <v>0.30260517439693402</v>
      </c>
      <c r="H120" s="2">
        <v>0.436981422697515</v>
      </c>
      <c r="I120" s="2" t="s">
        <v>27</v>
      </c>
      <c r="J120" s="2" t="s">
        <v>253</v>
      </c>
      <c r="K120" s="2" t="s">
        <v>328</v>
      </c>
      <c r="L120" s="2">
        <v>0.1</v>
      </c>
      <c r="M120" s="2">
        <v>0.5</v>
      </c>
      <c r="N120" s="2">
        <v>0.5</v>
      </c>
      <c r="O120" s="2">
        <v>120</v>
      </c>
      <c r="P120" s="2" t="s">
        <v>763</v>
      </c>
    </row>
    <row r="121" spans="1:16" x14ac:dyDescent="0.25">
      <c r="A121" s="2">
        <v>73</v>
      </c>
      <c r="B121" s="2">
        <v>149</v>
      </c>
      <c r="C121" s="2">
        <v>190</v>
      </c>
      <c r="D121" s="2">
        <v>0.25704225352112597</v>
      </c>
      <c r="E121" s="2">
        <v>0.52464788732394296</v>
      </c>
      <c r="F121" s="2">
        <v>0.66901408450704203</v>
      </c>
      <c r="G121" s="2">
        <v>0.26193511104586198</v>
      </c>
      <c r="H121" s="2">
        <v>0.39143672388973899</v>
      </c>
      <c r="I121" s="2" t="s">
        <v>27</v>
      </c>
      <c r="J121" s="2" t="s">
        <v>253</v>
      </c>
      <c r="K121" s="2" t="s">
        <v>329</v>
      </c>
      <c r="L121" s="2">
        <v>0.1</v>
      </c>
      <c r="M121" s="2">
        <v>0.6</v>
      </c>
      <c r="N121" s="2">
        <v>0.5</v>
      </c>
      <c r="O121" s="2">
        <v>120</v>
      </c>
      <c r="P121" s="2" t="s">
        <v>764</v>
      </c>
    </row>
    <row r="122" spans="1:16" x14ac:dyDescent="0.25">
      <c r="A122" s="2">
        <v>65</v>
      </c>
      <c r="B122" s="2">
        <v>135</v>
      </c>
      <c r="C122" s="2">
        <v>167</v>
      </c>
      <c r="D122" s="2">
        <v>0.228873239436619</v>
      </c>
      <c r="E122" s="2">
        <v>0.47535211267605598</v>
      </c>
      <c r="F122" s="2">
        <v>0.58802816901408395</v>
      </c>
      <c r="G122" s="2">
        <v>0.22838180134153799</v>
      </c>
      <c r="H122" s="2">
        <v>0.34800740457776402</v>
      </c>
      <c r="I122" s="2" t="s">
        <v>27</v>
      </c>
      <c r="J122" s="2" t="s">
        <v>253</v>
      </c>
      <c r="K122" s="2" t="s">
        <v>330</v>
      </c>
      <c r="L122" s="2">
        <v>0.1</v>
      </c>
      <c r="M122" s="2">
        <v>0.7</v>
      </c>
      <c r="N122" s="2">
        <v>0.5</v>
      </c>
      <c r="O122" s="2">
        <v>120</v>
      </c>
      <c r="P122" s="2" t="s">
        <v>765</v>
      </c>
    </row>
    <row r="123" spans="1:16" x14ac:dyDescent="0.25">
      <c r="A123" s="2">
        <v>57</v>
      </c>
      <c r="B123" s="2">
        <v>116</v>
      </c>
      <c r="C123" s="2">
        <v>160</v>
      </c>
      <c r="D123" s="2">
        <v>0.20070422535211199</v>
      </c>
      <c r="E123" s="2">
        <v>0.40845070422535201</v>
      </c>
      <c r="F123" s="2">
        <v>0.56338028169013998</v>
      </c>
      <c r="G123" s="2">
        <v>0.19081816325037501</v>
      </c>
      <c r="H123" s="2">
        <v>0.30759007312596198</v>
      </c>
      <c r="I123" s="2" t="s">
        <v>27</v>
      </c>
      <c r="J123" s="2" t="s">
        <v>253</v>
      </c>
      <c r="K123" s="2" t="s">
        <v>331</v>
      </c>
      <c r="L123" s="2">
        <v>0.1</v>
      </c>
      <c r="M123" s="2">
        <v>0.79999999999999905</v>
      </c>
      <c r="N123" s="2">
        <v>0.5</v>
      </c>
      <c r="O123" s="2">
        <v>120</v>
      </c>
      <c r="P123" s="2" t="s">
        <v>766</v>
      </c>
    </row>
    <row r="124" spans="1:16" x14ac:dyDescent="0.25">
      <c r="A124" s="2">
        <v>55</v>
      </c>
      <c r="B124" s="2">
        <v>105</v>
      </c>
      <c r="C124" s="2">
        <v>135</v>
      </c>
      <c r="D124" s="2">
        <v>0.19366197183098499</v>
      </c>
      <c r="E124" s="2">
        <v>0.36971830985915399</v>
      </c>
      <c r="F124" s="2">
        <v>0.47535211267605598</v>
      </c>
      <c r="G124" s="2">
        <v>0.16987062505144601</v>
      </c>
      <c r="H124" s="2">
        <v>0.28552160502830598</v>
      </c>
      <c r="I124" s="2" t="s">
        <v>27</v>
      </c>
      <c r="J124" s="2" t="s">
        <v>253</v>
      </c>
      <c r="K124" s="2" t="s">
        <v>332</v>
      </c>
      <c r="L124" s="2">
        <v>0.1</v>
      </c>
      <c r="M124" s="2">
        <v>0.89999999999999902</v>
      </c>
      <c r="N124" s="2">
        <v>0.5</v>
      </c>
      <c r="O124" s="2">
        <v>120</v>
      </c>
      <c r="P124" s="2" t="s">
        <v>767</v>
      </c>
    </row>
    <row r="125" spans="1:16" x14ac:dyDescent="0.25">
      <c r="A125" s="2">
        <v>92</v>
      </c>
      <c r="B125" s="2">
        <v>149</v>
      </c>
      <c r="C125" s="2">
        <v>181</v>
      </c>
      <c r="D125" s="2">
        <v>0.323943661971831</v>
      </c>
      <c r="E125" s="2">
        <v>0.52464788732394296</v>
      </c>
      <c r="F125" s="2">
        <v>0.63732394366197098</v>
      </c>
      <c r="G125" s="2">
        <v>0.29560136479371102</v>
      </c>
      <c r="H125" s="2">
        <v>0.424410615223628</v>
      </c>
      <c r="I125" s="2" t="s">
        <v>27</v>
      </c>
      <c r="J125" s="2" t="s">
        <v>253</v>
      </c>
      <c r="K125" s="2" t="s">
        <v>333</v>
      </c>
      <c r="L125" s="2">
        <v>0.2</v>
      </c>
      <c r="M125" s="2">
        <v>0</v>
      </c>
      <c r="N125" s="2">
        <v>0.5</v>
      </c>
      <c r="O125" s="2">
        <v>120</v>
      </c>
      <c r="P125" s="2" t="s">
        <v>768</v>
      </c>
    </row>
    <row r="126" spans="1:16" x14ac:dyDescent="0.25">
      <c r="A126" s="2">
        <v>96</v>
      </c>
      <c r="B126" s="2">
        <v>163</v>
      </c>
      <c r="C126" s="2">
        <v>199</v>
      </c>
      <c r="D126" s="2">
        <v>0.338028169014084</v>
      </c>
      <c r="E126" s="2">
        <v>0.573943661971831</v>
      </c>
      <c r="F126" s="2">
        <v>0.70070422535211196</v>
      </c>
      <c r="G126" s="2">
        <v>0.32004674160456098</v>
      </c>
      <c r="H126" s="2">
        <v>0.45487615505004397</v>
      </c>
      <c r="I126" s="2" t="s">
        <v>27</v>
      </c>
      <c r="J126" s="2" t="s">
        <v>253</v>
      </c>
      <c r="K126" s="2" t="s">
        <v>334</v>
      </c>
      <c r="L126" s="2">
        <v>0.2</v>
      </c>
      <c r="M126" s="2">
        <v>0.1</v>
      </c>
      <c r="N126" s="2">
        <v>0.5</v>
      </c>
      <c r="O126" s="2">
        <v>120</v>
      </c>
      <c r="P126" s="2" t="s">
        <v>769</v>
      </c>
    </row>
    <row r="127" spans="1:16" x14ac:dyDescent="0.25">
      <c r="A127" s="2">
        <v>100</v>
      </c>
      <c r="B127" s="2">
        <v>179</v>
      </c>
      <c r="C127" s="2">
        <v>205</v>
      </c>
      <c r="D127" s="2">
        <v>0.352112676056338</v>
      </c>
      <c r="E127" s="2">
        <v>0.63028169014084501</v>
      </c>
      <c r="F127" s="2">
        <v>0.721830985915493</v>
      </c>
      <c r="G127" s="2">
        <v>0.33798490919827401</v>
      </c>
      <c r="H127" s="2">
        <v>0.47700692124127902</v>
      </c>
      <c r="I127" s="2" t="s">
        <v>27</v>
      </c>
      <c r="J127" s="2" t="s">
        <v>253</v>
      </c>
      <c r="K127" s="2" t="s">
        <v>300</v>
      </c>
      <c r="L127" s="2">
        <v>0.2</v>
      </c>
      <c r="M127" s="2">
        <v>0.2</v>
      </c>
      <c r="N127" s="2">
        <v>0.5</v>
      </c>
      <c r="O127" s="2">
        <v>120</v>
      </c>
      <c r="P127" s="2" t="s">
        <v>716</v>
      </c>
    </row>
    <row r="128" spans="1:16" x14ac:dyDescent="0.25">
      <c r="A128" s="2">
        <v>97</v>
      </c>
      <c r="B128" s="2">
        <v>183</v>
      </c>
      <c r="C128" s="2">
        <v>206</v>
      </c>
      <c r="D128" s="2">
        <v>0.34154929577464699</v>
      </c>
      <c r="E128" s="2">
        <v>0.64436619718309796</v>
      </c>
      <c r="F128" s="2">
        <v>0.72535211267605604</v>
      </c>
      <c r="G128" s="2">
        <v>0.34160374771416702</v>
      </c>
      <c r="H128" s="2">
        <v>0.479701403422999</v>
      </c>
      <c r="I128" s="2" t="s">
        <v>27</v>
      </c>
      <c r="J128" s="2" t="s">
        <v>253</v>
      </c>
      <c r="K128" s="2" t="s">
        <v>335</v>
      </c>
      <c r="L128" s="2">
        <v>0.2</v>
      </c>
      <c r="M128" s="2">
        <v>0.3</v>
      </c>
      <c r="N128" s="2">
        <v>0.5</v>
      </c>
      <c r="O128" s="2">
        <v>120</v>
      </c>
      <c r="P128" s="2" t="s">
        <v>770</v>
      </c>
    </row>
    <row r="129" spans="1:16" x14ac:dyDescent="0.25">
      <c r="A129" s="2">
        <v>90</v>
      </c>
      <c r="B129" s="2">
        <v>176</v>
      </c>
      <c r="C129" s="2">
        <v>202</v>
      </c>
      <c r="D129" s="2">
        <v>0.31690140845070403</v>
      </c>
      <c r="E129" s="2">
        <v>0.61971830985915399</v>
      </c>
      <c r="F129" s="2">
        <v>0.71126760563380198</v>
      </c>
      <c r="G129" s="2">
        <v>0.32385938852405999</v>
      </c>
      <c r="H129" s="2">
        <v>0.45928194016148699</v>
      </c>
      <c r="I129" s="2" t="s">
        <v>27</v>
      </c>
      <c r="J129" s="2" t="s">
        <v>253</v>
      </c>
      <c r="K129" s="2" t="s">
        <v>336</v>
      </c>
      <c r="L129" s="2">
        <v>0.2</v>
      </c>
      <c r="M129" s="2">
        <v>0.4</v>
      </c>
      <c r="N129" s="2">
        <v>0.5</v>
      </c>
      <c r="O129" s="2">
        <v>120</v>
      </c>
      <c r="P129" s="2" t="s">
        <v>771</v>
      </c>
    </row>
    <row r="130" spans="1:16" x14ac:dyDescent="0.25">
      <c r="A130" s="2">
        <v>85</v>
      </c>
      <c r="B130" s="2">
        <v>166</v>
      </c>
      <c r="C130" s="2">
        <v>197</v>
      </c>
      <c r="D130" s="2">
        <v>0.29929577464788698</v>
      </c>
      <c r="E130" s="2">
        <v>0.58450704225352101</v>
      </c>
      <c r="F130" s="2">
        <v>0.69366197183098499</v>
      </c>
      <c r="G130" s="2">
        <v>0.30006879288806898</v>
      </c>
      <c r="H130" s="2">
        <v>0.43678654173518799</v>
      </c>
      <c r="I130" s="2" t="s">
        <v>27</v>
      </c>
      <c r="J130" s="2" t="s">
        <v>253</v>
      </c>
      <c r="K130" s="2" t="s">
        <v>337</v>
      </c>
      <c r="L130" s="2">
        <v>0.2</v>
      </c>
      <c r="M130" s="2">
        <v>0.5</v>
      </c>
      <c r="N130" s="2">
        <v>0.5</v>
      </c>
      <c r="O130" s="2">
        <v>120</v>
      </c>
      <c r="P130" s="2" t="s">
        <v>772</v>
      </c>
    </row>
    <row r="131" spans="1:16" x14ac:dyDescent="0.25">
      <c r="A131" s="2">
        <v>73</v>
      </c>
      <c r="B131" s="2">
        <v>148</v>
      </c>
      <c r="C131" s="2">
        <v>191</v>
      </c>
      <c r="D131" s="2">
        <v>0.25704225352112597</v>
      </c>
      <c r="E131" s="2">
        <v>0.52112676056338003</v>
      </c>
      <c r="F131" s="2">
        <v>0.67253521126760496</v>
      </c>
      <c r="G131" s="2">
        <v>0.26134325204224201</v>
      </c>
      <c r="H131" s="2">
        <v>0.39023813092984699</v>
      </c>
      <c r="I131" s="2" t="s">
        <v>27</v>
      </c>
      <c r="J131" s="2" t="s">
        <v>253</v>
      </c>
      <c r="K131" s="2" t="s">
        <v>338</v>
      </c>
      <c r="L131" s="2">
        <v>0.2</v>
      </c>
      <c r="M131" s="2">
        <v>0.6</v>
      </c>
      <c r="N131" s="2">
        <v>0.5</v>
      </c>
      <c r="O131" s="2">
        <v>120</v>
      </c>
      <c r="P131" s="2" t="s">
        <v>773</v>
      </c>
    </row>
    <row r="132" spans="1:16" x14ac:dyDescent="0.25">
      <c r="A132" s="2">
        <v>64</v>
      </c>
      <c r="B132" s="2">
        <v>134</v>
      </c>
      <c r="C132" s="2">
        <v>169</v>
      </c>
      <c r="D132" s="2">
        <v>0.22535211267605601</v>
      </c>
      <c r="E132" s="2">
        <v>0.471830985915492</v>
      </c>
      <c r="F132" s="2">
        <v>0.59507042253521103</v>
      </c>
      <c r="G132" s="2">
        <v>0.22442146384168499</v>
      </c>
      <c r="H132" s="2">
        <v>0.34383853109325402</v>
      </c>
      <c r="I132" s="2" t="s">
        <v>27</v>
      </c>
      <c r="J132" s="2" t="s">
        <v>253</v>
      </c>
      <c r="K132" s="2" t="s">
        <v>339</v>
      </c>
      <c r="L132" s="2">
        <v>0.2</v>
      </c>
      <c r="M132" s="2">
        <v>0.7</v>
      </c>
      <c r="N132" s="2">
        <v>0.5</v>
      </c>
      <c r="O132" s="2">
        <v>120</v>
      </c>
      <c r="P132" s="2" t="s">
        <v>774</v>
      </c>
    </row>
    <row r="133" spans="1:16" x14ac:dyDescent="0.25">
      <c r="A133" s="2">
        <v>58</v>
      </c>
      <c r="B133" s="2">
        <v>116</v>
      </c>
      <c r="C133" s="2">
        <v>157</v>
      </c>
      <c r="D133" s="2">
        <v>0.20422535211267601</v>
      </c>
      <c r="E133" s="2">
        <v>0.40845070422535201</v>
      </c>
      <c r="F133" s="2">
        <v>0.55281690140844997</v>
      </c>
      <c r="G133" s="2">
        <v>0.1897985979805</v>
      </c>
      <c r="H133" s="2">
        <v>0.30791198423965599</v>
      </c>
      <c r="I133" s="2" t="s">
        <v>27</v>
      </c>
      <c r="J133" s="2" t="s">
        <v>253</v>
      </c>
      <c r="K133" s="2" t="s">
        <v>340</v>
      </c>
      <c r="L133" s="2">
        <v>0.2</v>
      </c>
      <c r="M133" s="2">
        <v>0.79999999999999905</v>
      </c>
      <c r="N133" s="2">
        <v>0.5</v>
      </c>
      <c r="O133" s="2">
        <v>120</v>
      </c>
      <c r="P133" s="2" t="s">
        <v>775</v>
      </c>
    </row>
    <row r="134" spans="1:16" x14ac:dyDescent="0.25">
      <c r="A134" s="2">
        <v>55</v>
      </c>
      <c r="B134" s="2">
        <v>105</v>
      </c>
      <c r="C134" s="2">
        <v>135</v>
      </c>
      <c r="D134" s="2">
        <v>0.19366197183098499</v>
      </c>
      <c r="E134" s="2">
        <v>0.36971830985915399</v>
      </c>
      <c r="F134" s="2">
        <v>0.47535211267605598</v>
      </c>
      <c r="G134" s="2">
        <v>0.16949521915825599</v>
      </c>
      <c r="H134" s="2">
        <v>0.28517368627098799</v>
      </c>
      <c r="I134" s="2" t="s">
        <v>27</v>
      </c>
      <c r="J134" s="2" t="s">
        <v>253</v>
      </c>
      <c r="K134" s="2" t="s">
        <v>341</v>
      </c>
      <c r="L134" s="2">
        <v>0.2</v>
      </c>
      <c r="M134" s="2">
        <v>0.89999999999999902</v>
      </c>
      <c r="N134" s="2">
        <v>0.5</v>
      </c>
      <c r="O134" s="2">
        <v>120</v>
      </c>
      <c r="P134" s="2" t="s">
        <v>776</v>
      </c>
    </row>
    <row r="135" spans="1:16" x14ac:dyDescent="0.25">
      <c r="A135" s="2">
        <v>98</v>
      </c>
      <c r="B135" s="2">
        <v>160</v>
      </c>
      <c r="C135" s="2">
        <v>189</v>
      </c>
      <c r="D135" s="2">
        <v>0.34507042253521097</v>
      </c>
      <c r="E135" s="2">
        <v>0.56338028169013998</v>
      </c>
      <c r="F135" s="2">
        <v>0.66549295774647799</v>
      </c>
      <c r="G135" s="2">
        <v>0.31101538824638703</v>
      </c>
      <c r="H135" s="2">
        <v>0.44955894427374299</v>
      </c>
      <c r="I135" s="2" t="s">
        <v>27</v>
      </c>
      <c r="J135" s="2" t="s">
        <v>253</v>
      </c>
      <c r="K135" s="2" t="s">
        <v>342</v>
      </c>
      <c r="L135" s="2">
        <v>0.3</v>
      </c>
      <c r="M135" s="2">
        <v>0</v>
      </c>
      <c r="N135" s="2">
        <v>0.5</v>
      </c>
      <c r="O135" s="2">
        <v>120</v>
      </c>
      <c r="P135" s="2" t="s">
        <v>777</v>
      </c>
    </row>
    <row r="136" spans="1:16" x14ac:dyDescent="0.25">
      <c r="A136" s="2">
        <v>101</v>
      </c>
      <c r="B136" s="2">
        <v>175</v>
      </c>
      <c r="C136" s="2">
        <v>208</v>
      </c>
      <c r="D136" s="2">
        <v>0.35563380281690099</v>
      </c>
      <c r="E136" s="2">
        <v>0.61619718309859095</v>
      </c>
      <c r="F136" s="2">
        <v>0.73239436619718301</v>
      </c>
      <c r="G136" s="2">
        <v>0.33550023767744003</v>
      </c>
      <c r="H136" s="2">
        <v>0.47936380829493203</v>
      </c>
      <c r="I136" s="2" t="s">
        <v>27</v>
      </c>
      <c r="J136" s="2" t="s">
        <v>253</v>
      </c>
      <c r="K136" s="2" t="s">
        <v>343</v>
      </c>
      <c r="L136" s="2">
        <v>0.3</v>
      </c>
      <c r="M136" s="2">
        <v>0.1</v>
      </c>
      <c r="N136" s="2">
        <v>0.5</v>
      </c>
      <c r="O136" s="2">
        <v>120</v>
      </c>
      <c r="P136" s="2" t="s">
        <v>778</v>
      </c>
    </row>
    <row r="137" spans="1:16" x14ac:dyDescent="0.25">
      <c r="A137" s="2">
        <v>103</v>
      </c>
      <c r="B137" s="2">
        <v>187</v>
      </c>
      <c r="C137" s="2">
        <v>212</v>
      </c>
      <c r="D137" s="2">
        <v>0.36267605633802802</v>
      </c>
      <c r="E137" s="2">
        <v>0.65845070422535201</v>
      </c>
      <c r="F137" s="2">
        <v>0.74647887323943596</v>
      </c>
      <c r="G137" s="2">
        <v>0.35151110878515501</v>
      </c>
      <c r="H137" s="2">
        <v>0.497980550462778</v>
      </c>
      <c r="I137" s="2" t="s">
        <v>27</v>
      </c>
      <c r="J137" s="2" t="s">
        <v>253</v>
      </c>
      <c r="K137" s="2" t="s">
        <v>301</v>
      </c>
      <c r="L137" s="2">
        <v>0.3</v>
      </c>
      <c r="M137" s="2">
        <v>0.2</v>
      </c>
      <c r="N137" s="2">
        <v>0.5</v>
      </c>
      <c r="O137" s="2">
        <v>120</v>
      </c>
      <c r="P137" s="2" t="s">
        <v>717</v>
      </c>
    </row>
    <row r="138" spans="1:16" x14ac:dyDescent="0.25">
      <c r="A138" s="2">
        <v>103</v>
      </c>
      <c r="B138" s="2">
        <v>183</v>
      </c>
      <c r="C138" s="2">
        <v>210</v>
      </c>
      <c r="D138" s="2">
        <v>0.36267605633802802</v>
      </c>
      <c r="E138" s="2">
        <v>0.64436619718309796</v>
      </c>
      <c r="F138" s="2">
        <v>0.73943661971830899</v>
      </c>
      <c r="G138" s="2">
        <v>0.35068864101562702</v>
      </c>
      <c r="H138" s="2">
        <v>0.49760054936429099</v>
      </c>
      <c r="I138" s="2" t="s">
        <v>27</v>
      </c>
      <c r="J138" s="2" t="s">
        <v>253</v>
      </c>
      <c r="K138" s="2" t="s">
        <v>344</v>
      </c>
      <c r="L138" s="2">
        <v>0.3</v>
      </c>
      <c r="M138" s="2">
        <v>0.3</v>
      </c>
      <c r="N138" s="2">
        <v>0.5</v>
      </c>
      <c r="O138" s="2">
        <v>120</v>
      </c>
      <c r="P138" s="2" t="s">
        <v>779</v>
      </c>
    </row>
    <row r="139" spans="1:16" x14ac:dyDescent="0.25">
      <c r="A139" s="2">
        <v>91</v>
      </c>
      <c r="B139" s="2">
        <v>175</v>
      </c>
      <c r="C139" s="2">
        <v>208</v>
      </c>
      <c r="D139" s="2">
        <v>0.32042253521126701</v>
      </c>
      <c r="E139" s="2">
        <v>0.61619718309859095</v>
      </c>
      <c r="F139" s="2">
        <v>0.73239436619718301</v>
      </c>
      <c r="G139" s="2">
        <v>0.32649720362658402</v>
      </c>
      <c r="H139" s="2">
        <v>0.46309656934705901</v>
      </c>
      <c r="I139" s="2" t="s">
        <v>27</v>
      </c>
      <c r="J139" s="2" t="s">
        <v>253</v>
      </c>
      <c r="K139" s="2" t="s">
        <v>345</v>
      </c>
      <c r="L139" s="2">
        <v>0.3</v>
      </c>
      <c r="M139" s="2">
        <v>0.4</v>
      </c>
      <c r="N139" s="2">
        <v>0.5</v>
      </c>
      <c r="O139" s="2">
        <v>120</v>
      </c>
      <c r="P139" s="2" t="s">
        <v>780</v>
      </c>
    </row>
    <row r="140" spans="1:16" x14ac:dyDescent="0.25">
      <c r="A140" s="2">
        <v>81</v>
      </c>
      <c r="B140" s="2">
        <v>166</v>
      </c>
      <c r="C140" s="2">
        <v>199</v>
      </c>
      <c r="D140" s="2">
        <v>0.28521126760563298</v>
      </c>
      <c r="E140" s="2">
        <v>0.58450704225352101</v>
      </c>
      <c r="F140" s="2">
        <v>0.70070422535211196</v>
      </c>
      <c r="G140" s="2">
        <v>0.29382283904638401</v>
      </c>
      <c r="H140" s="2">
        <v>0.42712814370799501</v>
      </c>
      <c r="I140" s="2" t="s">
        <v>27</v>
      </c>
      <c r="J140" s="2" t="s">
        <v>253</v>
      </c>
      <c r="K140" s="2" t="s">
        <v>346</v>
      </c>
      <c r="L140" s="2">
        <v>0.3</v>
      </c>
      <c r="M140" s="2">
        <v>0.5</v>
      </c>
      <c r="N140" s="2">
        <v>0.5</v>
      </c>
      <c r="O140" s="2">
        <v>120</v>
      </c>
      <c r="P140" s="2" t="s">
        <v>781</v>
      </c>
    </row>
    <row r="141" spans="1:16" x14ac:dyDescent="0.25">
      <c r="A141" s="2">
        <v>72</v>
      </c>
      <c r="B141" s="2">
        <v>144</v>
      </c>
      <c r="C141" s="2">
        <v>189</v>
      </c>
      <c r="D141" s="2">
        <v>0.25352112676056299</v>
      </c>
      <c r="E141" s="2">
        <v>0.50704225352112597</v>
      </c>
      <c r="F141" s="2">
        <v>0.66549295774647799</v>
      </c>
      <c r="G141" s="2">
        <v>0.25977869653056801</v>
      </c>
      <c r="H141" s="2">
        <v>0.38635159310849998</v>
      </c>
      <c r="I141" s="2" t="s">
        <v>27</v>
      </c>
      <c r="J141" s="2" t="s">
        <v>253</v>
      </c>
      <c r="K141" s="2" t="s">
        <v>347</v>
      </c>
      <c r="L141" s="2">
        <v>0.3</v>
      </c>
      <c r="M141" s="2">
        <v>0.6</v>
      </c>
      <c r="N141" s="2">
        <v>0.5</v>
      </c>
      <c r="O141" s="2">
        <v>120</v>
      </c>
      <c r="P141" s="2" t="s">
        <v>782</v>
      </c>
    </row>
    <row r="142" spans="1:16" x14ac:dyDescent="0.25">
      <c r="A142" s="2">
        <v>63</v>
      </c>
      <c r="B142" s="2">
        <v>132</v>
      </c>
      <c r="C142" s="2">
        <v>171</v>
      </c>
      <c r="D142" s="2">
        <v>0.221830985915492</v>
      </c>
      <c r="E142" s="2">
        <v>0.46478873239436602</v>
      </c>
      <c r="F142" s="2">
        <v>0.602112676056338</v>
      </c>
      <c r="G142" s="2">
        <v>0.21930197821313499</v>
      </c>
      <c r="H142" s="2">
        <v>0.33845878979574301</v>
      </c>
      <c r="I142" s="2" t="s">
        <v>27</v>
      </c>
      <c r="J142" s="2" t="s">
        <v>253</v>
      </c>
      <c r="K142" s="2" t="s">
        <v>348</v>
      </c>
      <c r="L142" s="2">
        <v>0.3</v>
      </c>
      <c r="M142" s="2">
        <v>0.7</v>
      </c>
      <c r="N142" s="2">
        <v>0.5</v>
      </c>
      <c r="O142" s="2">
        <v>120</v>
      </c>
      <c r="P142" s="2" t="s">
        <v>783</v>
      </c>
    </row>
    <row r="143" spans="1:16" x14ac:dyDescent="0.25">
      <c r="A143" s="2">
        <v>58</v>
      </c>
      <c r="B143" s="2">
        <v>116</v>
      </c>
      <c r="C143" s="2">
        <v>155</v>
      </c>
      <c r="D143" s="2">
        <v>0.20422535211267601</v>
      </c>
      <c r="E143" s="2">
        <v>0.40845070422535201</v>
      </c>
      <c r="F143" s="2">
        <v>0.54577464788732399</v>
      </c>
      <c r="G143" s="2">
        <v>0.189128141162302</v>
      </c>
      <c r="H143" s="2">
        <v>0.30682915033601899</v>
      </c>
      <c r="I143" s="2" t="s">
        <v>27</v>
      </c>
      <c r="J143" s="2" t="s">
        <v>253</v>
      </c>
      <c r="K143" s="2" t="s">
        <v>349</v>
      </c>
      <c r="L143" s="2">
        <v>0.3</v>
      </c>
      <c r="M143" s="2">
        <v>0.79999999999999905</v>
      </c>
      <c r="N143" s="2">
        <v>0.5</v>
      </c>
      <c r="O143" s="2">
        <v>120</v>
      </c>
      <c r="P143" s="2" t="s">
        <v>784</v>
      </c>
    </row>
    <row r="144" spans="1:16" x14ac:dyDescent="0.25">
      <c r="A144" s="2">
        <v>55</v>
      </c>
      <c r="B144" s="2">
        <v>103</v>
      </c>
      <c r="C144" s="2">
        <v>135</v>
      </c>
      <c r="D144" s="2">
        <v>0.19366197183098499</v>
      </c>
      <c r="E144" s="2">
        <v>0.36267605633802802</v>
      </c>
      <c r="F144" s="2">
        <v>0.47535211267605598</v>
      </c>
      <c r="G144" s="2">
        <v>0.16950747684112499</v>
      </c>
      <c r="H144" s="2">
        <v>0.28423279550166702</v>
      </c>
      <c r="I144" s="2" t="s">
        <v>27</v>
      </c>
      <c r="J144" s="2" t="s">
        <v>253</v>
      </c>
      <c r="K144" s="2" t="s">
        <v>350</v>
      </c>
      <c r="L144" s="2">
        <v>0.3</v>
      </c>
      <c r="M144" s="2">
        <v>0.89999999999999902</v>
      </c>
      <c r="N144" s="2">
        <v>0.5</v>
      </c>
      <c r="O144" s="2">
        <v>120</v>
      </c>
      <c r="P144" s="2" t="s">
        <v>785</v>
      </c>
    </row>
    <row r="145" spans="1:16" x14ac:dyDescent="0.25">
      <c r="A145" s="2">
        <v>101</v>
      </c>
      <c r="B145" s="2">
        <v>165</v>
      </c>
      <c r="C145" s="2">
        <v>196</v>
      </c>
      <c r="D145" s="2">
        <v>0.35563380281690099</v>
      </c>
      <c r="E145" s="2">
        <v>0.58098591549295697</v>
      </c>
      <c r="F145" s="2">
        <v>0.69014084507042195</v>
      </c>
      <c r="G145" s="2">
        <v>0.32501873970391598</v>
      </c>
      <c r="H145" s="2">
        <v>0.46579922115616901</v>
      </c>
      <c r="I145" s="2" t="s">
        <v>27</v>
      </c>
      <c r="J145" s="2" t="s">
        <v>253</v>
      </c>
      <c r="K145" s="2" t="s">
        <v>287</v>
      </c>
      <c r="L145" s="2">
        <v>0.4</v>
      </c>
      <c r="M145" s="2">
        <v>0</v>
      </c>
      <c r="N145" s="2">
        <v>0.5</v>
      </c>
      <c r="O145" s="2">
        <v>120</v>
      </c>
      <c r="P145" s="2" t="s">
        <v>724</v>
      </c>
    </row>
    <row r="146" spans="1:16" x14ac:dyDescent="0.25">
      <c r="A146" s="2">
        <v>109</v>
      </c>
      <c r="B146" s="2">
        <v>179</v>
      </c>
      <c r="C146" s="2">
        <v>212</v>
      </c>
      <c r="D146" s="2">
        <v>0.38380281690140799</v>
      </c>
      <c r="E146" s="2">
        <v>0.63028169014084501</v>
      </c>
      <c r="F146" s="2">
        <v>0.74647887323943596</v>
      </c>
      <c r="G146" s="2">
        <v>0.35110897108543498</v>
      </c>
      <c r="H146" s="2">
        <v>0.50155907322307203</v>
      </c>
      <c r="I146" s="2" t="s">
        <v>27</v>
      </c>
      <c r="J146" s="2" t="s">
        <v>253</v>
      </c>
      <c r="K146" s="2" t="s">
        <v>313</v>
      </c>
      <c r="L146" s="2">
        <v>0.4</v>
      </c>
      <c r="M146" s="2">
        <v>0.1</v>
      </c>
      <c r="N146" s="2">
        <v>0.5</v>
      </c>
      <c r="O146" s="2">
        <v>120</v>
      </c>
      <c r="P146" s="2" t="s">
        <v>725</v>
      </c>
    </row>
    <row r="147" spans="1:16" x14ac:dyDescent="0.25">
      <c r="A147" s="2">
        <v>108</v>
      </c>
      <c r="B147" s="2">
        <v>189</v>
      </c>
      <c r="C147" s="2">
        <v>214</v>
      </c>
      <c r="D147" s="2">
        <v>0.38028169014084501</v>
      </c>
      <c r="E147" s="2">
        <v>0.66549295774647799</v>
      </c>
      <c r="F147" s="2">
        <v>0.75352112676056304</v>
      </c>
      <c r="G147" s="2">
        <v>0.36484418272458502</v>
      </c>
      <c r="H147" s="2">
        <v>0.51575304435627001</v>
      </c>
      <c r="I147" s="2" t="s">
        <v>27</v>
      </c>
      <c r="J147" s="2" t="s">
        <v>253</v>
      </c>
      <c r="K147" s="2" t="s">
        <v>294</v>
      </c>
      <c r="L147" s="2">
        <v>0.4</v>
      </c>
      <c r="M147" s="2">
        <v>0.2</v>
      </c>
      <c r="N147" s="2">
        <v>0.5</v>
      </c>
      <c r="O147" s="2">
        <v>120</v>
      </c>
      <c r="P147" s="2" t="s">
        <v>718</v>
      </c>
    </row>
    <row r="148" spans="1:16" x14ac:dyDescent="0.25">
      <c r="A148" s="2">
        <v>105</v>
      </c>
      <c r="B148" s="2">
        <v>185</v>
      </c>
      <c r="C148" s="2">
        <v>212</v>
      </c>
      <c r="D148" s="2">
        <v>0.36971830985915399</v>
      </c>
      <c r="E148" s="2">
        <v>0.65140845070422504</v>
      </c>
      <c r="F148" s="2">
        <v>0.74647887323943596</v>
      </c>
      <c r="G148" s="2">
        <v>0.35357959396546601</v>
      </c>
      <c r="H148" s="2">
        <v>0.50336809940923299</v>
      </c>
      <c r="I148" s="2" t="s">
        <v>27</v>
      </c>
      <c r="J148" s="2" t="s">
        <v>253</v>
      </c>
      <c r="K148" s="2" t="s">
        <v>314</v>
      </c>
      <c r="L148" s="2">
        <v>0.4</v>
      </c>
      <c r="M148" s="2">
        <v>0.3</v>
      </c>
      <c r="N148" s="2">
        <v>0.5</v>
      </c>
      <c r="O148" s="2">
        <v>120</v>
      </c>
      <c r="P148" s="2" t="s">
        <v>726</v>
      </c>
    </row>
    <row r="149" spans="1:16" x14ac:dyDescent="0.25">
      <c r="A149" s="2">
        <v>88</v>
      </c>
      <c r="B149" s="2">
        <v>178</v>
      </c>
      <c r="C149" s="2">
        <v>206</v>
      </c>
      <c r="D149" s="2">
        <v>0.309859154929577</v>
      </c>
      <c r="E149" s="2">
        <v>0.62676056338028097</v>
      </c>
      <c r="F149" s="2">
        <v>0.72535211267605604</v>
      </c>
      <c r="G149" s="2">
        <v>0.32165447748630199</v>
      </c>
      <c r="H149" s="2">
        <v>0.45641752964127602</v>
      </c>
      <c r="I149" s="2" t="s">
        <v>27</v>
      </c>
      <c r="J149" s="2" t="s">
        <v>253</v>
      </c>
      <c r="K149" s="2" t="s">
        <v>307</v>
      </c>
      <c r="L149" s="2">
        <v>0.4</v>
      </c>
      <c r="M149" s="2">
        <v>0.4</v>
      </c>
      <c r="N149" s="2">
        <v>0.5</v>
      </c>
      <c r="O149" s="2">
        <v>120</v>
      </c>
      <c r="P149" s="2" t="s">
        <v>727</v>
      </c>
    </row>
    <row r="150" spans="1:16" x14ac:dyDescent="0.25">
      <c r="A150" s="2">
        <v>78</v>
      </c>
      <c r="B150" s="2">
        <v>165</v>
      </c>
      <c r="C150" s="2">
        <v>199</v>
      </c>
      <c r="D150" s="2">
        <v>0.27464788732394302</v>
      </c>
      <c r="E150" s="2">
        <v>0.58098591549295697</v>
      </c>
      <c r="F150" s="2">
        <v>0.70070422535211196</v>
      </c>
      <c r="G150" s="2">
        <v>0.287444420327015</v>
      </c>
      <c r="H150" s="2">
        <v>0.41750748762915202</v>
      </c>
      <c r="I150" s="2" t="s">
        <v>27</v>
      </c>
      <c r="J150" s="2" t="s">
        <v>253</v>
      </c>
      <c r="K150" s="2" t="s">
        <v>308</v>
      </c>
      <c r="L150" s="2">
        <v>0.4</v>
      </c>
      <c r="M150" s="2">
        <v>0.5</v>
      </c>
      <c r="N150" s="2">
        <v>0.5</v>
      </c>
      <c r="O150" s="2">
        <v>120</v>
      </c>
      <c r="P150" s="2" t="s">
        <v>728</v>
      </c>
    </row>
    <row r="151" spans="1:16" x14ac:dyDescent="0.25">
      <c r="A151" s="2">
        <v>70</v>
      </c>
      <c r="B151" s="2">
        <v>142</v>
      </c>
      <c r="C151" s="2">
        <v>187</v>
      </c>
      <c r="D151" s="2">
        <v>0.24647887323943601</v>
      </c>
      <c r="E151" s="2">
        <v>0.5</v>
      </c>
      <c r="F151" s="2">
        <v>0.65845070422535201</v>
      </c>
      <c r="G151" s="2">
        <v>0.25453239577242798</v>
      </c>
      <c r="H151" s="2">
        <v>0.37958273671289899</v>
      </c>
      <c r="I151" s="2" t="s">
        <v>27</v>
      </c>
      <c r="J151" s="2" t="s">
        <v>253</v>
      </c>
      <c r="K151" s="2" t="s">
        <v>312</v>
      </c>
      <c r="L151" s="2">
        <v>0.4</v>
      </c>
      <c r="M151" s="2">
        <v>0.6</v>
      </c>
      <c r="N151" s="2">
        <v>0.5</v>
      </c>
      <c r="O151" s="2">
        <v>120</v>
      </c>
      <c r="P151" s="2" t="s">
        <v>729</v>
      </c>
    </row>
    <row r="152" spans="1:16" x14ac:dyDescent="0.25">
      <c r="A152" s="2">
        <v>62</v>
      </c>
      <c r="B152" s="2">
        <v>128</v>
      </c>
      <c r="C152" s="2">
        <v>169</v>
      </c>
      <c r="D152" s="2">
        <v>0.21830985915492901</v>
      </c>
      <c r="E152" s="2">
        <v>0.45070422535211202</v>
      </c>
      <c r="F152" s="2">
        <v>0.59507042253521103</v>
      </c>
      <c r="G152" s="2">
        <v>0.21646428749018701</v>
      </c>
      <c r="H152" s="2">
        <v>0.33452235662084401</v>
      </c>
      <c r="I152" s="2" t="s">
        <v>27</v>
      </c>
      <c r="J152" s="2" t="s">
        <v>253</v>
      </c>
      <c r="K152" s="2" t="s">
        <v>310</v>
      </c>
      <c r="L152" s="2">
        <v>0.4</v>
      </c>
      <c r="M152" s="2">
        <v>0.7</v>
      </c>
      <c r="N152" s="2">
        <v>0.5</v>
      </c>
      <c r="O152" s="2">
        <v>120</v>
      </c>
      <c r="P152" s="2" t="s">
        <v>730</v>
      </c>
    </row>
    <row r="153" spans="1:16" x14ac:dyDescent="0.25">
      <c r="A153" s="2">
        <v>57</v>
      </c>
      <c r="B153" s="2">
        <v>115</v>
      </c>
      <c r="C153" s="2">
        <v>154</v>
      </c>
      <c r="D153" s="2">
        <v>0.20070422535211199</v>
      </c>
      <c r="E153" s="2">
        <v>0.40492957746478803</v>
      </c>
      <c r="F153" s="2">
        <v>0.54225352112675995</v>
      </c>
      <c r="G153" s="2">
        <v>0.18725217644952499</v>
      </c>
      <c r="H153" s="2">
        <v>0.30433112090012399</v>
      </c>
      <c r="I153" s="2" t="s">
        <v>27</v>
      </c>
      <c r="J153" s="2" t="s">
        <v>253</v>
      </c>
      <c r="K153" s="2" t="s">
        <v>309</v>
      </c>
      <c r="L153" s="2">
        <v>0.4</v>
      </c>
      <c r="M153" s="2">
        <v>0.79999999999999905</v>
      </c>
      <c r="N153" s="2">
        <v>0.5</v>
      </c>
      <c r="O153" s="2">
        <v>120</v>
      </c>
      <c r="P153" s="2" t="s">
        <v>731</v>
      </c>
    </row>
    <row r="154" spans="1:16" x14ac:dyDescent="0.25">
      <c r="A154" s="2">
        <v>54</v>
      </c>
      <c r="B154" s="2">
        <v>101</v>
      </c>
      <c r="C154" s="2">
        <v>135</v>
      </c>
      <c r="D154" s="2">
        <v>0.190140845070422</v>
      </c>
      <c r="E154" s="2">
        <v>0.35563380281690099</v>
      </c>
      <c r="F154" s="2">
        <v>0.47535211267605598</v>
      </c>
      <c r="G154" s="2">
        <v>0.16762607686615399</v>
      </c>
      <c r="H154" s="2">
        <v>0.282565804198667</v>
      </c>
      <c r="I154" s="2" t="s">
        <v>27</v>
      </c>
      <c r="J154" s="2" t="s">
        <v>253</v>
      </c>
      <c r="K154" s="2" t="s">
        <v>311</v>
      </c>
      <c r="L154" s="2">
        <v>0.4</v>
      </c>
      <c r="M154" s="2">
        <v>0.89999999999999902</v>
      </c>
      <c r="N154" s="2">
        <v>0.5</v>
      </c>
      <c r="O154" s="2">
        <v>120</v>
      </c>
      <c r="P154" s="2" t="s">
        <v>732</v>
      </c>
    </row>
    <row r="155" spans="1:16" x14ac:dyDescent="0.25">
      <c r="A155" s="2">
        <v>103</v>
      </c>
      <c r="B155" s="2">
        <v>166</v>
      </c>
      <c r="C155" s="2">
        <v>201</v>
      </c>
      <c r="D155" s="2">
        <v>0.36267605633802802</v>
      </c>
      <c r="E155" s="2">
        <v>0.58450704225352101</v>
      </c>
      <c r="F155" s="2">
        <v>0.70774647887323905</v>
      </c>
      <c r="G155" s="2">
        <v>0.32771815325382903</v>
      </c>
      <c r="H155" s="2">
        <v>0.47438534553705403</v>
      </c>
      <c r="I155" s="2" t="s">
        <v>27</v>
      </c>
      <c r="J155" s="2" t="s">
        <v>253</v>
      </c>
      <c r="K155" s="2" t="s">
        <v>351</v>
      </c>
      <c r="L155" s="2">
        <v>0.5</v>
      </c>
      <c r="M155" s="2">
        <v>0</v>
      </c>
      <c r="N155" s="2">
        <v>0.5</v>
      </c>
      <c r="O155" s="2">
        <v>120</v>
      </c>
      <c r="P155" s="2" t="s">
        <v>786</v>
      </c>
    </row>
    <row r="156" spans="1:16" x14ac:dyDescent="0.25">
      <c r="A156" s="2">
        <v>110</v>
      </c>
      <c r="B156" s="2">
        <v>181</v>
      </c>
      <c r="C156" s="2">
        <v>211</v>
      </c>
      <c r="D156" s="2">
        <v>0.38732394366197098</v>
      </c>
      <c r="E156" s="2">
        <v>0.63732394366197098</v>
      </c>
      <c r="F156" s="2">
        <v>0.74295774647887303</v>
      </c>
      <c r="G156" s="2">
        <v>0.35060490300566999</v>
      </c>
      <c r="H156" s="2">
        <v>0.50543153934085905</v>
      </c>
      <c r="I156" s="2" t="s">
        <v>27</v>
      </c>
      <c r="J156" s="2" t="s">
        <v>253</v>
      </c>
      <c r="K156" s="2" t="s">
        <v>352</v>
      </c>
      <c r="L156" s="2">
        <v>0.5</v>
      </c>
      <c r="M156" s="2">
        <v>0.1</v>
      </c>
      <c r="N156" s="2">
        <v>0.5</v>
      </c>
      <c r="O156" s="2">
        <v>120</v>
      </c>
      <c r="P156" s="2" t="s">
        <v>787</v>
      </c>
    </row>
    <row r="157" spans="1:16" x14ac:dyDescent="0.25">
      <c r="A157" s="2">
        <v>107</v>
      </c>
      <c r="B157" s="2">
        <v>185</v>
      </c>
      <c r="C157" s="2">
        <v>217</v>
      </c>
      <c r="D157" s="2">
        <v>0.37676056338028102</v>
      </c>
      <c r="E157" s="2">
        <v>0.65140845070422504</v>
      </c>
      <c r="F157" s="2">
        <v>0.76408450704225295</v>
      </c>
      <c r="G157" s="2">
        <v>0.357657934270252</v>
      </c>
      <c r="H157" s="2">
        <v>0.50780402903699595</v>
      </c>
      <c r="I157" s="2" t="s">
        <v>27</v>
      </c>
      <c r="J157" s="2" t="s">
        <v>253</v>
      </c>
      <c r="K157" s="2" t="s">
        <v>302</v>
      </c>
      <c r="L157" s="2">
        <v>0.5</v>
      </c>
      <c r="M157" s="2">
        <v>0.2</v>
      </c>
      <c r="N157" s="2">
        <v>0.5</v>
      </c>
      <c r="O157" s="2">
        <v>120</v>
      </c>
      <c r="P157" s="2" t="s">
        <v>719</v>
      </c>
    </row>
    <row r="158" spans="1:16" x14ac:dyDescent="0.25">
      <c r="A158" s="2">
        <v>98</v>
      </c>
      <c r="B158" s="2">
        <v>183</v>
      </c>
      <c r="C158" s="2">
        <v>212</v>
      </c>
      <c r="D158" s="2">
        <v>0.34507042253521097</v>
      </c>
      <c r="E158" s="2">
        <v>0.64436619718309796</v>
      </c>
      <c r="F158" s="2">
        <v>0.74647887323943596</v>
      </c>
      <c r="G158" s="2">
        <v>0.341899805637012</v>
      </c>
      <c r="H158" s="2">
        <v>0.48407940395285198</v>
      </c>
      <c r="I158" s="2" t="s">
        <v>27</v>
      </c>
      <c r="J158" s="2" t="s">
        <v>253</v>
      </c>
      <c r="K158" s="2" t="s">
        <v>353</v>
      </c>
      <c r="L158" s="2">
        <v>0.5</v>
      </c>
      <c r="M158" s="2">
        <v>0.3</v>
      </c>
      <c r="N158" s="2">
        <v>0.5</v>
      </c>
      <c r="O158" s="2">
        <v>120</v>
      </c>
      <c r="P158" s="2" t="s">
        <v>788</v>
      </c>
    </row>
    <row r="159" spans="1:16" x14ac:dyDescent="0.25">
      <c r="A159" s="2">
        <v>84</v>
      </c>
      <c r="B159" s="2">
        <v>176</v>
      </c>
      <c r="C159" s="2">
        <v>200</v>
      </c>
      <c r="D159" s="2">
        <v>0.29577464788732299</v>
      </c>
      <c r="E159" s="2">
        <v>0.61971830985915399</v>
      </c>
      <c r="F159" s="2">
        <v>0.70422535211267601</v>
      </c>
      <c r="G159" s="2">
        <v>0.31510386930255002</v>
      </c>
      <c r="H159" s="2">
        <v>0.44392126665659798</v>
      </c>
      <c r="I159" s="2" t="s">
        <v>27</v>
      </c>
      <c r="J159" s="2" t="s">
        <v>253</v>
      </c>
      <c r="K159" s="2" t="s">
        <v>354</v>
      </c>
      <c r="L159" s="2">
        <v>0.5</v>
      </c>
      <c r="M159" s="2">
        <v>0.4</v>
      </c>
      <c r="N159" s="2">
        <v>0.5</v>
      </c>
      <c r="O159" s="2">
        <v>120</v>
      </c>
      <c r="P159" s="2" t="s">
        <v>789</v>
      </c>
    </row>
    <row r="160" spans="1:16" x14ac:dyDescent="0.25">
      <c r="A160" s="2">
        <v>75</v>
      </c>
      <c r="B160" s="2">
        <v>158</v>
      </c>
      <c r="C160" s="2">
        <v>192</v>
      </c>
      <c r="D160" s="2">
        <v>0.264084507042253</v>
      </c>
      <c r="E160" s="2">
        <v>0.55633802816901401</v>
      </c>
      <c r="F160" s="2">
        <v>0.676056338028169</v>
      </c>
      <c r="G160" s="2">
        <v>0.28196775479049602</v>
      </c>
      <c r="H160" s="2">
        <v>0.407943440422536</v>
      </c>
      <c r="I160" s="2" t="s">
        <v>27</v>
      </c>
      <c r="J160" s="2" t="s">
        <v>253</v>
      </c>
      <c r="K160" s="2" t="s">
        <v>355</v>
      </c>
      <c r="L160" s="2">
        <v>0.5</v>
      </c>
      <c r="M160" s="2">
        <v>0.5</v>
      </c>
      <c r="N160" s="2">
        <v>0.5</v>
      </c>
      <c r="O160" s="2">
        <v>120</v>
      </c>
      <c r="P160" s="2" t="s">
        <v>790</v>
      </c>
    </row>
    <row r="161" spans="1:16" x14ac:dyDescent="0.25">
      <c r="A161" s="2">
        <v>67</v>
      </c>
      <c r="B161" s="2">
        <v>145</v>
      </c>
      <c r="C161" s="2">
        <v>183</v>
      </c>
      <c r="D161" s="2">
        <v>0.235915492957746</v>
      </c>
      <c r="E161" s="2">
        <v>0.51056338028169002</v>
      </c>
      <c r="F161" s="2">
        <v>0.64436619718309796</v>
      </c>
      <c r="G161" s="2">
        <v>0.24665141748506</v>
      </c>
      <c r="H161" s="2">
        <v>0.36867127351642898</v>
      </c>
      <c r="I161" s="2" t="s">
        <v>27</v>
      </c>
      <c r="J161" s="2" t="s">
        <v>253</v>
      </c>
      <c r="K161" s="2" t="s">
        <v>356</v>
      </c>
      <c r="L161" s="2">
        <v>0.5</v>
      </c>
      <c r="M161" s="2">
        <v>0.6</v>
      </c>
      <c r="N161" s="2">
        <v>0.5</v>
      </c>
      <c r="O161" s="2">
        <v>120</v>
      </c>
      <c r="P161" s="2" t="s">
        <v>791</v>
      </c>
    </row>
    <row r="162" spans="1:16" x14ac:dyDescent="0.25">
      <c r="A162" s="2">
        <v>61</v>
      </c>
      <c r="B162" s="2">
        <v>125</v>
      </c>
      <c r="C162" s="2">
        <v>168</v>
      </c>
      <c r="D162" s="2">
        <v>0.21478873239436599</v>
      </c>
      <c r="E162" s="2">
        <v>0.440140845070422</v>
      </c>
      <c r="F162" s="2">
        <v>0.59154929577464699</v>
      </c>
      <c r="G162" s="2">
        <v>0.209920589611055</v>
      </c>
      <c r="H162" s="2">
        <v>0.33004012991522902</v>
      </c>
      <c r="I162" s="2" t="s">
        <v>27</v>
      </c>
      <c r="J162" s="2" t="s">
        <v>253</v>
      </c>
      <c r="K162" s="2" t="s">
        <v>357</v>
      </c>
      <c r="L162" s="2">
        <v>0.5</v>
      </c>
      <c r="M162" s="2">
        <v>0.7</v>
      </c>
      <c r="N162" s="2">
        <v>0.5</v>
      </c>
      <c r="O162" s="2">
        <v>120</v>
      </c>
      <c r="P162" s="2" t="s">
        <v>792</v>
      </c>
    </row>
    <row r="163" spans="1:16" x14ac:dyDescent="0.25">
      <c r="A163" s="2">
        <v>56</v>
      </c>
      <c r="B163" s="2">
        <v>117</v>
      </c>
      <c r="C163" s="2">
        <v>152</v>
      </c>
      <c r="D163" s="2">
        <v>0.19718309859154901</v>
      </c>
      <c r="E163" s="2">
        <v>0.411971830985915</v>
      </c>
      <c r="F163" s="2">
        <v>0.53521126760563298</v>
      </c>
      <c r="G163" s="2">
        <v>0.18396432449991401</v>
      </c>
      <c r="H163" s="2">
        <v>0.30045815708965401</v>
      </c>
      <c r="I163" s="2" t="s">
        <v>27</v>
      </c>
      <c r="J163" s="2" t="s">
        <v>253</v>
      </c>
      <c r="K163" s="2" t="s">
        <v>358</v>
      </c>
      <c r="L163" s="2">
        <v>0.5</v>
      </c>
      <c r="M163" s="2">
        <v>0.79999999999999905</v>
      </c>
      <c r="N163" s="2">
        <v>0.5</v>
      </c>
      <c r="O163" s="2">
        <v>120</v>
      </c>
      <c r="P163" s="2" t="s">
        <v>793</v>
      </c>
    </row>
    <row r="164" spans="1:16" x14ac:dyDescent="0.25">
      <c r="A164" s="2">
        <v>54</v>
      </c>
      <c r="B164" s="2">
        <v>100</v>
      </c>
      <c r="C164" s="2">
        <v>135</v>
      </c>
      <c r="D164" s="2">
        <v>0.190140845070422</v>
      </c>
      <c r="E164" s="2">
        <v>0.352112676056338</v>
      </c>
      <c r="F164" s="2">
        <v>0.47535211267605598</v>
      </c>
      <c r="G164" s="2">
        <v>0.166470095878544</v>
      </c>
      <c r="H164" s="2">
        <v>0.28110579952165499</v>
      </c>
      <c r="I164" s="2" t="s">
        <v>27</v>
      </c>
      <c r="J164" s="2" t="s">
        <v>253</v>
      </c>
      <c r="K164" s="2" t="s">
        <v>359</v>
      </c>
      <c r="L164" s="2">
        <v>0.5</v>
      </c>
      <c r="M164" s="2">
        <v>0.89999999999999902</v>
      </c>
      <c r="N164" s="2">
        <v>0.5</v>
      </c>
      <c r="O164" s="2">
        <v>120</v>
      </c>
      <c r="P164" s="2" t="s">
        <v>794</v>
      </c>
    </row>
    <row r="165" spans="1:16" x14ac:dyDescent="0.25">
      <c r="A165" s="2">
        <v>98</v>
      </c>
      <c r="B165" s="2">
        <v>171</v>
      </c>
      <c r="C165" s="2">
        <v>205</v>
      </c>
      <c r="D165" s="2">
        <v>0.34507042253521097</v>
      </c>
      <c r="E165" s="2">
        <v>0.602112676056338</v>
      </c>
      <c r="F165" s="2">
        <v>0.721830985915493</v>
      </c>
      <c r="G165" s="2">
        <v>0.32094267727850201</v>
      </c>
      <c r="H165" s="2">
        <v>0.46042008250085098</v>
      </c>
      <c r="I165" s="2" t="s">
        <v>27</v>
      </c>
      <c r="J165" s="2" t="s">
        <v>253</v>
      </c>
      <c r="K165" s="2" t="s">
        <v>360</v>
      </c>
      <c r="L165" s="2">
        <v>0.6</v>
      </c>
      <c r="M165" s="2">
        <v>0</v>
      </c>
      <c r="N165" s="2">
        <v>0.5</v>
      </c>
      <c r="O165" s="2">
        <v>120</v>
      </c>
      <c r="P165" s="2" t="s">
        <v>795</v>
      </c>
    </row>
    <row r="166" spans="1:16" x14ac:dyDescent="0.25">
      <c r="A166" s="2">
        <v>102</v>
      </c>
      <c r="B166" s="2">
        <v>182</v>
      </c>
      <c r="C166" s="2">
        <v>214</v>
      </c>
      <c r="D166" s="2">
        <v>0.35915492957746398</v>
      </c>
      <c r="E166" s="2">
        <v>0.64084507042253502</v>
      </c>
      <c r="F166" s="2">
        <v>0.75352112676056304</v>
      </c>
      <c r="G166" s="2">
        <v>0.33914273479647999</v>
      </c>
      <c r="H166" s="2">
        <v>0.48369034038355002</v>
      </c>
      <c r="I166" s="2" t="s">
        <v>27</v>
      </c>
      <c r="J166" s="2" t="s">
        <v>253</v>
      </c>
      <c r="K166" s="2" t="s">
        <v>361</v>
      </c>
      <c r="L166" s="2">
        <v>0.6</v>
      </c>
      <c r="M166" s="2">
        <v>0.1</v>
      </c>
      <c r="N166" s="2">
        <v>0.5</v>
      </c>
      <c r="O166" s="2">
        <v>120</v>
      </c>
      <c r="P166" s="2" t="s">
        <v>796</v>
      </c>
    </row>
    <row r="167" spans="1:16" x14ac:dyDescent="0.25">
      <c r="A167" s="2">
        <v>99</v>
      </c>
      <c r="B167" s="2">
        <v>181</v>
      </c>
      <c r="C167" s="2">
        <v>213</v>
      </c>
      <c r="D167" s="2">
        <v>0.34859154929577402</v>
      </c>
      <c r="E167" s="2">
        <v>0.63732394366197098</v>
      </c>
      <c r="F167" s="2">
        <v>0.75</v>
      </c>
      <c r="G167" s="2">
        <v>0.34374764851405998</v>
      </c>
      <c r="H167" s="2">
        <v>0.48197342707227497</v>
      </c>
      <c r="I167" s="2" t="s">
        <v>27</v>
      </c>
      <c r="J167" s="2" t="s">
        <v>253</v>
      </c>
      <c r="K167" s="2" t="s">
        <v>303</v>
      </c>
      <c r="L167" s="2">
        <v>0.6</v>
      </c>
      <c r="M167" s="2">
        <v>0.2</v>
      </c>
      <c r="N167" s="2">
        <v>0.5</v>
      </c>
      <c r="O167" s="2">
        <v>120</v>
      </c>
      <c r="P167" s="2" t="s">
        <v>720</v>
      </c>
    </row>
    <row r="168" spans="1:16" x14ac:dyDescent="0.25">
      <c r="A168" s="2">
        <v>93</v>
      </c>
      <c r="B168" s="2">
        <v>178</v>
      </c>
      <c r="C168" s="2">
        <v>206</v>
      </c>
      <c r="D168" s="2">
        <v>0.32746478873239399</v>
      </c>
      <c r="E168" s="2">
        <v>0.62676056338028097</v>
      </c>
      <c r="F168" s="2">
        <v>0.72535211267605604</v>
      </c>
      <c r="G168" s="2">
        <v>0.33259973724678299</v>
      </c>
      <c r="H168" s="2">
        <v>0.465249832674615</v>
      </c>
      <c r="I168" s="2" t="s">
        <v>27</v>
      </c>
      <c r="J168" s="2" t="s">
        <v>253</v>
      </c>
      <c r="K168" s="2" t="s">
        <v>362</v>
      </c>
      <c r="L168" s="2">
        <v>0.6</v>
      </c>
      <c r="M168" s="2">
        <v>0.3</v>
      </c>
      <c r="N168" s="2">
        <v>0.5</v>
      </c>
      <c r="O168" s="2">
        <v>120</v>
      </c>
      <c r="P168" s="2" t="s">
        <v>797</v>
      </c>
    </row>
    <row r="169" spans="1:16" x14ac:dyDescent="0.25">
      <c r="A169" s="2">
        <v>82</v>
      </c>
      <c r="B169" s="2">
        <v>167</v>
      </c>
      <c r="C169" s="2">
        <v>197</v>
      </c>
      <c r="D169" s="2">
        <v>0.28873239436619702</v>
      </c>
      <c r="E169" s="2">
        <v>0.58802816901408395</v>
      </c>
      <c r="F169" s="2">
        <v>0.69366197183098499</v>
      </c>
      <c r="G169" s="2">
        <v>0.30571762854662399</v>
      </c>
      <c r="H169" s="2">
        <v>0.42983828064762503</v>
      </c>
      <c r="I169" s="2" t="s">
        <v>27</v>
      </c>
      <c r="J169" s="2" t="s">
        <v>253</v>
      </c>
      <c r="K169" s="2" t="s">
        <v>363</v>
      </c>
      <c r="L169" s="2">
        <v>0.6</v>
      </c>
      <c r="M169" s="2">
        <v>0.4</v>
      </c>
      <c r="N169" s="2">
        <v>0.5</v>
      </c>
      <c r="O169" s="2">
        <v>120</v>
      </c>
      <c r="P169" s="2" t="s">
        <v>798</v>
      </c>
    </row>
    <row r="170" spans="1:16" x14ac:dyDescent="0.25">
      <c r="A170" s="2">
        <v>74</v>
      </c>
      <c r="B170" s="2">
        <v>156</v>
      </c>
      <c r="C170" s="2">
        <v>190</v>
      </c>
      <c r="D170" s="2">
        <v>0.26056338028169002</v>
      </c>
      <c r="E170" s="2">
        <v>0.54929577464788704</v>
      </c>
      <c r="F170" s="2">
        <v>0.66901408450704203</v>
      </c>
      <c r="G170" s="2">
        <v>0.27754649599440601</v>
      </c>
      <c r="H170" s="2">
        <v>0.40072376254887099</v>
      </c>
      <c r="I170" s="2" t="s">
        <v>27</v>
      </c>
      <c r="J170" s="2" t="s">
        <v>253</v>
      </c>
      <c r="K170" s="2" t="s">
        <v>364</v>
      </c>
      <c r="L170" s="2">
        <v>0.6</v>
      </c>
      <c r="M170" s="2">
        <v>0.5</v>
      </c>
      <c r="N170" s="2">
        <v>0.5</v>
      </c>
      <c r="O170" s="2">
        <v>120</v>
      </c>
      <c r="P170" s="2" t="s">
        <v>799</v>
      </c>
    </row>
    <row r="171" spans="1:16" x14ac:dyDescent="0.25">
      <c r="A171" s="2">
        <v>64</v>
      </c>
      <c r="B171" s="2">
        <v>144</v>
      </c>
      <c r="C171" s="2">
        <v>179</v>
      </c>
      <c r="D171" s="2">
        <v>0.22535211267605601</v>
      </c>
      <c r="E171" s="2">
        <v>0.50704225352112597</v>
      </c>
      <c r="F171" s="2">
        <v>0.63028169014084501</v>
      </c>
      <c r="G171" s="2">
        <v>0.23759525487133601</v>
      </c>
      <c r="H171" s="2">
        <v>0.35719936573838801</v>
      </c>
      <c r="I171" s="2" t="s">
        <v>27</v>
      </c>
      <c r="J171" s="2" t="s">
        <v>253</v>
      </c>
      <c r="K171" s="2" t="s">
        <v>365</v>
      </c>
      <c r="L171" s="2">
        <v>0.6</v>
      </c>
      <c r="M171" s="2">
        <v>0.6</v>
      </c>
      <c r="N171" s="2">
        <v>0.5</v>
      </c>
      <c r="O171" s="2">
        <v>120</v>
      </c>
      <c r="P171" s="2" t="s">
        <v>800</v>
      </c>
    </row>
    <row r="172" spans="1:16" x14ac:dyDescent="0.25">
      <c r="A172" s="2">
        <v>60</v>
      </c>
      <c r="B172" s="2">
        <v>123</v>
      </c>
      <c r="C172" s="2">
        <v>164</v>
      </c>
      <c r="D172" s="2">
        <v>0.21126760563380201</v>
      </c>
      <c r="E172" s="2">
        <v>0.43309859154929498</v>
      </c>
      <c r="F172" s="2">
        <v>0.57746478873239404</v>
      </c>
      <c r="G172" s="2">
        <v>0.20478113676333001</v>
      </c>
      <c r="H172" s="2">
        <v>0.32463755802635402</v>
      </c>
      <c r="I172" s="2" t="s">
        <v>27</v>
      </c>
      <c r="J172" s="2" t="s">
        <v>253</v>
      </c>
      <c r="K172" s="2" t="s">
        <v>366</v>
      </c>
      <c r="L172" s="2">
        <v>0.6</v>
      </c>
      <c r="M172" s="2">
        <v>0.7</v>
      </c>
      <c r="N172" s="2">
        <v>0.5</v>
      </c>
      <c r="O172" s="2">
        <v>120</v>
      </c>
      <c r="P172" s="2" t="s">
        <v>801</v>
      </c>
    </row>
    <row r="173" spans="1:16" x14ac:dyDescent="0.25">
      <c r="A173" s="2">
        <v>56</v>
      </c>
      <c r="B173" s="2">
        <v>113</v>
      </c>
      <c r="C173" s="2">
        <v>152</v>
      </c>
      <c r="D173" s="2">
        <v>0.19718309859154901</v>
      </c>
      <c r="E173" s="2">
        <v>0.397887323943662</v>
      </c>
      <c r="F173" s="2">
        <v>0.53521126760563298</v>
      </c>
      <c r="G173" s="2">
        <v>0.18185869523517401</v>
      </c>
      <c r="H173" s="2">
        <v>0.29778728324158199</v>
      </c>
      <c r="I173" s="2" t="s">
        <v>27</v>
      </c>
      <c r="J173" s="2" t="s">
        <v>253</v>
      </c>
      <c r="K173" s="2" t="s">
        <v>367</v>
      </c>
      <c r="L173" s="2">
        <v>0.6</v>
      </c>
      <c r="M173" s="2">
        <v>0.79999999999999905</v>
      </c>
      <c r="N173" s="2">
        <v>0.5</v>
      </c>
      <c r="O173" s="2">
        <v>120</v>
      </c>
      <c r="P173" s="2" t="s">
        <v>802</v>
      </c>
    </row>
    <row r="174" spans="1:16" x14ac:dyDescent="0.25">
      <c r="A174" s="2">
        <v>54</v>
      </c>
      <c r="B174" s="2">
        <v>100</v>
      </c>
      <c r="C174" s="2">
        <v>135</v>
      </c>
      <c r="D174" s="2">
        <v>0.190140845070422</v>
      </c>
      <c r="E174" s="2">
        <v>0.352112676056338</v>
      </c>
      <c r="F174" s="2">
        <v>0.47535211267605598</v>
      </c>
      <c r="G174" s="2">
        <v>0.16598738810724301</v>
      </c>
      <c r="H174" s="2">
        <v>0.28040560109783302</v>
      </c>
      <c r="I174" s="2" t="s">
        <v>27</v>
      </c>
      <c r="J174" s="2" t="s">
        <v>253</v>
      </c>
      <c r="K174" s="2" t="s">
        <v>368</v>
      </c>
      <c r="L174" s="2">
        <v>0.6</v>
      </c>
      <c r="M174" s="2">
        <v>0.89999999999999902</v>
      </c>
      <c r="N174" s="2">
        <v>0.5</v>
      </c>
      <c r="O174" s="2">
        <v>120</v>
      </c>
      <c r="P174" s="2" t="s">
        <v>803</v>
      </c>
    </row>
    <row r="175" spans="1:16" x14ac:dyDescent="0.25">
      <c r="A175" s="2">
        <v>93</v>
      </c>
      <c r="B175" s="2">
        <v>159</v>
      </c>
      <c r="C175" s="2">
        <v>197</v>
      </c>
      <c r="D175" s="2">
        <v>0.32746478873239399</v>
      </c>
      <c r="E175" s="2">
        <v>0.55985915492957705</v>
      </c>
      <c r="F175" s="2">
        <v>0.69366197183098499</v>
      </c>
      <c r="G175" s="2">
        <v>0.30615954306091803</v>
      </c>
      <c r="H175" s="2">
        <v>0.43989922673880799</v>
      </c>
      <c r="I175" s="2" t="s">
        <v>27</v>
      </c>
      <c r="J175" s="2" t="s">
        <v>253</v>
      </c>
      <c r="K175" s="2" t="s">
        <v>369</v>
      </c>
      <c r="L175" s="2">
        <v>0.7</v>
      </c>
      <c r="M175" s="2">
        <v>0</v>
      </c>
      <c r="N175" s="2">
        <v>0.5</v>
      </c>
      <c r="O175" s="2">
        <v>120</v>
      </c>
      <c r="P175" s="2" t="s">
        <v>804</v>
      </c>
    </row>
    <row r="176" spans="1:16" x14ac:dyDescent="0.25">
      <c r="A176" s="2">
        <v>96</v>
      </c>
      <c r="B176" s="2">
        <v>172</v>
      </c>
      <c r="C176" s="2">
        <v>209</v>
      </c>
      <c r="D176" s="2">
        <v>0.338028169014084</v>
      </c>
      <c r="E176" s="2">
        <v>0.60563380281690105</v>
      </c>
      <c r="F176" s="2">
        <v>0.73591549295774605</v>
      </c>
      <c r="G176" s="2">
        <v>0.32513071887240702</v>
      </c>
      <c r="H176" s="2">
        <v>0.462291110282669</v>
      </c>
      <c r="I176" s="2" t="s">
        <v>27</v>
      </c>
      <c r="J176" s="2" t="s">
        <v>253</v>
      </c>
      <c r="K176" s="2" t="s">
        <v>370</v>
      </c>
      <c r="L176" s="2">
        <v>0.7</v>
      </c>
      <c r="M176" s="2">
        <v>0.1</v>
      </c>
      <c r="N176" s="2">
        <v>0.5</v>
      </c>
      <c r="O176" s="2">
        <v>120</v>
      </c>
      <c r="P176" s="2" t="s">
        <v>805</v>
      </c>
    </row>
    <row r="177" spans="1:16" x14ac:dyDescent="0.25">
      <c r="A177" s="2">
        <v>92</v>
      </c>
      <c r="B177" s="2">
        <v>170</v>
      </c>
      <c r="C177" s="2">
        <v>205</v>
      </c>
      <c r="D177" s="2">
        <v>0.323943661971831</v>
      </c>
      <c r="E177" s="2">
        <v>0.59859154929577396</v>
      </c>
      <c r="F177" s="2">
        <v>0.721830985915493</v>
      </c>
      <c r="G177" s="2">
        <v>0.32666222771645598</v>
      </c>
      <c r="H177" s="2">
        <v>0.459330515411566</v>
      </c>
      <c r="I177" s="2" t="s">
        <v>27</v>
      </c>
      <c r="J177" s="2" t="s">
        <v>253</v>
      </c>
      <c r="K177" s="2" t="s">
        <v>304</v>
      </c>
      <c r="L177" s="2">
        <v>0.7</v>
      </c>
      <c r="M177" s="2">
        <v>0.2</v>
      </c>
      <c r="N177" s="2">
        <v>0.5</v>
      </c>
      <c r="O177" s="2">
        <v>120</v>
      </c>
      <c r="P177" s="2" t="s">
        <v>721</v>
      </c>
    </row>
    <row r="178" spans="1:16" x14ac:dyDescent="0.25">
      <c r="A178" s="2">
        <v>89</v>
      </c>
      <c r="B178" s="2">
        <v>168</v>
      </c>
      <c r="C178" s="2">
        <v>201</v>
      </c>
      <c r="D178" s="2">
        <v>0.31338028169013998</v>
      </c>
      <c r="E178" s="2">
        <v>0.59154929577464699</v>
      </c>
      <c r="F178" s="2">
        <v>0.70774647887323905</v>
      </c>
      <c r="G178" s="2">
        <v>0.31857419379611301</v>
      </c>
      <c r="H178" s="2">
        <v>0.447908229108536</v>
      </c>
      <c r="I178" s="2" t="s">
        <v>27</v>
      </c>
      <c r="J178" s="2" t="s">
        <v>253</v>
      </c>
      <c r="K178" s="2" t="s">
        <v>371</v>
      </c>
      <c r="L178" s="2">
        <v>0.7</v>
      </c>
      <c r="M178" s="2">
        <v>0.3</v>
      </c>
      <c r="N178" s="2">
        <v>0.5</v>
      </c>
      <c r="O178" s="2">
        <v>120</v>
      </c>
      <c r="P178" s="2" t="s">
        <v>806</v>
      </c>
    </row>
    <row r="179" spans="1:16" x14ac:dyDescent="0.25">
      <c r="A179" s="2">
        <v>77</v>
      </c>
      <c r="B179" s="2">
        <v>160</v>
      </c>
      <c r="C179" s="2">
        <v>190</v>
      </c>
      <c r="D179" s="2">
        <v>0.27112676056337998</v>
      </c>
      <c r="E179" s="2">
        <v>0.56338028169013998</v>
      </c>
      <c r="F179" s="2">
        <v>0.66901408450704203</v>
      </c>
      <c r="G179" s="2">
        <v>0.29336762090749102</v>
      </c>
      <c r="H179" s="2">
        <v>0.41519970273413997</v>
      </c>
      <c r="I179" s="2" t="s">
        <v>27</v>
      </c>
      <c r="J179" s="2" t="s">
        <v>253</v>
      </c>
      <c r="K179" s="2" t="s">
        <v>372</v>
      </c>
      <c r="L179" s="2">
        <v>0.7</v>
      </c>
      <c r="M179" s="2">
        <v>0.4</v>
      </c>
      <c r="N179" s="2">
        <v>0.5</v>
      </c>
      <c r="O179" s="2">
        <v>120</v>
      </c>
      <c r="P179" s="2" t="s">
        <v>807</v>
      </c>
    </row>
    <row r="180" spans="1:16" x14ac:dyDescent="0.25">
      <c r="A180" s="2">
        <v>69</v>
      </c>
      <c r="B180" s="2">
        <v>153</v>
      </c>
      <c r="C180" s="2">
        <v>189</v>
      </c>
      <c r="D180" s="2">
        <v>0.242957746478873</v>
      </c>
      <c r="E180" s="2">
        <v>0.53873239436619702</v>
      </c>
      <c r="F180" s="2">
        <v>0.66549295774647799</v>
      </c>
      <c r="G180" s="2">
        <v>0.26474587685803702</v>
      </c>
      <c r="H180" s="2">
        <v>0.38217847499382102</v>
      </c>
      <c r="I180" s="2" t="s">
        <v>27</v>
      </c>
      <c r="J180" s="2" t="s">
        <v>253</v>
      </c>
      <c r="K180" s="2" t="s">
        <v>373</v>
      </c>
      <c r="L180" s="2">
        <v>0.7</v>
      </c>
      <c r="M180" s="2">
        <v>0.5</v>
      </c>
      <c r="N180" s="2">
        <v>0.5</v>
      </c>
      <c r="O180" s="2">
        <v>120</v>
      </c>
      <c r="P180" s="2" t="s">
        <v>808</v>
      </c>
    </row>
    <row r="181" spans="1:16" x14ac:dyDescent="0.25">
      <c r="A181" s="2">
        <v>60</v>
      </c>
      <c r="B181" s="2">
        <v>140</v>
      </c>
      <c r="C181" s="2">
        <v>176</v>
      </c>
      <c r="D181" s="2">
        <v>0.21126760563380201</v>
      </c>
      <c r="E181" s="2">
        <v>0.49295774647887303</v>
      </c>
      <c r="F181" s="2">
        <v>0.61971830985915399</v>
      </c>
      <c r="G181" s="2">
        <v>0.228849481861057</v>
      </c>
      <c r="H181" s="2">
        <v>0.34337912808646698</v>
      </c>
      <c r="I181" s="2" t="s">
        <v>27</v>
      </c>
      <c r="J181" s="2" t="s">
        <v>253</v>
      </c>
      <c r="K181" s="2" t="s">
        <v>374</v>
      </c>
      <c r="L181" s="2">
        <v>0.7</v>
      </c>
      <c r="M181" s="2">
        <v>0.6</v>
      </c>
      <c r="N181" s="2">
        <v>0.5</v>
      </c>
      <c r="O181" s="2">
        <v>120</v>
      </c>
      <c r="P181" s="2" t="s">
        <v>809</v>
      </c>
    </row>
    <row r="182" spans="1:16" x14ac:dyDescent="0.25">
      <c r="A182" s="2">
        <v>58</v>
      </c>
      <c r="B182" s="2">
        <v>121</v>
      </c>
      <c r="C182" s="2">
        <v>165</v>
      </c>
      <c r="D182" s="2">
        <v>0.20422535211267601</v>
      </c>
      <c r="E182" s="2">
        <v>0.426056338028169</v>
      </c>
      <c r="F182" s="2">
        <v>0.58098591549295697</v>
      </c>
      <c r="G182" s="2">
        <v>0.200291829325878</v>
      </c>
      <c r="H182" s="2">
        <v>0.31692898515811002</v>
      </c>
      <c r="I182" s="2" t="s">
        <v>27</v>
      </c>
      <c r="J182" s="2" t="s">
        <v>253</v>
      </c>
      <c r="K182" s="2" t="s">
        <v>375</v>
      </c>
      <c r="L182" s="2">
        <v>0.7</v>
      </c>
      <c r="M182" s="2">
        <v>0.7</v>
      </c>
      <c r="N182" s="2">
        <v>0.5</v>
      </c>
      <c r="O182" s="2">
        <v>120</v>
      </c>
      <c r="P182" s="2" t="s">
        <v>810</v>
      </c>
    </row>
    <row r="183" spans="1:16" x14ac:dyDescent="0.25">
      <c r="A183" s="2">
        <v>55</v>
      </c>
      <c r="B183" s="2">
        <v>111</v>
      </c>
      <c r="C183" s="2">
        <v>152</v>
      </c>
      <c r="D183" s="2">
        <v>0.19366197183098499</v>
      </c>
      <c r="E183" s="2">
        <v>0.39084507042253502</v>
      </c>
      <c r="F183" s="2">
        <v>0.53521126760563298</v>
      </c>
      <c r="G183" s="2">
        <v>0.179264373768556</v>
      </c>
      <c r="H183" s="2">
        <v>0.29378823854780001</v>
      </c>
      <c r="I183" s="2" t="s">
        <v>27</v>
      </c>
      <c r="J183" s="2" t="s">
        <v>253</v>
      </c>
      <c r="K183" s="2" t="s">
        <v>376</v>
      </c>
      <c r="L183" s="2">
        <v>0.7</v>
      </c>
      <c r="M183" s="2">
        <v>0.79999999999999905</v>
      </c>
      <c r="N183" s="2">
        <v>0.5</v>
      </c>
      <c r="O183" s="2">
        <v>120</v>
      </c>
      <c r="P183" s="2" t="s">
        <v>811</v>
      </c>
    </row>
    <row r="184" spans="1:16" x14ac:dyDescent="0.25">
      <c r="A184" s="2">
        <v>53</v>
      </c>
      <c r="B184" s="2">
        <v>97</v>
      </c>
      <c r="C184" s="2">
        <v>134</v>
      </c>
      <c r="D184" s="2">
        <v>0.18661971830985899</v>
      </c>
      <c r="E184" s="2">
        <v>0.34154929577464699</v>
      </c>
      <c r="F184" s="2">
        <v>0.471830985915492</v>
      </c>
      <c r="G184" s="2">
        <v>0.16424967848813901</v>
      </c>
      <c r="H184" s="2">
        <v>0.27769100433812199</v>
      </c>
      <c r="I184" s="2" t="s">
        <v>27</v>
      </c>
      <c r="J184" s="2" t="s">
        <v>253</v>
      </c>
      <c r="K184" s="2" t="s">
        <v>377</v>
      </c>
      <c r="L184" s="2">
        <v>0.7</v>
      </c>
      <c r="M184" s="2">
        <v>0.89999999999999902</v>
      </c>
      <c r="N184" s="2">
        <v>0.5</v>
      </c>
      <c r="O184" s="2">
        <v>120</v>
      </c>
      <c r="P184" s="2" t="s">
        <v>812</v>
      </c>
    </row>
    <row r="185" spans="1:16" x14ac:dyDescent="0.25">
      <c r="A185" s="2">
        <v>93</v>
      </c>
      <c r="B185" s="2">
        <v>153</v>
      </c>
      <c r="C185" s="2">
        <v>188</v>
      </c>
      <c r="D185" s="2">
        <v>0.32746478873239399</v>
      </c>
      <c r="E185" s="2">
        <v>0.53873239436619702</v>
      </c>
      <c r="F185" s="2">
        <v>0.66197183098591506</v>
      </c>
      <c r="G185" s="2">
        <v>0.29834196714378303</v>
      </c>
      <c r="H185" s="2">
        <v>0.430848652137167</v>
      </c>
      <c r="I185" s="2" t="s">
        <v>27</v>
      </c>
      <c r="J185" s="2" t="s">
        <v>253</v>
      </c>
      <c r="K185" s="2" t="s">
        <v>378</v>
      </c>
      <c r="L185" s="2">
        <v>0.79999999999999905</v>
      </c>
      <c r="M185" s="2">
        <v>0</v>
      </c>
      <c r="N185" s="2">
        <v>0.5</v>
      </c>
      <c r="O185" s="2">
        <v>120</v>
      </c>
      <c r="P185" s="2" t="s">
        <v>813</v>
      </c>
    </row>
    <row r="186" spans="1:16" x14ac:dyDescent="0.25">
      <c r="A186" s="2">
        <v>94</v>
      </c>
      <c r="B186" s="2">
        <v>166</v>
      </c>
      <c r="C186" s="2">
        <v>199</v>
      </c>
      <c r="D186" s="2">
        <v>0.33098591549295697</v>
      </c>
      <c r="E186" s="2">
        <v>0.58450704225352101</v>
      </c>
      <c r="F186" s="2">
        <v>0.70070422535211196</v>
      </c>
      <c r="G186" s="2">
        <v>0.31578223126390897</v>
      </c>
      <c r="H186" s="2">
        <v>0.44972065218835899</v>
      </c>
      <c r="I186" s="2" t="s">
        <v>27</v>
      </c>
      <c r="J186" s="2" t="s">
        <v>253</v>
      </c>
      <c r="K186" s="2" t="s">
        <v>379</v>
      </c>
      <c r="L186" s="2">
        <v>0.79999999999999905</v>
      </c>
      <c r="M186" s="2">
        <v>0.1</v>
      </c>
      <c r="N186" s="2">
        <v>0.5</v>
      </c>
      <c r="O186" s="2">
        <v>120</v>
      </c>
      <c r="P186" s="2" t="s">
        <v>814</v>
      </c>
    </row>
    <row r="187" spans="1:16" x14ac:dyDescent="0.25">
      <c r="A187" s="2">
        <v>90</v>
      </c>
      <c r="B187" s="2">
        <v>168</v>
      </c>
      <c r="C187" s="2">
        <v>194</v>
      </c>
      <c r="D187" s="2">
        <v>0.31690140845070403</v>
      </c>
      <c r="E187" s="2">
        <v>0.59154929577464699</v>
      </c>
      <c r="F187" s="2">
        <v>0.68309859154929498</v>
      </c>
      <c r="G187" s="2">
        <v>0.31621046692674099</v>
      </c>
      <c r="H187" s="2">
        <v>0.44598024620325899</v>
      </c>
      <c r="I187" s="2" t="s">
        <v>27</v>
      </c>
      <c r="J187" s="2" t="s">
        <v>253</v>
      </c>
      <c r="K187" s="2" t="s">
        <v>305</v>
      </c>
      <c r="L187" s="2">
        <v>0.79999999999999905</v>
      </c>
      <c r="M187" s="2">
        <v>0.2</v>
      </c>
      <c r="N187" s="2">
        <v>0.5</v>
      </c>
      <c r="O187" s="2">
        <v>120</v>
      </c>
      <c r="P187" s="2" t="s">
        <v>722</v>
      </c>
    </row>
    <row r="188" spans="1:16" x14ac:dyDescent="0.25">
      <c r="A188" s="2">
        <v>88</v>
      </c>
      <c r="B188" s="2">
        <v>164</v>
      </c>
      <c r="C188" s="2">
        <v>191</v>
      </c>
      <c r="D188" s="2">
        <v>0.309859154929577</v>
      </c>
      <c r="E188" s="2">
        <v>0.57746478873239404</v>
      </c>
      <c r="F188" s="2">
        <v>0.67253521126760496</v>
      </c>
      <c r="G188" s="2">
        <v>0.31207081738435899</v>
      </c>
      <c r="H188" s="2">
        <v>0.44003873713020902</v>
      </c>
      <c r="I188" s="2" t="s">
        <v>27</v>
      </c>
      <c r="J188" s="2" t="s">
        <v>253</v>
      </c>
      <c r="K188" s="2" t="s">
        <v>380</v>
      </c>
      <c r="L188" s="2">
        <v>0.79999999999999905</v>
      </c>
      <c r="M188" s="2">
        <v>0.3</v>
      </c>
      <c r="N188" s="2">
        <v>0.5</v>
      </c>
      <c r="O188" s="2">
        <v>120</v>
      </c>
      <c r="P188" s="2" t="s">
        <v>815</v>
      </c>
    </row>
    <row r="189" spans="1:16" x14ac:dyDescent="0.25">
      <c r="A189" s="2">
        <v>72</v>
      </c>
      <c r="B189" s="2">
        <v>156</v>
      </c>
      <c r="C189" s="2">
        <v>187</v>
      </c>
      <c r="D189" s="2">
        <v>0.25352112676056299</v>
      </c>
      <c r="E189" s="2">
        <v>0.54929577464788704</v>
      </c>
      <c r="F189" s="2">
        <v>0.65845070422535201</v>
      </c>
      <c r="G189" s="2">
        <v>0.27815491193992098</v>
      </c>
      <c r="H189" s="2">
        <v>0.40095695854223101</v>
      </c>
      <c r="I189" s="2" t="s">
        <v>27</v>
      </c>
      <c r="J189" s="2" t="s">
        <v>253</v>
      </c>
      <c r="K189" s="2" t="s">
        <v>381</v>
      </c>
      <c r="L189" s="2">
        <v>0.79999999999999905</v>
      </c>
      <c r="M189" s="2">
        <v>0.4</v>
      </c>
      <c r="N189" s="2">
        <v>0.5</v>
      </c>
      <c r="O189" s="2">
        <v>120</v>
      </c>
      <c r="P189" s="2" t="s">
        <v>816</v>
      </c>
    </row>
    <row r="190" spans="1:16" x14ac:dyDescent="0.25">
      <c r="A190" s="2">
        <v>67</v>
      </c>
      <c r="B190" s="2">
        <v>153</v>
      </c>
      <c r="C190" s="2">
        <v>181</v>
      </c>
      <c r="D190" s="2">
        <v>0.235915492957746</v>
      </c>
      <c r="E190" s="2">
        <v>0.53873239436619702</v>
      </c>
      <c r="F190" s="2">
        <v>0.63732394366197098</v>
      </c>
      <c r="G190" s="2">
        <v>0.25628295551913699</v>
      </c>
      <c r="H190" s="2">
        <v>0.37427979820538698</v>
      </c>
      <c r="I190" s="2" t="s">
        <v>27</v>
      </c>
      <c r="J190" s="2" t="s">
        <v>253</v>
      </c>
      <c r="K190" s="2" t="s">
        <v>382</v>
      </c>
      <c r="L190" s="2">
        <v>0.79999999999999905</v>
      </c>
      <c r="M190" s="2">
        <v>0.5</v>
      </c>
      <c r="N190" s="2">
        <v>0.5</v>
      </c>
      <c r="O190" s="2">
        <v>120</v>
      </c>
      <c r="P190" s="2" t="s">
        <v>817</v>
      </c>
    </row>
    <row r="191" spans="1:16" x14ac:dyDescent="0.25">
      <c r="A191" s="2">
        <v>58</v>
      </c>
      <c r="B191" s="2">
        <v>137</v>
      </c>
      <c r="C191" s="2">
        <v>175</v>
      </c>
      <c r="D191" s="2">
        <v>0.20422535211267601</v>
      </c>
      <c r="E191" s="2">
        <v>0.48239436619718301</v>
      </c>
      <c r="F191" s="2">
        <v>0.61619718309859095</v>
      </c>
      <c r="G191" s="2">
        <v>0.22610170779316699</v>
      </c>
      <c r="H191" s="2">
        <v>0.33820491239969702</v>
      </c>
      <c r="I191" s="2" t="s">
        <v>27</v>
      </c>
      <c r="J191" s="2" t="s">
        <v>253</v>
      </c>
      <c r="K191" s="2" t="s">
        <v>383</v>
      </c>
      <c r="L191" s="2">
        <v>0.79999999999999905</v>
      </c>
      <c r="M191" s="2">
        <v>0.6</v>
      </c>
      <c r="N191" s="2">
        <v>0.5</v>
      </c>
      <c r="O191" s="2">
        <v>120</v>
      </c>
      <c r="P191" s="2" t="s">
        <v>818</v>
      </c>
    </row>
    <row r="192" spans="1:16" x14ac:dyDescent="0.25">
      <c r="A192" s="2">
        <v>58</v>
      </c>
      <c r="B192" s="2">
        <v>118</v>
      </c>
      <c r="C192" s="2">
        <v>163</v>
      </c>
      <c r="D192" s="2">
        <v>0.20422535211267601</v>
      </c>
      <c r="E192" s="2">
        <v>0.41549295774647799</v>
      </c>
      <c r="F192" s="2">
        <v>0.573943661971831</v>
      </c>
      <c r="G192" s="2">
        <v>0.19768833198835201</v>
      </c>
      <c r="H192" s="2">
        <v>0.31489216218618898</v>
      </c>
      <c r="I192" s="2" t="s">
        <v>27</v>
      </c>
      <c r="J192" s="2" t="s">
        <v>253</v>
      </c>
      <c r="K192" s="2" t="s">
        <v>384</v>
      </c>
      <c r="L192" s="2">
        <v>0.79999999999999905</v>
      </c>
      <c r="M192" s="2">
        <v>0.7</v>
      </c>
      <c r="N192" s="2">
        <v>0.5</v>
      </c>
      <c r="O192" s="2">
        <v>120</v>
      </c>
      <c r="P192" s="2" t="s">
        <v>819</v>
      </c>
    </row>
    <row r="193" spans="1:16" x14ac:dyDescent="0.25">
      <c r="A193" s="2">
        <v>55</v>
      </c>
      <c r="B193" s="2">
        <v>111</v>
      </c>
      <c r="C193" s="2">
        <v>148</v>
      </c>
      <c r="D193" s="2">
        <v>0.19366197183098499</v>
      </c>
      <c r="E193" s="2">
        <v>0.39084507042253502</v>
      </c>
      <c r="F193" s="2">
        <v>0.52112676056338003</v>
      </c>
      <c r="G193" s="2">
        <v>0.17734364317374199</v>
      </c>
      <c r="H193" s="2">
        <v>0.292617779467233</v>
      </c>
      <c r="I193" s="2" t="s">
        <v>27</v>
      </c>
      <c r="J193" s="2" t="s">
        <v>253</v>
      </c>
      <c r="K193" s="2" t="s">
        <v>385</v>
      </c>
      <c r="L193" s="2">
        <v>0.79999999999999905</v>
      </c>
      <c r="M193" s="2">
        <v>0.79999999999999905</v>
      </c>
      <c r="N193" s="2">
        <v>0.5</v>
      </c>
      <c r="O193" s="2">
        <v>120</v>
      </c>
      <c r="P193" s="2" t="s">
        <v>820</v>
      </c>
    </row>
    <row r="194" spans="1:16" x14ac:dyDescent="0.25">
      <c r="A194" s="2">
        <v>53</v>
      </c>
      <c r="B194" s="2">
        <v>97</v>
      </c>
      <c r="C194" s="2">
        <v>132</v>
      </c>
      <c r="D194" s="2">
        <v>0.18661971830985899</v>
      </c>
      <c r="E194" s="2">
        <v>0.34154929577464699</v>
      </c>
      <c r="F194" s="2">
        <v>0.46478873239436602</v>
      </c>
      <c r="G194" s="2">
        <v>0.16288311693176599</v>
      </c>
      <c r="H194" s="2">
        <v>0.276776876994205</v>
      </c>
      <c r="I194" s="2" t="s">
        <v>27</v>
      </c>
      <c r="J194" s="2" t="s">
        <v>253</v>
      </c>
      <c r="K194" s="2" t="s">
        <v>386</v>
      </c>
      <c r="L194" s="2">
        <v>0.79999999999999905</v>
      </c>
      <c r="M194" s="2">
        <v>0.89999999999999902</v>
      </c>
      <c r="N194" s="2">
        <v>0.5</v>
      </c>
      <c r="O194" s="2">
        <v>120</v>
      </c>
      <c r="P194" s="2" t="s">
        <v>821</v>
      </c>
    </row>
    <row r="195" spans="1:16" x14ac:dyDescent="0.25">
      <c r="A195" s="2">
        <v>84</v>
      </c>
      <c r="B195" s="2">
        <v>152</v>
      </c>
      <c r="C195" s="2">
        <v>183</v>
      </c>
      <c r="D195" s="2">
        <v>0.29577464788732299</v>
      </c>
      <c r="E195" s="2">
        <v>0.53521126760563298</v>
      </c>
      <c r="F195" s="2">
        <v>0.64436619718309796</v>
      </c>
      <c r="G195" s="2">
        <v>0.28071732106393599</v>
      </c>
      <c r="H195" s="2">
        <v>0.40593291235914097</v>
      </c>
      <c r="I195" s="2" t="s">
        <v>27</v>
      </c>
      <c r="J195" s="2" t="s">
        <v>253</v>
      </c>
      <c r="K195" s="2" t="s">
        <v>387</v>
      </c>
      <c r="L195" s="2">
        <v>0.89999999999999902</v>
      </c>
      <c r="M195" s="2">
        <v>0</v>
      </c>
      <c r="N195" s="2">
        <v>0.5</v>
      </c>
      <c r="O195" s="2">
        <v>120</v>
      </c>
      <c r="P195" s="2" t="s">
        <v>822</v>
      </c>
    </row>
    <row r="196" spans="1:16" x14ac:dyDescent="0.25">
      <c r="A196" s="2">
        <v>88</v>
      </c>
      <c r="B196" s="2">
        <v>161</v>
      </c>
      <c r="C196" s="2">
        <v>191</v>
      </c>
      <c r="D196" s="2">
        <v>0.309859154929577</v>
      </c>
      <c r="E196" s="2">
        <v>0.56690140845070403</v>
      </c>
      <c r="F196" s="2">
        <v>0.67253521126760496</v>
      </c>
      <c r="G196" s="2">
        <v>0.29890943229050398</v>
      </c>
      <c r="H196" s="2">
        <v>0.42806895299132902</v>
      </c>
      <c r="I196" s="2" t="s">
        <v>27</v>
      </c>
      <c r="J196" s="2" t="s">
        <v>253</v>
      </c>
      <c r="K196" s="2" t="s">
        <v>388</v>
      </c>
      <c r="L196" s="2">
        <v>0.89999999999999902</v>
      </c>
      <c r="M196" s="2">
        <v>0.1</v>
      </c>
      <c r="N196" s="2">
        <v>0.5</v>
      </c>
      <c r="O196" s="2">
        <v>120</v>
      </c>
      <c r="P196" s="2" t="s">
        <v>823</v>
      </c>
    </row>
    <row r="197" spans="1:16" x14ac:dyDescent="0.25">
      <c r="A197" s="2">
        <v>82</v>
      </c>
      <c r="B197" s="2">
        <v>163</v>
      </c>
      <c r="C197" s="2">
        <v>190</v>
      </c>
      <c r="D197" s="2">
        <v>0.28873239436619702</v>
      </c>
      <c r="E197" s="2">
        <v>0.573943661971831</v>
      </c>
      <c r="F197" s="2">
        <v>0.66901408450704203</v>
      </c>
      <c r="G197" s="2">
        <v>0.29612059250615702</v>
      </c>
      <c r="H197" s="2">
        <v>0.42315840714104502</v>
      </c>
      <c r="I197" s="2" t="s">
        <v>27</v>
      </c>
      <c r="J197" s="2" t="s">
        <v>253</v>
      </c>
      <c r="K197" s="2" t="s">
        <v>306</v>
      </c>
      <c r="L197" s="2">
        <v>0.89999999999999902</v>
      </c>
      <c r="M197" s="2">
        <v>0.2</v>
      </c>
      <c r="N197" s="2">
        <v>0.5</v>
      </c>
      <c r="O197" s="2">
        <v>120</v>
      </c>
      <c r="P197" s="2" t="s">
        <v>723</v>
      </c>
    </row>
    <row r="198" spans="1:16" x14ac:dyDescent="0.25">
      <c r="A198" s="2">
        <v>79</v>
      </c>
      <c r="B198" s="2">
        <v>161</v>
      </c>
      <c r="C198" s="2">
        <v>189</v>
      </c>
      <c r="D198" s="2">
        <v>0.278169014084507</v>
      </c>
      <c r="E198" s="2">
        <v>0.56690140845070403</v>
      </c>
      <c r="F198" s="2">
        <v>0.66549295774647799</v>
      </c>
      <c r="G198" s="2">
        <v>0.29186826197447302</v>
      </c>
      <c r="H198" s="2">
        <v>0.41657441436236597</v>
      </c>
      <c r="I198" s="2" t="s">
        <v>27</v>
      </c>
      <c r="J198" s="2" t="s">
        <v>253</v>
      </c>
      <c r="K198" s="2" t="s">
        <v>389</v>
      </c>
      <c r="L198" s="2">
        <v>0.89999999999999902</v>
      </c>
      <c r="M198" s="2">
        <v>0.3</v>
      </c>
      <c r="N198" s="2">
        <v>0.5</v>
      </c>
      <c r="O198" s="2">
        <v>120</v>
      </c>
      <c r="P198" s="2" t="s">
        <v>824</v>
      </c>
    </row>
    <row r="199" spans="1:16" x14ac:dyDescent="0.25">
      <c r="A199" s="2">
        <v>70</v>
      </c>
      <c r="B199" s="2">
        <v>154</v>
      </c>
      <c r="C199" s="2">
        <v>183</v>
      </c>
      <c r="D199" s="2">
        <v>0.24647887323943601</v>
      </c>
      <c r="E199" s="2">
        <v>0.54225352112675995</v>
      </c>
      <c r="F199" s="2">
        <v>0.64436619718309796</v>
      </c>
      <c r="G199" s="2">
        <v>0.26729537175936802</v>
      </c>
      <c r="H199" s="2">
        <v>0.38955668161505702</v>
      </c>
      <c r="I199" s="2" t="s">
        <v>27</v>
      </c>
      <c r="J199" s="2" t="s">
        <v>253</v>
      </c>
      <c r="K199" s="2" t="s">
        <v>390</v>
      </c>
      <c r="L199" s="2">
        <v>0.89999999999999902</v>
      </c>
      <c r="M199" s="2">
        <v>0.4</v>
      </c>
      <c r="N199" s="2">
        <v>0.5</v>
      </c>
      <c r="O199" s="2">
        <v>120</v>
      </c>
      <c r="P199" s="2" t="s">
        <v>825</v>
      </c>
    </row>
    <row r="200" spans="1:16" x14ac:dyDescent="0.25">
      <c r="A200" s="2">
        <v>65</v>
      </c>
      <c r="B200" s="2">
        <v>149</v>
      </c>
      <c r="C200" s="2">
        <v>176</v>
      </c>
      <c r="D200" s="2">
        <v>0.228873239436619</v>
      </c>
      <c r="E200" s="2">
        <v>0.52464788732394296</v>
      </c>
      <c r="F200" s="2">
        <v>0.61971830985915399</v>
      </c>
      <c r="G200" s="2">
        <v>0.24741384644807601</v>
      </c>
      <c r="H200" s="2">
        <v>0.367196418123096</v>
      </c>
      <c r="I200" s="2" t="s">
        <v>27</v>
      </c>
      <c r="J200" s="2" t="s">
        <v>253</v>
      </c>
      <c r="K200" s="2" t="s">
        <v>391</v>
      </c>
      <c r="L200" s="2">
        <v>0.89999999999999902</v>
      </c>
      <c r="M200" s="2">
        <v>0.5</v>
      </c>
      <c r="N200" s="2">
        <v>0.5</v>
      </c>
      <c r="O200" s="2">
        <v>120</v>
      </c>
      <c r="P200" s="2" t="s">
        <v>826</v>
      </c>
    </row>
    <row r="201" spans="1:16" x14ac:dyDescent="0.25">
      <c r="A201" s="2">
        <v>60</v>
      </c>
      <c r="B201" s="2">
        <v>135</v>
      </c>
      <c r="C201" s="2">
        <v>171</v>
      </c>
      <c r="D201" s="2">
        <v>0.21126760563380201</v>
      </c>
      <c r="E201" s="2">
        <v>0.47535211267605598</v>
      </c>
      <c r="F201" s="2">
        <v>0.602112676056338</v>
      </c>
      <c r="G201" s="2">
        <v>0.224859682638858</v>
      </c>
      <c r="H201" s="2">
        <v>0.338492257450491</v>
      </c>
      <c r="I201" s="2" t="s">
        <v>27</v>
      </c>
      <c r="J201" s="2" t="s">
        <v>253</v>
      </c>
      <c r="K201" s="2" t="s">
        <v>392</v>
      </c>
      <c r="L201" s="2">
        <v>0.89999999999999902</v>
      </c>
      <c r="M201" s="2">
        <v>0.6</v>
      </c>
      <c r="N201" s="2">
        <v>0.5</v>
      </c>
      <c r="O201" s="2">
        <v>120</v>
      </c>
      <c r="P201" s="2" t="s">
        <v>827</v>
      </c>
    </row>
    <row r="202" spans="1:16" x14ac:dyDescent="0.25">
      <c r="A202" s="2">
        <v>56</v>
      </c>
      <c r="B202" s="2">
        <v>114</v>
      </c>
      <c r="C202" s="2">
        <v>159</v>
      </c>
      <c r="D202" s="2">
        <v>0.19718309859154901</v>
      </c>
      <c r="E202" s="2">
        <v>0.40140845070422498</v>
      </c>
      <c r="F202" s="2">
        <v>0.55985915492957705</v>
      </c>
      <c r="G202" s="2">
        <v>0.192966042144948</v>
      </c>
      <c r="H202" s="2">
        <v>0.30800589593163702</v>
      </c>
      <c r="I202" s="2" t="s">
        <v>27</v>
      </c>
      <c r="J202" s="2" t="s">
        <v>253</v>
      </c>
      <c r="K202" s="2" t="s">
        <v>393</v>
      </c>
      <c r="L202" s="2">
        <v>0.89999999999999902</v>
      </c>
      <c r="M202" s="2">
        <v>0.7</v>
      </c>
      <c r="N202" s="2">
        <v>0.5</v>
      </c>
      <c r="O202" s="2">
        <v>120</v>
      </c>
      <c r="P202" s="2" t="s">
        <v>828</v>
      </c>
    </row>
    <row r="203" spans="1:16" x14ac:dyDescent="0.25">
      <c r="A203" s="2">
        <v>55</v>
      </c>
      <c r="B203" s="2">
        <v>109</v>
      </c>
      <c r="C203" s="2">
        <v>147</v>
      </c>
      <c r="D203" s="2">
        <v>0.19366197183098499</v>
      </c>
      <c r="E203" s="2">
        <v>0.38380281690140799</v>
      </c>
      <c r="F203" s="2">
        <v>0.51760563380281599</v>
      </c>
      <c r="G203" s="2">
        <v>0.17590829548437001</v>
      </c>
      <c r="H203" s="2">
        <v>0.291088754930375</v>
      </c>
      <c r="I203" s="2" t="s">
        <v>27</v>
      </c>
      <c r="J203" s="2" t="s">
        <v>253</v>
      </c>
      <c r="K203" s="2" t="s">
        <v>394</v>
      </c>
      <c r="L203" s="2">
        <v>0.89999999999999902</v>
      </c>
      <c r="M203" s="2">
        <v>0.79999999999999905</v>
      </c>
      <c r="N203" s="2">
        <v>0.5</v>
      </c>
      <c r="O203" s="2">
        <v>120</v>
      </c>
      <c r="P203" s="2" t="s">
        <v>829</v>
      </c>
    </row>
    <row r="204" spans="1:16" x14ac:dyDescent="0.25">
      <c r="A204" s="2">
        <v>53</v>
      </c>
      <c r="B204" s="2">
        <v>96</v>
      </c>
      <c r="C204" s="2">
        <v>131</v>
      </c>
      <c r="D204" s="2">
        <v>0.18661971830985899</v>
      </c>
      <c r="E204" s="2">
        <v>0.338028169014084</v>
      </c>
      <c r="F204" s="2">
        <v>0.46126760563380198</v>
      </c>
      <c r="G204" s="2">
        <v>0.16183294273340801</v>
      </c>
      <c r="H204" s="2">
        <v>0.27571972558080499</v>
      </c>
      <c r="I204" s="2" t="s">
        <v>27</v>
      </c>
      <c r="J204" s="2" t="s">
        <v>253</v>
      </c>
      <c r="K204" s="2" t="s">
        <v>395</v>
      </c>
      <c r="L204" s="2">
        <v>0.89999999999999902</v>
      </c>
      <c r="M204" s="2">
        <v>0.89999999999999902</v>
      </c>
      <c r="N204" s="2">
        <v>0.5</v>
      </c>
      <c r="O204" s="2">
        <v>120</v>
      </c>
      <c r="P204" s="2" t="s">
        <v>830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showGridLines="0" zoomScale="80" zoomScaleNormal="80" zoomScalePageLayoutView="80" workbookViewId="0">
      <pane ySplit="1" topLeftCell="A147" activePane="bottomLeft" state="frozen"/>
      <selection activeCell="G23" sqref="G23"/>
      <selection pane="bottomLeft" activeCell="A2" sqref="A2"/>
    </sheetView>
  </sheetViews>
  <sheetFormatPr baseColWidth="10" defaultColWidth="8.85546875" defaultRowHeight="17" x14ac:dyDescent="0.25"/>
  <cols>
    <col min="1" max="3" width="8.85546875" style="1"/>
    <col min="4" max="6" width="12.140625" style="1" bestFit="1" customWidth="1"/>
    <col min="7" max="7" width="9" style="1" customWidth="1"/>
    <col min="8" max="8" width="8.85546875" style="1"/>
    <col min="9" max="9" width="12.140625" style="1" bestFit="1" customWidth="1"/>
    <col min="10" max="10" width="11.42578125" style="1" bestFit="1" customWidth="1"/>
    <col min="11" max="11" width="79.140625" style="1" hidden="1" customWidth="1"/>
    <col min="12" max="12" width="7.140625" style="1" bestFit="1" customWidth="1"/>
    <col min="13" max="14" width="8.85546875" style="1"/>
    <col min="15" max="15" width="14.710937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9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861</v>
      </c>
    </row>
    <row r="3" spans="1:16" x14ac:dyDescent="0.25">
      <c r="A3" s="2">
        <v>64</v>
      </c>
      <c r="B3" s="2">
        <v>83</v>
      </c>
      <c r="C3" s="2">
        <v>86</v>
      </c>
      <c r="D3" s="2">
        <v>0.65306122448979498</v>
      </c>
      <c r="E3" s="2">
        <v>0.84693877551020402</v>
      </c>
      <c r="F3" s="2">
        <v>0.87755102040816302</v>
      </c>
      <c r="G3" s="2">
        <v>0.62062332136979004</v>
      </c>
      <c r="H3" s="2">
        <v>0.732090077345663</v>
      </c>
      <c r="I3" s="2" t="s">
        <v>40</v>
      </c>
      <c r="J3" s="2" t="s">
        <v>28</v>
      </c>
      <c r="K3" s="2" t="s">
        <v>41</v>
      </c>
      <c r="L3" s="2">
        <v>0</v>
      </c>
      <c r="M3" s="2">
        <v>0</v>
      </c>
      <c r="N3" s="2"/>
      <c r="O3" s="2">
        <v>15</v>
      </c>
      <c r="P3" s="88">
        <v>42144.698194444441</v>
      </c>
    </row>
    <row r="4" spans="1:16" x14ac:dyDescent="0.25">
      <c r="A4" s="2">
        <v>64</v>
      </c>
      <c r="B4" s="2">
        <v>82</v>
      </c>
      <c r="C4" s="2">
        <v>86</v>
      </c>
      <c r="D4" s="2">
        <v>0.65306122448979498</v>
      </c>
      <c r="E4" s="2">
        <v>0.83673469387755095</v>
      </c>
      <c r="F4" s="2">
        <v>0.87755102040816302</v>
      </c>
      <c r="G4" s="2">
        <v>0.62026077034465998</v>
      </c>
      <c r="H4" s="2">
        <v>0.73172695488529105</v>
      </c>
      <c r="I4" s="2" t="s">
        <v>40</v>
      </c>
      <c r="J4" s="2" t="s">
        <v>28</v>
      </c>
      <c r="K4" s="2" t="s">
        <v>153</v>
      </c>
      <c r="L4" s="2">
        <v>0</v>
      </c>
      <c r="M4" s="2">
        <v>0.1</v>
      </c>
      <c r="N4" s="2"/>
      <c r="O4" s="2">
        <v>15</v>
      </c>
      <c r="P4" s="88">
        <v>42144.698217592595</v>
      </c>
    </row>
    <row r="5" spans="1:16" x14ac:dyDescent="0.25">
      <c r="A5" s="2">
        <v>64</v>
      </c>
      <c r="B5" s="2">
        <v>82</v>
      </c>
      <c r="C5" s="2">
        <v>86</v>
      </c>
      <c r="D5" s="2">
        <v>0.65306122448979498</v>
      </c>
      <c r="E5" s="2">
        <v>0.83673469387755095</v>
      </c>
      <c r="F5" s="2">
        <v>0.87755102040816302</v>
      </c>
      <c r="G5" s="2">
        <v>0.61875348013780895</v>
      </c>
      <c r="H5" s="2">
        <v>0.73144380613738502</v>
      </c>
      <c r="I5" s="2" t="s">
        <v>40</v>
      </c>
      <c r="J5" s="2" t="s">
        <v>28</v>
      </c>
      <c r="K5" s="2" t="s">
        <v>154</v>
      </c>
      <c r="L5" s="2">
        <v>0</v>
      </c>
      <c r="M5" s="2">
        <v>0.2</v>
      </c>
      <c r="N5" s="2"/>
      <c r="O5" s="2">
        <v>15</v>
      </c>
      <c r="P5" s="88">
        <v>42144.698240740741</v>
      </c>
    </row>
    <row r="6" spans="1:16" x14ac:dyDescent="0.25">
      <c r="A6" s="2">
        <v>64</v>
      </c>
      <c r="B6" s="2">
        <v>82</v>
      </c>
      <c r="C6" s="2">
        <v>86</v>
      </c>
      <c r="D6" s="2">
        <v>0.65306122448979498</v>
      </c>
      <c r="E6" s="2">
        <v>0.83673469387755095</v>
      </c>
      <c r="F6" s="2">
        <v>0.87755102040816302</v>
      </c>
      <c r="G6" s="2">
        <v>0.61547064693863995</v>
      </c>
      <c r="H6" s="2">
        <v>0.72871038528708898</v>
      </c>
      <c r="I6" s="2" t="s">
        <v>40</v>
      </c>
      <c r="J6" s="2" t="s">
        <v>28</v>
      </c>
      <c r="K6" s="89" t="s">
        <v>155</v>
      </c>
      <c r="L6" s="2">
        <v>0</v>
      </c>
      <c r="M6" s="2">
        <v>0.3</v>
      </c>
      <c r="N6" s="2"/>
      <c r="O6" s="2">
        <v>15</v>
      </c>
      <c r="P6" s="88">
        <v>42144.698263888888</v>
      </c>
    </row>
    <row r="7" spans="1:16" x14ac:dyDescent="0.25">
      <c r="A7" s="2">
        <v>64</v>
      </c>
      <c r="B7" s="2">
        <v>81</v>
      </c>
      <c r="C7" s="2">
        <v>86</v>
      </c>
      <c r="D7" s="2">
        <v>0.65306122448979498</v>
      </c>
      <c r="E7" s="2">
        <v>0.82653061224489799</v>
      </c>
      <c r="F7" s="2">
        <v>0.87755102040816302</v>
      </c>
      <c r="G7" s="2">
        <v>0.613659799795781</v>
      </c>
      <c r="H7" s="2">
        <v>0.72721155765372902</v>
      </c>
      <c r="I7" s="2" t="s">
        <v>40</v>
      </c>
      <c r="J7" s="2" t="s">
        <v>28</v>
      </c>
      <c r="K7" s="2" t="s">
        <v>156</v>
      </c>
      <c r="L7" s="2">
        <v>0</v>
      </c>
      <c r="M7" s="2">
        <v>0.4</v>
      </c>
      <c r="N7" s="2"/>
      <c r="O7" s="2">
        <v>15</v>
      </c>
      <c r="P7" s="88">
        <v>42144.698287037034</v>
      </c>
    </row>
    <row r="8" spans="1:16" x14ac:dyDescent="0.25">
      <c r="A8" s="2">
        <v>61</v>
      </c>
      <c r="B8" s="2">
        <v>81</v>
      </c>
      <c r="C8" s="2">
        <v>85</v>
      </c>
      <c r="D8" s="2">
        <v>0.62244897959183598</v>
      </c>
      <c r="E8" s="2">
        <v>0.82653061224489799</v>
      </c>
      <c r="F8" s="2">
        <v>0.86734693877550995</v>
      </c>
      <c r="G8" s="2">
        <v>0.59929105409084105</v>
      </c>
      <c r="H8" s="2">
        <v>0.70834647034365505</v>
      </c>
      <c r="I8" s="2" t="s">
        <v>40</v>
      </c>
      <c r="J8" s="2" t="s">
        <v>28</v>
      </c>
      <c r="K8" s="2" t="s">
        <v>157</v>
      </c>
      <c r="L8" s="2">
        <v>0</v>
      </c>
      <c r="M8" s="2">
        <v>0.5</v>
      </c>
      <c r="N8" s="2"/>
      <c r="O8" s="2">
        <v>15</v>
      </c>
      <c r="P8" s="88">
        <v>42144.698298611111</v>
      </c>
    </row>
    <row r="9" spans="1:16" x14ac:dyDescent="0.25">
      <c r="A9" s="2">
        <v>56</v>
      </c>
      <c r="B9" s="2">
        <v>80</v>
      </c>
      <c r="C9" s="2">
        <v>86</v>
      </c>
      <c r="D9" s="2">
        <v>0.57142857142857095</v>
      </c>
      <c r="E9" s="2">
        <v>0.81632653061224403</v>
      </c>
      <c r="F9" s="2">
        <v>0.87755102040816302</v>
      </c>
      <c r="G9" s="2">
        <v>0.57225956738672901</v>
      </c>
      <c r="H9" s="2">
        <v>0.67404695094075195</v>
      </c>
      <c r="I9" s="2" t="s">
        <v>40</v>
      </c>
      <c r="J9" s="2" t="s">
        <v>28</v>
      </c>
      <c r="K9" s="2" t="s">
        <v>158</v>
      </c>
      <c r="L9" s="2">
        <v>0</v>
      </c>
      <c r="M9" s="2">
        <v>0.6</v>
      </c>
      <c r="N9" s="2"/>
      <c r="O9" s="2">
        <v>15</v>
      </c>
      <c r="P9" s="88">
        <v>42144.698321759257</v>
      </c>
    </row>
    <row r="10" spans="1:16" x14ac:dyDescent="0.25">
      <c r="A10" s="2">
        <v>42</v>
      </c>
      <c r="B10" s="2">
        <v>75</v>
      </c>
      <c r="C10" s="2">
        <v>85</v>
      </c>
      <c r="D10" s="2">
        <v>0.42857142857142799</v>
      </c>
      <c r="E10" s="2">
        <v>0.765306122448979</v>
      </c>
      <c r="F10" s="2">
        <v>0.86734693877550995</v>
      </c>
      <c r="G10" s="2">
        <v>0.49825860821384899</v>
      </c>
      <c r="H10" s="2">
        <v>0.568873238598672</v>
      </c>
      <c r="I10" s="2" t="s">
        <v>40</v>
      </c>
      <c r="J10" s="2" t="s">
        <v>28</v>
      </c>
      <c r="K10" s="2" t="s">
        <v>159</v>
      </c>
      <c r="L10" s="2">
        <v>0</v>
      </c>
      <c r="M10" s="2">
        <v>0.7</v>
      </c>
      <c r="N10" s="2"/>
      <c r="O10" s="2">
        <v>15</v>
      </c>
      <c r="P10" s="88">
        <v>42144.698344907411</v>
      </c>
    </row>
    <row r="11" spans="1:16" x14ac:dyDescent="0.25">
      <c r="A11" s="2">
        <v>27</v>
      </c>
      <c r="B11" s="2">
        <v>74</v>
      </c>
      <c r="C11" s="2">
        <v>85</v>
      </c>
      <c r="D11" s="2">
        <v>0.27551020408163202</v>
      </c>
      <c r="E11" s="2">
        <v>0.75510204081632604</v>
      </c>
      <c r="F11" s="2">
        <v>0.86734693877550995</v>
      </c>
      <c r="G11" s="2">
        <v>0.423490257875138</v>
      </c>
      <c r="H11" s="2">
        <v>0.47587788644515699</v>
      </c>
      <c r="I11" s="2" t="s">
        <v>40</v>
      </c>
      <c r="J11" s="2" t="s">
        <v>28</v>
      </c>
      <c r="K11" s="2" t="s">
        <v>160</v>
      </c>
      <c r="L11" s="2">
        <v>0</v>
      </c>
      <c r="M11" s="2">
        <v>0.79999999999999905</v>
      </c>
      <c r="N11" s="2"/>
      <c r="O11" s="2">
        <v>15</v>
      </c>
      <c r="P11" s="88">
        <v>42144.69835648148</v>
      </c>
    </row>
    <row r="12" spans="1:16" x14ac:dyDescent="0.25">
      <c r="A12" s="2">
        <v>18</v>
      </c>
      <c r="B12" s="2">
        <v>65</v>
      </c>
      <c r="C12" s="2">
        <v>82</v>
      </c>
      <c r="D12" s="2">
        <v>0.183673469387755</v>
      </c>
      <c r="E12" s="2">
        <v>0.66326530612244805</v>
      </c>
      <c r="F12" s="2">
        <v>0.83673469387755095</v>
      </c>
      <c r="G12" s="2">
        <v>0.34225591325325699</v>
      </c>
      <c r="H12" s="2">
        <v>0.38302639855936199</v>
      </c>
      <c r="I12" s="2" t="s">
        <v>40</v>
      </c>
      <c r="J12" s="2" t="s">
        <v>28</v>
      </c>
      <c r="K12" s="2" t="s">
        <v>161</v>
      </c>
      <c r="L12" s="2">
        <v>0</v>
      </c>
      <c r="M12" s="2">
        <v>0.89999999999999902</v>
      </c>
      <c r="N12" s="2"/>
      <c r="O12" s="2">
        <v>15</v>
      </c>
      <c r="P12" s="88">
        <v>42144.698379629626</v>
      </c>
    </row>
    <row r="13" spans="1:16" x14ac:dyDescent="0.25">
      <c r="A13" s="2">
        <v>66</v>
      </c>
      <c r="B13" s="2">
        <v>82</v>
      </c>
      <c r="C13" s="2">
        <v>88</v>
      </c>
      <c r="D13" s="2">
        <v>0.67346938775510201</v>
      </c>
      <c r="E13" s="2">
        <v>0.83673469387755095</v>
      </c>
      <c r="F13" s="2">
        <v>0.89795918367346905</v>
      </c>
      <c r="G13" s="2">
        <v>0.63282276056425601</v>
      </c>
      <c r="H13" s="2">
        <v>0.74419961621761299</v>
      </c>
      <c r="I13" s="2" t="s">
        <v>40</v>
      </c>
      <c r="J13" s="2" t="s">
        <v>28</v>
      </c>
      <c r="K13" s="2" t="s">
        <v>42</v>
      </c>
      <c r="L13" s="2">
        <v>0.1</v>
      </c>
      <c r="M13" s="2">
        <v>0</v>
      </c>
      <c r="N13" s="2"/>
      <c r="O13" s="2">
        <v>15</v>
      </c>
      <c r="P13" s="88">
        <v>42144.69840277778</v>
      </c>
    </row>
    <row r="14" spans="1:16" x14ac:dyDescent="0.25">
      <c r="A14" s="2">
        <v>66</v>
      </c>
      <c r="B14" s="2">
        <v>81</v>
      </c>
      <c r="C14" s="2">
        <v>87</v>
      </c>
      <c r="D14" s="2">
        <v>0.67346938775510201</v>
      </c>
      <c r="E14" s="2">
        <v>0.82653061224489799</v>
      </c>
      <c r="F14" s="2">
        <v>0.88775510204081598</v>
      </c>
      <c r="G14" s="2">
        <v>0.63207301831006102</v>
      </c>
      <c r="H14" s="2">
        <v>0.74341816916799797</v>
      </c>
      <c r="I14" s="2" t="s">
        <v>40</v>
      </c>
      <c r="J14" s="2" t="s">
        <v>28</v>
      </c>
      <c r="K14" s="2" t="s">
        <v>162</v>
      </c>
      <c r="L14" s="2">
        <v>0.1</v>
      </c>
      <c r="M14" s="2">
        <v>0.1</v>
      </c>
      <c r="N14" s="2"/>
      <c r="O14" s="2">
        <v>15</v>
      </c>
      <c r="P14" s="88">
        <v>42144.698425925926</v>
      </c>
    </row>
    <row r="15" spans="1:16" x14ac:dyDescent="0.25">
      <c r="A15" s="2">
        <v>66</v>
      </c>
      <c r="B15" s="2">
        <v>81</v>
      </c>
      <c r="C15" s="2">
        <v>87</v>
      </c>
      <c r="D15" s="2">
        <v>0.67346938775510201</v>
      </c>
      <c r="E15" s="2">
        <v>0.82653061224489799</v>
      </c>
      <c r="F15" s="2">
        <v>0.88775510204081598</v>
      </c>
      <c r="G15" s="2">
        <v>0.62823017730556896</v>
      </c>
      <c r="H15" s="2">
        <v>0.74141543625665196</v>
      </c>
      <c r="I15" s="2" t="s">
        <v>40</v>
      </c>
      <c r="J15" s="2" t="s">
        <v>28</v>
      </c>
      <c r="K15" s="2" t="s">
        <v>163</v>
      </c>
      <c r="L15" s="2">
        <v>0.1</v>
      </c>
      <c r="M15" s="2">
        <v>0.2</v>
      </c>
      <c r="N15" s="2"/>
      <c r="O15" s="2">
        <v>15</v>
      </c>
      <c r="P15" s="88">
        <v>42144.698437500003</v>
      </c>
    </row>
    <row r="16" spans="1:16" x14ac:dyDescent="0.25">
      <c r="A16" s="2">
        <v>66</v>
      </c>
      <c r="B16" s="2">
        <v>81</v>
      </c>
      <c r="C16" s="2">
        <v>87</v>
      </c>
      <c r="D16" s="2">
        <v>0.67346938775510201</v>
      </c>
      <c r="E16" s="2">
        <v>0.82653061224489799</v>
      </c>
      <c r="F16" s="2">
        <v>0.88775510204081598</v>
      </c>
      <c r="G16" s="2">
        <v>0.62667280759111199</v>
      </c>
      <c r="H16" s="2">
        <v>0.74031294136521997</v>
      </c>
      <c r="I16" s="2" t="s">
        <v>40</v>
      </c>
      <c r="J16" s="2" t="s">
        <v>28</v>
      </c>
      <c r="K16" s="2" t="s">
        <v>164</v>
      </c>
      <c r="L16" s="2">
        <v>0.1</v>
      </c>
      <c r="M16" s="2">
        <v>0.3</v>
      </c>
      <c r="N16" s="2"/>
      <c r="O16" s="2">
        <v>15</v>
      </c>
      <c r="P16" s="88">
        <v>42144.698460648149</v>
      </c>
    </row>
    <row r="17" spans="1:16" x14ac:dyDescent="0.25">
      <c r="A17" s="2">
        <v>66</v>
      </c>
      <c r="B17" s="2">
        <v>80</v>
      </c>
      <c r="C17" s="2">
        <v>87</v>
      </c>
      <c r="D17" s="2">
        <v>0.67346938775510201</v>
      </c>
      <c r="E17" s="2">
        <v>0.81632653061224403</v>
      </c>
      <c r="F17" s="2">
        <v>0.88775510204081598</v>
      </c>
      <c r="G17" s="2">
        <v>0.62461156839342002</v>
      </c>
      <c r="H17" s="2">
        <v>0.73858961978287596</v>
      </c>
      <c r="I17" s="2" t="s">
        <v>40</v>
      </c>
      <c r="J17" s="2" t="s">
        <v>28</v>
      </c>
      <c r="K17" s="2" t="s">
        <v>165</v>
      </c>
      <c r="L17" s="2">
        <v>0.1</v>
      </c>
      <c r="M17" s="2">
        <v>0.4</v>
      </c>
      <c r="N17" s="2"/>
      <c r="O17" s="2">
        <v>15</v>
      </c>
      <c r="P17" s="88">
        <v>42144.698483796295</v>
      </c>
    </row>
    <row r="18" spans="1:16" x14ac:dyDescent="0.25">
      <c r="A18" s="2">
        <v>63</v>
      </c>
      <c r="B18" s="2">
        <v>79</v>
      </c>
      <c r="C18" s="2">
        <v>87</v>
      </c>
      <c r="D18" s="2">
        <v>0.64285714285714202</v>
      </c>
      <c r="E18" s="2">
        <v>0.80612244897959096</v>
      </c>
      <c r="F18" s="2">
        <v>0.88775510204081598</v>
      </c>
      <c r="G18" s="2">
        <v>0.60655099871325502</v>
      </c>
      <c r="H18" s="2">
        <v>0.71708221724653198</v>
      </c>
      <c r="I18" s="2" t="s">
        <v>40</v>
      </c>
      <c r="J18" s="2" t="s">
        <v>28</v>
      </c>
      <c r="K18" s="2" t="s">
        <v>166</v>
      </c>
      <c r="L18" s="2">
        <v>0.1</v>
      </c>
      <c r="M18" s="2">
        <v>0.5</v>
      </c>
      <c r="N18" s="2"/>
      <c r="O18" s="2">
        <v>15</v>
      </c>
      <c r="P18" s="88">
        <v>42144.698495370372</v>
      </c>
    </row>
    <row r="19" spans="1:16" x14ac:dyDescent="0.25">
      <c r="A19" s="2">
        <v>56</v>
      </c>
      <c r="B19" s="2">
        <v>78</v>
      </c>
      <c r="C19" s="2">
        <v>87</v>
      </c>
      <c r="D19" s="2">
        <v>0.57142857142857095</v>
      </c>
      <c r="E19" s="2">
        <v>0.79591836734693799</v>
      </c>
      <c r="F19" s="2">
        <v>0.88775510204081598</v>
      </c>
      <c r="G19" s="2">
        <v>0.57856467775968201</v>
      </c>
      <c r="H19" s="2">
        <v>0.67519486706836596</v>
      </c>
      <c r="I19" s="2" t="s">
        <v>40</v>
      </c>
      <c r="J19" s="2" t="s">
        <v>28</v>
      </c>
      <c r="K19" s="2" t="s">
        <v>167</v>
      </c>
      <c r="L19" s="2">
        <v>0.1</v>
      </c>
      <c r="M19" s="2">
        <v>0.6</v>
      </c>
      <c r="N19" s="2"/>
      <c r="O19" s="2">
        <v>15</v>
      </c>
      <c r="P19" s="88">
        <v>42144.698518518519</v>
      </c>
    </row>
    <row r="20" spans="1:16" x14ac:dyDescent="0.25">
      <c r="A20" s="2">
        <v>39</v>
      </c>
      <c r="B20" s="2">
        <v>74</v>
      </c>
      <c r="C20" s="2">
        <v>86</v>
      </c>
      <c r="D20" s="2">
        <v>0.397959183673469</v>
      </c>
      <c r="E20" s="2">
        <v>0.75510204081632604</v>
      </c>
      <c r="F20" s="2">
        <v>0.87755102040816302</v>
      </c>
      <c r="G20" s="2">
        <v>0.48681226514576598</v>
      </c>
      <c r="H20" s="2">
        <v>0.55796517971112702</v>
      </c>
      <c r="I20" s="2" t="s">
        <v>40</v>
      </c>
      <c r="J20" s="2" t="s">
        <v>28</v>
      </c>
      <c r="K20" s="2" t="s">
        <v>168</v>
      </c>
      <c r="L20" s="2">
        <v>0.1</v>
      </c>
      <c r="M20" s="2">
        <v>0.7</v>
      </c>
      <c r="N20" s="2"/>
      <c r="O20" s="2">
        <v>15</v>
      </c>
      <c r="P20" s="88">
        <v>42144.698541666665</v>
      </c>
    </row>
    <row r="21" spans="1:16" x14ac:dyDescent="0.25">
      <c r="A21" s="2">
        <v>26</v>
      </c>
      <c r="B21" s="2">
        <v>73</v>
      </c>
      <c r="C21" s="2">
        <v>85</v>
      </c>
      <c r="D21" s="2">
        <v>0.265306122448979</v>
      </c>
      <c r="E21" s="2">
        <v>0.74489795918367296</v>
      </c>
      <c r="F21" s="2">
        <v>0.86734693877550995</v>
      </c>
      <c r="G21" s="2">
        <v>0.41627177266652898</v>
      </c>
      <c r="H21" s="2">
        <v>0.47148506894641101</v>
      </c>
      <c r="I21" s="2" t="s">
        <v>40</v>
      </c>
      <c r="J21" s="2" t="s">
        <v>28</v>
      </c>
      <c r="K21" s="2" t="s">
        <v>169</v>
      </c>
      <c r="L21" s="2">
        <v>0.1</v>
      </c>
      <c r="M21" s="2">
        <v>0.79999999999999905</v>
      </c>
      <c r="N21" s="2"/>
      <c r="O21" s="2">
        <v>15</v>
      </c>
      <c r="P21" s="88">
        <v>42144.698564814818</v>
      </c>
    </row>
    <row r="22" spans="1:16" x14ac:dyDescent="0.25">
      <c r="A22" s="2">
        <v>18</v>
      </c>
      <c r="B22" s="2">
        <v>65</v>
      </c>
      <c r="C22" s="2">
        <v>81</v>
      </c>
      <c r="D22" s="2">
        <v>0.183673469387755</v>
      </c>
      <c r="E22" s="2">
        <v>0.66326530612244805</v>
      </c>
      <c r="F22" s="2">
        <v>0.82653061224489799</v>
      </c>
      <c r="G22" s="2">
        <v>0.34212225184706901</v>
      </c>
      <c r="H22" s="2">
        <v>0.38372361696301999</v>
      </c>
      <c r="I22" s="2" t="s">
        <v>40</v>
      </c>
      <c r="J22" s="2" t="s">
        <v>28</v>
      </c>
      <c r="K22" s="2" t="s">
        <v>170</v>
      </c>
      <c r="L22" s="2">
        <v>0.1</v>
      </c>
      <c r="M22" s="2">
        <v>0.89999999999999902</v>
      </c>
      <c r="N22" s="2"/>
      <c r="O22" s="2">
        <v>15</v>
      </c>
      <c r="P22" s="88">
        <v>42144.698576388888</v>
      </c>
    </row>
    <row r="23" spans="1:16" x14ac:dyDescent="0.25">
      <c r="A23" s="2">
        <v>67</v>
      </c>
      <c r="B23" s="2">
        <v>81</v>
      </c>
      <c r="C23" s="2">
        <v>88</v>
      </c>
      <c r="D23" s="2">
        <v>0.68367346938775497</v>
      </c>
      <c r="E23" s="2">
        <v>0.82653061224489799</v>
      </c>
      <c r="F23" s="2">
        <v>0.89795918367346905</v>
      </c>
      <c r="G23" s="2">
        <v>0.63680423311749002</v>
      </c>
      <c r="H23" s="2">
        <v>0.74610347948364997</v>
      </c>
      <c r="I23" s="2" t="s">
        <v>40</v>
      </c>
      <c r="J23" s="2" t="s">
        <v>28</v>
      </c>
      <c r="K23" s="2" t="s">
        <v>43</v>
      </c>
      <c r="L23" s="2">
        <v>0.2</v>
      </c>
      <c r="M23" s="2">
        <v>0</v>
      </c>
      <c r="N23" s="2"/>
      <c r="O23" s="2">
        <v>15</v>
      </c>
      <c r="P23" s="88">
        <v>42144.698599537034</v>
      </c>
    </row>
    <row r="24" spans="1:16" x14ac:dyDescent="0.25">
      <c r="A24" s="2">
        <v>67</v>
      </c>
      <c r="B24" s="2">
        <v>81</v>
      </c>
      <c r="C24" s="2">
        <v>87</v>
      </c>
      <c r="D24" s="2">
        <v>0.68367346938775497</v>
      </c>
      <c r="E24" s="2">
        <v>0.82653061224489799</v>
      </c>
      <c r="F24" s="2">
        <v>0.88775510204081598</v>
      </c>
      <c r="G24" s="2">
        <v>0.63641342517799304</v>
      </c>
      <c r="H24" s="2">
        <v>0.74561671726134304</v>
      </c>
      <c r="I24" s="2" t="s">
        <v>40</v>
      </c>
      <c r="J24" s="2" t="s">
        <v>28</v>
      </c>
      <c r="K24" s="2" t="s">
        <v>62</v>
      </c>
      <c r="L24" s="2">
        <v>0.2</v>
      </c>
      <c r="M24" s="2">
        <v>0.1</v>
      </c>
      <c r="N24" s="2"/>
      <c r="O24" s="2">
        <v>15</v>
      </c>
      <c r="P24" s="88">
        <v>42144.698622685188</v>
      </c>
    </row>
    <row r="25" spans="1:16" x14ac:dyDescent="0.25">
      <c r="A25" s="2">
        <v>67</v>
      </c>
      <c r="B25" s="2">
        <v>81</v>
      </c>
      <c r="C25" s="2">
        <v>87</v>
      </c>
      <c r="D25" s="2">
        <v>0.68367346938775497</v>
      </c>
      <c r="E25" s="2">
        <v>0.82653061224489799</v>
      </c>
      <c r="F25" s="2">
        <v>0.88775510204081598</v>
      </c>
      <c r="G25" s="2">
        <v>0.63484901641796898</v>
      </c>
      <c r="H25" s="2">
        <v>0.74456159370375097</v>
      </c>
      <c r="I25" s="2" t="s">
        <v>40</v>
      </c>
      <c r="J25" s="2" t="s">
        <v>28</v>
      </c>
      <c r="K25" s="2" t="s">
        <v>63</v>
      </c>
      <c r="L25" s="2">
        <v>0.2</v>
      </c>
      <c r="M25" s="2">
        <v>0.2</v>
      </c>
      <c r="N25" s="2"/>
      <c r="O25" s="2">
        <v>15</v>
      </c>
      <c r="P25" s="88">
        <v>42144.698634259257</v>
      </c>
    </row>
    <row r="26" spans="1:16" x14ac:dyDescent="0.25">
      <c r="A26" s="2">
        <v>67</v>
      </c>
      <c r="B26" s="2">
        <v>81</v>
      </c>
      <c r="C26" s="2">
        <v>87</v>
      </c>
      <c r="D26" s="2">
        <v>0.68367346938775497</v>
      </c>
      <c r="E26" s="2">
        <v>0.82653061224489799</v>
      </c>
      <c r="F26" s="2">
        <v>0.88775510204081598</v>
      </c>
      <c r="G26" s="2">
        <v>0.63367945201525699</v>
      </c>
      <c r="H26" s="2">
        <v>0.74445627472935205</v>
      </c>
      <c r="I26" s="2" t="s">
        <v>40</v>
      </c>
      <c r="J26" s="2" t="s">
        <v>28</v>
      </c>
      <c r="K26" s="2" t="s">
        <v>64</v>
      </c>
      <c r="L26" s="2">
        <v>0.2</v>
      </c>
      <c r="M26" s="2">
        <v>0.3</v>
      </c>
      <c r="N26" s="2"/>
      <c r="O26" s="2">
        <v>15</v>
      </c>
      <c r="P26" s="88">
        <v>42144.698657407411</v>
      </c>
    </row>
    <row r="27" spans="1:16" x14ac:dyDescent="0.25">
      <c r="A27" s="2">
        <v>65</v>
      </c>
      <c r="B27" s="2">
        <v>79</v>
      </c>
      <c r="C27" s="2">
        <v>87</v>
      </c>
      <c r="D27" s="2">
        <v>0.66326530612244805</v>
      </c>
      <c r="E27" s="2">
        <v>0.80612244897959096</v>
      </c>
      <c r="F27" s="2">
        <v>0.88775510204081598</v>
      </c>
      <c r="G27" s="2">
        <v>0.62270577678053995</v>
      </c>
      <c r="H27" s="2">
        <v>0.73520965400313898</v>
      </c>
      <c r="I27" s="2" t="s">
        <v>40</v>
      </c>
      <c r="J27" s="2" t="s">
        <v>28</v>
      </c>
      <c r="K27" s="2" t="s">
        <v>65</v>
      </c>
      <c r="L27" s="2">
        <v>0.2</v>
      </c>
      <c r="M27" s="2">
        <v>0.4</v>
      </c>
      <c r="N27" s="2"/>
      <c r="O27" s="2">
        <v>15</v>
      </c>
      <c r="P27" s="88">
        <v>42144.698680555557</v>
      </c>
    </row>
    <row r="28" spans="1:16" x14ac:dyDescent="0.25">
      <c r="A28" s="2">
        <v>62</v>
      </c>
      <c r="B28" s="2">
        <v>79</v>
      </c>
      <c r="C28" s="2">
        <v>88</v>
      </c>
      <c r="D28" s="2">
        <v>0.63265306122448906</v>
      </c>
      <c r="E28" s="2">
        <v>0.80612244897959096</v>
      </c>
      <c r="F28" s="2">
        <v>0.89795918367346905</v>
      </c>
      <c r="G28" s="2">
        <v>0.60514278507508601</v>
      </c>
      <c r="H28" s="2">
        <v>0.71245521179183502</v>
      </c>
      <c r="I28" s="2" t="s">
        <v>40</v>
      </c>
      <c r="J28" s="2" t="s">
        <v>28</v>
      </c>
      <c r="K28" s="2" t="s">
        <v>66</v>
      </c>
      <c r="L28" s="2">
        <v>0.2</v>
      </c>
      <c r="M28" s="2">
        <v>0.5</v>
      </c>
      <c r="N28" s="2"/>
      <c r="O28" s="2">
        <v>15</v>
      </c>
      <c r="P28" s="88">
        <v>42144.698692129627</v>
      </c>
    </row>
    <row r="29" spans="1:16" x14ac:dyDescent="0.25">
      <c r="A29" s="2">
        <v>53</v>
      </c>
      <c r="B29" s="2">
        <v>76</v>
      </c>
      <c r="C29" s="2">
        <v>88</v>
      </c>
      <c r="D29" s="2">
        <v>0.54081632653061196</v>
      </c>
      <c r="E29" s="2">
        <v>0.77551020408163196</v>
      </c>
      <c r="F29" s="2">
        <v>0.89795918367346905</v>
      </c>
      <c r="G29" s="2">
        <v>0.55801286127064098</v>
      </c>
      <c r="H29" s="2">
        <v>0.65657274083612105</v>
      </c>
      <c r="I29" s="2" t="s">
        <v>40</v>
      </c>
      <c r="J29" s="2" t="s">
        <v>28</v>
      </c>
      <c r="K29" s="2" t="s">
        <v>67</v>
      </c>
      <c r="L29" s="2">
        <v>0.2</v>
      </c>
      <c r="M29" s="2">
        <v>0.6</v>
      </c>
      <c r="N29" s="2"/>
      <c r="O29" s="2">
        <v>15</v>
      </c>
      <c r="P29" s="88">
        <v>42144.69871527778</v>
      </c>
    </row>
    <row r="30" spans="1:16" x14ac:dyDescent="0.25">
      <c r="A30" s="2">
        <v>36</v>
      </c>
      <c r="B30" s="2">
        <v>74</v>
      </c>
      <c r="C30" s="2">
        <v>86</v>
      </c>
      <c r="D30" s="2">
        <v>0.36734693877551</v>
      </c>
      <c r="E30" s="2">
        <v>0.75510204081632604</v>
      </c>
      <c r="F30" s="2">
        <v>0.87755102040816302</v>
      </c>
      <c r="G30" s="2">
        <v>0.46809818758010002</v>
      </c>
      <c r="H30" s="2">
        <v>0.53600479192057904</v>
      </c>
      <c r="I30" s="2" t="s">
        <v>40</v>
      </c>
      <c r="J30" s="2" t="s">
        <v>28</v>
      </c>
      <c r="K30" s="2" t="s">
        <v>68</v>
      </c>
      <c r="L30" s="2">
        <v>0.2</v>
      </c>
      <c r="M30" s="2">
        <v>0.7</v>
      </c>
      <c r="N30" s="2"/>
      <c r="O30" s="2">
        <v>15</v>
      </c>
      <c r="P30" s="88">
        <v>42144.698738425926</v>
      </c>
    </row>
    <row r="31" spans="1:16" x14ac:dyDescent="0.25">
      <c r="A31" s="2">
        <v>24</v>
      </c>
      <c r="B31" s="2">
        <v>72</v>
      </c>
      <c r="C31" s="2">
        <v>85</v>
      </c>
      <c r="D31" s="2">
        <v>0.24489795918367299</v>
      </c>
      <c r="E31" s="2">
        <v>0.73469387755102</v>
      </c>
      <c r="F31" s="2">
        <v>0.86734693877550995</v>
      </c>
      <c r="G31" s="2">
        <v>0.39887728176433201</v>
      </c>
      <c r="H31" s="2">
        <v>0.452420587009844</v>
      </c>
      <c r="I31" s="2" t="s">
        <v>40</v>
      </c>
      <c r="J31" s="2" t="s">
        <v>28</v>
      </c>
      <c r="K31" s="2" t="s">
        <v>69</v>
      </c>
      <c r="L31" s="2">
        <v>0.2</v>
      </c>
      <c r="M31" s="2">
        <v>0.79999999999999905</v>
      </c>
      <c r="N31" s="2"/>
      <c r="O31" s="2">
        <v>15</v>
      </c>
      <c r="P31" s="88">
        <v>42144.698750000003</v>
      </c>
    </row>
    <row r="32" spans="1:16" x14ac:dyDescent="0.25">
      <c r="A32" s="2">
        <v>19</v>
      </c>
      <c r="B32" s="2">
        <v>63</v>
      </c>
      <c r="C32" s="2">
        <v>79</v>
      </c>
      <c r="D32" s="2">
        <v>0.19387755102040799</v>
      </c>
      <c r="E32" s="2">
        <v>0.64285714285714202</v>
      </c>
      <c r="F32" s="2">
        <v>0.80612244897959096</v>
      </c>
      <c r="G32" s="2">
        <v>0.33940447926832301</v>
      </c>
      <c r="H32" s="2">
        <v>0.38303796611003699</v>
      </c>
      <c r="I32" s="2" t="s">
        <v>40</v>
      </c>
      <c r="J32" s="2" t="s">
        <v>28</v>
      </c>
      <c r="K32" s="2" t="s">
        <v>70</v>
      </c>
      <c r="L32" s="2">
        <v>0.2</v>
      </c>
      <c r="M32" s="2">
        <v>0.89999999999999902</v>
      </c>
      <c r="N32" s="2"/>
      <c r="O32" s="2">
        <v>15</v>
      </c>
      <c r="P32" s="88">
        <v>42144.698773148149</v>
      </c>
    </row>
    <row r="33" spans="1:16" x14ac:dyDescent="0.25">
      <c r="A33" s="2">
        <v>65</v>
      </c>
      <c r="B33" s="2">
        <v>81</v>
      </c>
      <c r="C33" s="2">
        <v>86</v>
      </c>
      <c r="D33" s="2">
        <v>0.66326530612244805</v>
      </c>
      <c r="E33" s="2">
        <v>0.82653061224489799</v>
      </c>
      <c r="F33" s="2">
        <v>0.87755102040816302</v>
      </c>
      <c r="G33" s="2">
        <v>0.63024204800031403</v>
      </c>
      <c r="H33" s="2">
        <v>0.73566452845888197</v>
      </c>
      <c r="I33" s="2" t="s">
        <v>40</v>
      </c>
      <c r="J33" s="2" t="s">
        <v>28</v>
      </c>
      <c r="K33" s="2" t="s">
        <v>44</v>
      </c>
      <c r="L33" s="2">
        <v>0.3</v>
      </c>
      <c r="M33" s="2">
        <v>0</v>
      </c>
      <c r="N33" s="2"/>
      <c r="O33" s="2">
        <v>15</v>
      </c>
      <c r="P33" s="88">
        <v>42144.698796296296</v>
      </c>
    </row>
    <row r="34" spans="1:16" x14ac:dyDescent="0.25">
      <c r="A34" s="2">
        <v>65</v>
      </c>
      <c r="B34" s="2">
        <v>81</v>
      </c>
      <c r="C34" s="2">
        <v>86</v>
      </c>
      <c r="D34" s="2">
        <v>0.66326530612244805</v>
      </c>
      <c r="E34" s="2">
        <v>0.82653061224489799</v>
      </c>
      <c r="F34" s="2">
        <v>0.87755102040816302</v>
      </c>
      <c r="G34" s="2">
        <v>0.63146492707187396</v>
      </c>
      <c r="H34" s="2">
        <v>0.73669426255941495</v>
      </c>
      <c r="I34" s="2" t="s">
        <v>40</v>
      </c>
      <c r="J34" s="2" t="s">
        <v>28</v>
      </c>
      <c r="K34" s="2" t="s">
        <v>171</v>
      </c>
      <c r="L34" s="2">
        <v>0.3</v>
      </c>
      <c r="M34" s="2">
        <v>0.1</v>
      </c>
      <c r="N34" s="2"/>
      <c r="O34" s="2">
        <v>15</v>
      </c>
      <c r="P34" s="88">
        <v>42144.698807870373</v>
      </c>
    </row>
    <row r="35" spans="1:16" x14ac:dyDescent="0.25">
      <c r="A35" s="2">
        <v>65</v>
      </c>
      <c r="B35" s="2">
        <v>81</v>
      </c>
      <c r="C35" s="2">
        <v>86</v>
      </c>
      <c r="D35" s="2">
        <v>0.66326530612244805</v>
      </c>
      <c r="E35" s="2">
        <v>0.82653061224489799</v>
      </c>
      <c r="F35" s="2">
        <v>0.87755102040816302</v>
      </c>
      <c r="G35" s="2">
        <v>0.62921946351993896</v>
      </c>
      <c r="H35" s="2">
        <v>0.736287344226355</v>
      </c>
      <c r="I35" s="2" t="s">
        <v>40</v>
      </c>
      <c r="J35" s="2" t="s">
        <v>28</v>
      </c>
      <c r="K35" s="2" t="s">
        <v>172</v>
      </c>
      <c r="L35" s="2">
        <v>0.3</v>
      </c>
      <c r="M35" s="2">
        <v>0.2</v>
      </c>
      <c r="N35" s="2"/>
      <c r="O35" s="2">
        <v>15</v>
      </c>
      <c r="P35" s="88">
        <v>42144.698831018519</v>
      </c>
    </row>
    <row r="36" spans="1:16" x14ac:dyDescent="0.25">
      <c r="A36" s="2">
        <v>65</v>
      </c>
      <c r="B36" s="2">
        <v>80</v>
      </c>
      <c r="C36" s="2">
        <v>86</v>
      </c>
      <c r="D36" s="2">
        <v>0.66326530612244805</v>
      </c>
      <c r="E36" s="2">
        <v>0.81632653061224403</v>
      </c>
      <c r="F36" s="2">
        <v>0.87755102040816302</v>
      </c>
      <c r="G36" s="2">
        <v>0.62812294780447497</v>
      </c>
      <c r="H36" s="2">
        <v>0.73576523673780003</v>
      </c>
      <c r="I36" s="2" t="s">
        <v>40</v>
      </c>
      <c r="J36" s="2" t="s">
        <v>28</v>
      </c>
      <c r="K36" s="2" t="s">
        <v>173</v>
      </c>
      <c r="L36" s="2">
        <v>0.3</v>
      </c>
      <c r="M36" s="2">
        <v>0.3</v>
      </c>
      <c r="N36" s="2"/>
      <c r="O36" s="2">
        <v>15</v>
      </c>
      <c r="P36" s="88">
        <v>42144.698854166665</v>
      </c>
    </row>
    <row r="37" spans="1:16" x14ac:dyDescent="0.25">
      <c r="A37" s="2">
        <v>64</v>
      </c>
      <c r="B37" s="2">
        <v>80</v>
      </c>
      <c r="C37" s="2">
        <v>86</v>
      </c>
      <c r="D37" s="2">
        <v>0.65306122448979498</v>
      </c>
      <c r="E37" s="2">
        <v>0.81632653061224403</v>
      </c>
      <c r="F37" s="2">
        <v>0.87755102040816302</v>
      </c>
      <c r="G37" s="2">
        <v>0.61934388520804395</v>
      </c>
      <c r="H37" s="2">
        <v>0.72955330752167002</v>
      </c>
      <c r="I37" s="2" t="s">
        <v>40</v>
      </c>
      <c r="J37" s="2" t="s">
        <v>28</v>
      </c>
      <c r="K37" s="2" t="s">
        <v>174</v>
      </c>
      <c r="L37" s="2">
        <v>0.3</v>
      </c>
      <c r="M37" s="2">
        <v>0.4</v>
      </c>
      <c r="N37" s="2"/>
      <c r="O37" s="2">
        <v>15</v>
      </c>
      <c r="P37" s="88">
        <v>42144.698865740742</v>
      </c>
    </row>
    <row r="38" spans="1:16" x14ac:dyDescent="0.25">
      <c r="A38" s="2">
        <v>62</v>
      </c>
      <c r="B38" s="2">
        <v>78</v>
      </c>
      <c r="C38" s="2">
        <v>86</v>
      </c>
      <c r="D38" s="2">
        <v>0.63265306122448906</v>
      </c>
      <c r="E38" s="2">
        <v>0.79591836734693799</v>
      </c>
      <c r="F38" s="2">
        <v>0.87755102040816302</v>
      </c>
      <c r="G38" s="2">
        <v>0.60550359952574295</v>
      </c>
      <c r="H38" s="2">
        <v>0.71237009699333498</v>
      </c>
      <c r="I38" s="2" t="s">
        <v>40</v>
      </c>
      <c r="J38" s="2" t="s">
        <v>28</v>
      </c>
      <c r="K38" s="2" t="s">
        <v>175</v>
      </c>
      <c r="L38" s="2">
        <v>0.3</v>
      </c>
      <c r="M38" s="2">
        <v>0.5</v>
      </c>
      <c r="N38" s="2"/>
      <c r="O38" s="2">
        <v>15</v>
      </c>
      <c r="P38" s="88">
        <v>42144.698888888888</v>
      </c>
    </row>
    <row r="39" spans="1:16" x14ac:dyDescent="0.25">
      <c r="A39" s="2">
        <v>47</v>
      </c>
      <c r="B39" s="2">
        <v>76</v>
      </c>
      <c r="C39" s="2">
        <v>85</v>
      </c>
      <c r="D39" s="2">
        <v>0.47959183673469302</v>
      </c>
      <c r="E39" s="2">
        <v>0.77551020408163196</v>
      </c>
      <c r="F39" s="2">
        <v>0.86734693877550995</v>
      </c>
      <c r="G39" s="2">
        <v>0.53049731186719296</v>
      </c>
      <c r="H39" s="2">
        <v>0.61984616729856901</v>
      </c>
      <c r="I39" s="2" t="s">
        <v>40</v>
      </c>
      <c r="J39" s="2" t="s">
        <v>28</v>
      </c>
      <c r="K39" s="2" t="s">
        <v>176</v>
      </c>
      <c r="L39" s="2">
        <v>0.3</v>
      </c>
      <c r="M39" s="2">
        <v>0.6</v>
      </c>
      <c r="N39" s="2"/>
      <c r="O39" s="2">
        <v>15</v>
      </c>
      <c r="P39" s="88">
        <v>42144.698912037034</v>
      </c>
    </row>
    <row r="40" spans="1:16" x14ac:dyDescent="0.25">
      <c r="A40" s="2">
        <v>35</v>
      </c>
      <c r="B40" s="2">
        <v>74</v>
      </c>
      <c r="C40" s="2">
        <v>85</v>
      </c>
      <c r="D40" s="2">
        <v>0.35714285714285698</v>
      </c>
      <c r="E40" s="2">
        <v>0.75510204081632604</v>
      </c>
      <c r="F40" s="2">
        <v>0.86734693877550995</v>
      </c>
      <c r="G40" s="2">
        <v>0.45997861281508401</v>
      </c>
      <c r="H40" s="2">
        <v>0.53016731492619995</v>
      </c>
      <c r="I40" s="2" t="s">
        <v>40</v>
      </c>
      <c r="J40" s="2" t="s">
        <v>28</v>
      </c>
      <c r="K40" s="2" t="s">
        <v>177</v>
      </c>
      <c r="L40" s="2">
        <v>0.3</v>
      </c>
      <c r="M40" s="2">
        <v>0.7</v>
      </c>
      <c r="N40" s="2"/>
      <c r="O40" s="2">
        <v>15</v>
      </c>
      <c r="P40" s="88">
        <v>42144.698923611111</v>
      </c>
    </row>
    <row r="41" spans="1:16" x14ac:dyDescent="0.25">
      <c r="A41" s="2">
        <v>25</v>
      </c>
      <c r="B41" s="2">
        <v>72</v>
      </c>
      <c r="C41" s="2">
        <v>83</v>
      </c>
      <c r="D41" s="2">
        <v>0.25510204081632598</v>
      </c>
      <c r="E41" s="2">
        <v>0.73469387755102</v>
      </c>
      <c r="F41" s="2">
        <v>0.84693877551020402</v>
      </c>
      <c r="G41" s="2">
        <v>0.39393229110276801</v>
      </c>
      <c r="H41" s="2">
        <v>0.44914202590879299</v>
      </c>
      <c r="I41" s="2" t="s">
        <v>40</v>
      </c>
      <c r="J41" s="2" t="s">
        <v>28</v>
      </c>
      <c r="K41" s="2" t="s">
        <v>178</v>
      </c>
      <c r="L41" s="2">
        <v>0.3</v>
      </c>
      <c r="M41" s="2">
        <v>0.79999999999999905</v>
      </c>
      <c r="N41" s="2"/>
      <c r="O41" s="2">
        <v>15</v>
      </c>
      <c r="P41" s="88">
        <v>42144.698946759258</v>
      </c>
    </row>
    <row r="42" spans="1:16" x14ac:dyDescent="0.25">
      <c r="A42" s="2">
        <v>18</v>
      </c>
      <c r="B42" s="2">
        <v>63</v>
      </c>
      <c r="C42" s="2">
        <v>79</v>
      </c>
      <c r="D42" s="2">
        <v>0.183673469387755</v>
      </c>
      <c r="E42" s="2">
        <v>0.64285714285714202</v>
      </c>
      <c r="F42" s="2">
        <v>0.80612244897959096</v>
      </c>
      <c r="G42" s="2">
        <v>0.33438071880560899</v>
      </c>
      <c r="H42" s="2">
        <v>0.37662620139717001</v>
      </c>
      <c r="I42" s="2" t="s">
        <v>40</v>
      </c>
      <c r="J42" s="2" t="s">
        <v>28</v>
      </c>
      <c r="K42" s="2" t="s">
        <v>179</v>
      </c>
      <c r="L42" s="2">
        <v>0.3</v>
      </c>
      <c r="M42" s="2">
        <v>0.89999999999999902</v>
      </c>
      <c r="N42" s="2"/>
      <c r="O42" s="2">
        <v>15</v>
      </c>
      <c r="P42" s="88">
        <v>42144.698969907404</v>
      </c>
    </row>
    <row r="43" spans="1:16" x14ac:dyDescent="0.25">
      <c r="A43" s="2">
        <v>66</v>
      </c>
      <c r="B43" s="2">
        <v>79</v>
      </c>
      <c r="C43" s="2">
        <v>86</v>
      </c>
      <c r="D43" s="2">
        <v>0.67346938775510201</v>
      </c>
      <c r="E43" s="2">
        <v>0.80612244897959096</v>
      </c>
      <c r="F43" s="2">
        <v>0.87755102040816302</v>
      </c>
      <c r="G43" s="2">
        <v>0.630215761335153</v>
      </c>
      <c r="H43" s="2">
        <v>0.73901827856049096</v>
      </c>
      <c r="I43" s="2" t="s">
        <v>40</v>
      </c>
      <c r="J43" s="2" t="s">
        <v>28</v>
      </c>
      <c r="K43" s="2" t="s">
        <v>45</v>
      </c>
      <c r="L43" s="2">
        <v>0.4</v>
      </c>
      <c r="M43" s="2">
        <v>0</v>
      </c>
      <c r="N43" s="2"/>
      <c r="O43" s="2">
        <v>15</v>
      </c>
      <c r="P43" s="88">
        <v>42144.698981481481</v>
      </c>
    </row>
    <row r="44" spans="1:16" x14ac:dyDescent="0.25">
      <c r="A44" s="2">
        <v>65</v>
      </c>
      <c r="B44" s="2">
        <v>79</v>
      </c>
      <c r="C44" s="2">
        <v>86</v>
      </c>
      <c r="D44" s="2">
        <v>0.66326530612244805</v>
      </c>
      <c r="E44" s="2">
        <v>0.80612244897959096</v>
      </c>
      <c r="F44" s="2">
        <v>0.87755102040816302</v>
      </c>
      <c r="G44" s="2">
        <v>0.62338586774743399</v>
      </c>
      <c r="H44" s="2">
        <v>0.732022361058975</v>
      </c>
      <c r="I44" s="2" t="s">
        <v>40</v>
      </c>
      <c r="J44" s="2" t="s">
        <v>28</v>
      </c>
      <c r="K44" s="2" t="s">
        <v>180</v>
      </c>
      <c r="L44" s="2">
        <v>0.4</v>
      </c>
      <c r="M44" s="2">
        <v>0.1</v>
      </c>
      <c r="N44" s="2"/>
      <c r="O44" s="2">
        <v>15</v>
      </c>
      <c r="P44" s="88">
        <v>42144.699004629627</v>
      </c>
    </row>
    <row r="45" spans="1:16" x14ac:dyDescent="0.25">
      <c r="A45" s="2">
        <v>65</v>
      </c>
      <c r="B45" s="2">
        <v>79</v>
      </c>
      <c r="C45" s="2">
        <v>86</v>
      </c>
      <c r="D45" s="2">
        <v>0.66326530612244805</v>
      </c>
      <c r="E45" s="2">
        <v>0.80612244897959096</v>
      </c>
      <c r="F45" s="2">
        <v>0.87755102040816302</v>
      </c>
      <c r="G45" s="2">
        <v>0.62157909693812696</v>
      </c>
      <c r="H45" s="2">
        <v>0.73206988176096499</v>
      </c>
      <c r="I45" s="2" t="s">
        <v>40</v>
      </c>
      <c r="J45" s="2" t="s">
        <v>28</v>
      </c>
      <c r="K45" s="2" t="s">
        <v>181</v>
      </c>
      <c r="L45" s="2">
        <v>0.4</v>
      </c>
      <c r="M45" s="2">
        <v>0.2</v>
      </c>
      <c r="N45" s="2"/>
      <c r="O45" s="2">
        <v>15</v>
      </c>
      <c r="P45" s="88">
        <v>42144.69902777778</v>
      </c>
    </row>
    <row r="46" spans="1:16" x14ac:dyDescent="0.25">
      <c r="A46" s="2">
        <v>64</v>
      </c>
      <c r="B46" s="2">
        <v>80</v>
      </c>
      <c r="C46" s="2">
        <v>86</v>
      </c>
      <c r="D46" s="2">
        <v>0.65306122448979498</v>
      </c>
      <c r="E46" s="2">
        <v>0.81632653061224403</v>
      </c>
      <c r="F46" s="2">
        <v>0.87755102040816302</v>
      </c>
      <c r="G46" s="2">
        <v>0.61562868561115902</v>
      </c>
      <c r="H46" s="2">
        <v>0.72724216448706203</v>
      </c>
      <c r="I46" s="2" t="s">
        <v>40</v>
      </c>
      <c r="J46" s="2" t="s">
        <v>28</v>
      </c>
      <c r="K46" s="2" t="s">
        <v>182</v>
      </c>
      <c r="L46" s="2">
        <v>0.4</v>
      </c>
      <c r="M46" s="2">
        <v>0.3</v>
      </c>
      <c r="N46" s="2"/>
      <c r="O46" s="2">
        <v>15</v>
      </c>
      <c r="P46" s="88">
        <v>42144.69903935185</v>
      </c>
    </row>
    <row r="47" spans="1:16" x14ac:dyDescent="0.25">
      <c r="A47" s="2">
        <v>61</v>
      </c>
      <c r="B47" s="2">
        <v>79</v>
      </c>
      <c r="C47" s="2">
        <v>85</v>
      </c>
      <c r="D47" s="2">
        <v>0.62244897959183598</v>
      </c>
      <c r="E47" s="2">
        <v>0.80612244897959096</v>
      </c>
      <c r="F47" s="2">
        <v>0.86734693877550995</v>
      </c>
      <c r="G47" s="2">
        <v>0.60363008986879796</v>
      </c>
      <c r="H47" s="2">
        <v>0.71057748634235396</v>
      </c>
      <c r="I47" s="2" t="s">
        <v>40</v>
      </c>
      <c r="J47" s="2" t="s">
        <v>28</v>
      </c>
      <c r="K47" s="2" t="s">
        <v>183</v>
      </c>
      <c r="L47" s="2">
        <v>0.4</v>
      </c>
      <c r="M47" s="2">
        <v>0.4</v>
      </c>
      <c r="N47" s="2"/>
      <c r="O47" s="2">
        <v>15</v>
      </c>
      <c r="P47" s="88">
        <v>42144.699062500003</v>
      </c>
    </row>
    <row r="48" spans="1:16" x14ac:dyDescent="0.25">
      <c r="A48" s="2">
        <v>57</v>
      </c>
      <c r="B48" s="2">
        <v>76</v>
      </c>
      <c r="C48" s="2">
        <v>86</v>
      </c>
      <c r="D48" s="2">
        <v>0.58163265306122403</v>
      </c>
      <c r="E48" s="2">
        <v>0.77551020408163196</v>
      </c>
      <c r="F48" s="2">
        <v>0.87755102040816302</v>
      </c>
      <c r="G48" s="2">
        <v>0.58286064025600903</v>
      </c>
      <c r="H48" s="2">
        <v>0.68173668323526604</v>
      </c>
      <c r="I48" s="2" t="s">
        <v>40</v>
      </c>
      <c r="J48" s="2" t="s">
        <v>28</v>
      </c>
      <c r="K48" s="2" t="s">
        <v>184</v>
      </c>
      <c r="L48" s="2">
        <v>0.4</v>
      </c>
      <c r="M48" s="2">
        <v>0.5</v>
      </c>
      <c r="N48" s="2"/>
      <c r="O48" s="2">
        <v>15</v>
      </c>
      <c r="P48" s="88">
        <v>42144.69908564815</v>
      </c>
    </row>
    <row r="49" spans="1:16" x14ac:dyDescent="0.25">
      <c r="A49" s="2">
        <v>42</v>
      </c>
      <c r="B49" s="2">
        <v>76</v>
      </c>
      <c r="C49" s="2">
        <v>85</v>
      </c>
      <c r="D49" s="2">
        <v>0.42857142857142799</v>
      </c>
      <c r="E49" s="2">
        <v>0.77551020408163196</v>
      </c>
      <c r="F49" s="2">
        <v>0.86734693877550995</v>
      </c>
      <c r="G49" s="2">
        <v>0.49988744954609299</v>
      </c>
      <c r="H49" s="2">
        <v>0.58968814325913399</v>
      </c>
      <c r="I49" s="2" t="s">
        <v>40</v>
      </c>
      <c r="J49" s="2" t="s">
        <v>28</v>
      </c>
      <c r="K49" s="2" t="s">
        <v>185</v>
      </c>
      <c r="L49" s="2">
        <v>0.4</v>
      </c>
      <c r="M49" s="2">
        <v>0.6</v>
      </c>
      <c r="N49" s="2"/>
      <c r="O49" s="2">
        <v>15</v>
      </c>
      <c r="P49" s="88">
        <v>42144.699108796296</v>
      </c>
    </row>
    <row r="50" spans="1:16" x14ac:dyDescent="0.25">
      <c r="A50" s="2">
        <v>32</v>
      </c>
      <c r="B50" s="2">
        <v>74</v>
      </c>
      <c r="C50" s="2">
        <v>85</v>
      </c>
      <c r="D50" s="2">
        <v>0.32653061224489699</v>
      </c>
      <c r="E50" s="2">
        <v>0.75510204081632604</v>
      </c>
      <c r="F50" s="2">
        <v>0.86734693877550995</v>
      </c>
      <c r="G50" s="2">
        <v>0.44147663833856998</v>
      </c>
      <c r="H50" s="2">
        <v>0.50922755082217197</v>
      </c>
      <c r="I50" s="2" t="s">
        <v>40</v>
      </c>
      <c r="J50" s="2" t="s">
        <v>28</v>
      </c>
      <c r="K50" s="2" t="s">
        <v>186</v>
      </c>
      <c r="L50" s="2">
        <v>0.4</v>
      </c>
      <c r="M50" s="2">
        <v>0.7</v>
      </c>
      <c r="N50" s="2"/>
      <c r="O50" s="2">
        <v>15</v>
      </c>
      <c r="P50" s="88">
        <v>42144.699131944442</v>
      </c>
    </row>
    <row r="51" spans="1:16" x14ac:dyDescent="0.25">
      <c r="A51" s="2">
        <v>23</v>
      </c>
      <c r="B51" s="2">
        <v>71</v>
      </c>
      <c r="C51" s="2">
        <v>83</v>
      </c>
      <c r="D51" s="2">
        <v>0.23469387755102</v>
      </c>
      <c r="E51" s="2">
        <v>0.72448979591836704</v>
      </c>
      <c r="F51" s="2">
        <v>0.84693877551020402</v>
      </c>
      <c r="G51" s="2">
        <v>0.37993663161374602</v>
      </c>
      <c r="H51" s="2">
        <v>0.43297670416316197</v>
      </c>
      <c r="I51" s="2" t="s">
        <v>40</v>
      </c>
      <c r="J51" s="2" t="s">
        <v>28</v>
      </c>
      <c r="K51" s="2" t="s">
        <v>187</v>
      </c>
      <c r="L51" s="2">
        <v>0.4</v>
      </c>
      <c r="M51" s="2">
        <v>0.79999999999999905</v>
      </c>
      <c r="N51" s="2"/>
      <c r="O51" s="2">
        <v>15</v>
      </c>
      <c r="P51" s="88">
        <v>42144.699155092596</v>
      </c>
    </row>
    <row r="52" spans="1:16" x14ac:dyDescent="0.25">
      <c r="A52" s="2">
        <v>15</v>
      </c>
      <c r="B52" s="2">
        <v>63</v>
      </c>
      <c r="C52" s="2">
        <v>77</v>
      </c>
      <c r="D52" s="2">
        <v>0.15306122448979501</v>
      </c>
      <c r="E52" s="2">
        <v>0.64285714285714202</v>
      </c>
      <c r="F52" s="2">
        <v>0.78571428571428503</v>
      </c>
      <c r="G52" s="2">
        <v>0.31841687391680301</v>
      </c>
      <c r="H52" s="2">
        <v>0.361773805140714</v>
      </c>
      <c r="I52" s="2" t="s">
        <v>40</v>
      </c>
      <c r="J52" s="2" t="s">
        <v>28</v>
      </c>
      <c r="K52" s="2" t="s">
        <v>188</v>
      </c>
      <c r="L52" s="2">
        <v>0.4</v>
      </c>
      <c r="M52" s="2">
        <v>0.89999999999999902</v>
      </c>
      <c r="N52" s="2"/>
      <c r="O52" s="2">
        <v>15</v>
      </c>
      <c r="P52" s="88">
        <v>42144.699178240742</v>
      </c>
    </row>
    <row r="53" spans="1:16" x14ac:dyDescent="0.25">
      <c r="A53" s="2">
        <v>43</v>
      </c>
      <c r="B53" s="2">
        <v>78</v>
      </c>
      <c r="C53" s="2">
        <v>84</v>
      </c>
      <c r="D53" s="2">
        <v>0.43877551020408101</v>
      </c>
      <c r="E53" s="2">
        <v>0.79591836734693799</v>
      </c>
      <c r="F53" s="2">
        <v>0.85714285714285698</v>
      </c>
      <c r="G53" s="2">
        <v>0.51102036149753804</v>
      </c>
      <c r="H53" s="2">
        <v>0.59893546120546803</v>
      </c>
      <c r="I53" s="2" t="s">
        <v>40</v>
      </c>
      <c r="J53" s="2" t="s">
        <v>28</v>
      </c>
      <c r="K53" s="2" t="s">
        <v>46</v>
      </c>
      <c r="L53" s="2">
        <v>0.5</v>
      </c>
      <c r="M53" s="2">
        <v>0</v>
      </c>
      <c r="N53" s="2"/>
      <c r="O53" s="2">
        <v>15</v>
      </c>
      <c r="P53" s="88">
        <v>42144.699189814812</v>
      </c>
    </row>
    <row r="54" spans="1:16" x14ac:dyDescent="0.25">
      <c r="A54" s="2">
        <v>43</v>
      </c>
      <c r="B54" s="2">
        <v>78</v>
      </c>
      <c r="C54" s="2">
        <v>85</v>
      </c>
      <c r="D54" s="2">
        <v>0.43877551020408101</v>
      </c>
      <c r="E54" s="2">
        <v>0.79591836734693799</v>
      </c>
      <c r="F54" s="2">
        <v>0.86734693877550995</v>
      </c>
      <c r="G54" s="2">
        <v>0.50749106062862503</v>
      </c>
      <c r="H54" s="2">
        <v>0.59927434431014004</v>
      </c>
      <c r="I54" s="2" t="s">
        <v>40</v>
      </c>
      <c r="J54" s="2" t="s">
        <v>28</v>
      </c>
      <c r="K54" s="2" t="s">
        <v>189</v>
      </c>
      <c r="L54" s="2">
        <v>0.5</v>
      </c>
      <c r="M54" s="2">
        <v>0.1</v>
      </c>
      <c r="N54" s="2"/>
      <c r="O54" s="2">
        <v>15</v>
      </c>
      <c r="P54" s="88">
        <v>42144.699212962965</v>
      </c>
    </row>
    <row r="55" spans="1:16" x14ac:dyDescent="0.25">
      <c r="A55" s="2">
        <v>43</v>
      </c>
      <c r="B55" s="2">
        <v>78</v>
      </c>
      <c r="C55" s="2">
        <v>85</v>
      </c>
      <c r="D55" s="2">
        <v>0.43877551020408101</v>
      </c>
      <c r="E55" s="2">
        <v>0.79591836734693799</v>
      </c>
      <c r="F55" s="2">
        <v>0.86734693877550995</v>
      </c>
      <c r="G55" s="2">
        <v>0.50630768513121804</v>
      </c>
      <c r="H55" s="2">
        <v>0.59798352719805903</v>
      </c>
      <c r="I55" s="2" t="s">
        <v>40</v>
      </c>
      <c r="J55" s="2" t="s">
        <v>28</v>
      </c>
      <c r="K55" s="2" t="s">
        <v>190</v>
      </c>
      <c r="L55" s="2">
        <v>0.5</v>
      </c>
      <c r="M55" s="2">
        <v>0.2</v>
      </c>
      <c r="N55" s="2"/>
      <c r="O55" s="2">
        <v>15</v>
      </c>
      <c r="P55" s="88">
        <v>42144.699236111112</v>
      </c>
    </row>
    <row r="56" spans="1:16" x14ac:dyDescent="0.25">
      <c r="A56" s="2">
        <v>43</v>
      </c>
      <c r="B56" s="2">
        <v>78</v>
      </c>
      <c r="C56" s="2">
        <v>85</v>
      </c>
      <c r="D56" s="2">
        <v>0.43877551020408101</v>
      </c>
      <c r="E56" s="2">
        <v>0.79591836734693799</v>
      </c>
      <c r="F56" s="2">
        <v>0.86734693877550995</v>
      </c>
      <c r="G56" s="2">
        <v>0.50573013859291205</v>
      </c>
      <c r="H56" s="2">
        <v>0.59717646486532205</v>
      </c>
      <c r="I56" s="2" t="s">
        <v>40</v>
      </c>
      <c r="J56" s="2" t="s">
        <v>28</v>
      </c>
      <c r="K56" s="2" t="s">
        <v>191</v>
      </c>
      <c r="L56" s="2">
        <v>0.5</v>
      </c>
      <c r="M56" s="2">
        <v>0.3</v>
      </c>
      <c r="N56" s="2"/>
      <c r="O56" s="2">
        <v>15</v>
      </c>
      <c r="P56" s="88">
        <v>42144.699247685188</v>
      </c>
    </row>
    <row r="57" spans="1:16" x14ac:dyDescent="0.25">
      <c r="A57" s="2">
        <v>43</v>
      </c>
      <c r="B57" s="2">
        <v>76</v>
      </c>
      <c r="C57" s="2">
        <v>84</v>
      </c>
      <c r="D57" s="2">
        <v>0.43877551020408101</v>
      </c>
      <c r="E57" s="2">
        <v>0.77551020408163196</v>
      </c>
      <c r="F57" s="2">
        <v>0.85714285714285698</v>
      </c>
      <c r="G57" s="2">
        <v>0.49873887817260298</v>
      </c>
      <c r="H57" s="2">
        <v>0.59186958920130395</v>
      </c>
      <c r="I57" s="2" t="s">
        <v>40</v>
      </c>
      <c r="J57" s="2" t="s">
        <v>28</v>
      </c>
      <c r="K57" s="2" t="s">
        <v>192</v>
      </c>
      <c r="L57" s="2">
        <v>0.5</v>
      </c>
      <c r="M57" s="2">
        <v>0.4</v>
      </c>
      <c r="N57" s="2"/>
      <c r="O57" s="2">
        <v>15</v>
      </c>
      <c r="P57" s="88">
        <v>42144.699270833335</v>
      </c>
    </row>
    <row r="58" spans="1:16" x14ac:dyDescent="0.25">
      <c r="A58" s="2">
        <v>38</v>
      </c>
      <c r="B58" s="2">
        <v>75</v>
      </c>
      <c r="C58" s="2">
        <v>83</v>
      </c>
      <c r="D58" s="2">
        <v>0.38775510204081598</v>
      </c>
      <c r="E58" s="2">
        <v>0.765306122448979</v>
      </c>
      <c r="F58" s="2">
        <v>0.84693877551020402</v>
      </c>
      <c r="G58" s="2">
        <v>0.46803253768277903</v>
      </c>
      <c r="H58" s="2">
        <v>0.55544298620649502</v>
      </c>
      <c r="I58" s="2" t="s">
        <v>40</v>
      </c>
      <c r="J58" s="2" t="s">
        <v>28</v>
      </c>
      <c r="K58" s="2" t="s">
        <v>193</v>
      </c>
      <c r="L58" s="2">
        <v>0.5</v>
      </c>
      <c r="M58" s="2">
        <v>0.5</v>
      </c>
      <c r="N58" s="2"/>
      <c r="O58" s="2">
        <v>15</v>
      </c>
      <c r="P58" s="88">
        <v>42144.699293981481</v>
      </c>
    </row>
    <row r="59" spans="1:16" x14ac:dyDescent="0.25">
      <c r="A59" s="2">
        <v>32</v>
      </c>
      <c r="B59" s="2">
        <v>72</v>
      </c>
      <c r="C59" s="2">
        <v>83</v>
      </c>
      <c r="D59" s="2">
        <v>0.32653061224489699</v>
      </c>
      <c r="E59" s="2">
        <v>0.73469387755102</v>
      </c>
      <c r="F59" s="2">
        <v>0.84693877551020402</v>
      </c>
      <c r="G59" s="2">
        <v>0.42744118688504401</v>
      </c>
      <c r="H59" s="2">
        <v>0.50860437748192799</v>
      </c>
      <c r="I59" s="2" t="s">
        <v>40</v>
      </c>
      <c r="J59" s="2" t="s">
        <v>28</v>
      </c>
      <c r="K59" s="2" t="s">
        <v>194</v>
      </c>
      <c r="L59" s="2">
        <v>0.5</v>
      </c>
      <c r="M59" s="2">
        <v>0.6</v>
      </c>
      <c r="N59" s="2"/>
      <c r="O59" s="2">
        <v>15</v>
      </c>
      <c r="P59" s="88">
        <v>42144.699305555558</v>
      </c>
    </row>
    <row r="60" spans="1:16" x14ac:dyDescent="0.25">
      <c r="A60" s="2">
        <v>26</v>
      </c>
      <c r="B60" s="2">
        <v>70</v>
      </c>
      <c r="C60" s="2">
        <v>82</v>
      </c>
      <c r="D60" s="2">
        <v>0.265306122448979</v>
      </c>
      <c r="E60" s="2">
        <v>0.71428571428571397</v>
      </c>
      <c r="F60" s="2">
        <v>0.83673469387755095</v>
      </c>
      <c r="G60" s="2">
        <v>0.388406495931166</v>
      </c>
      <c r="H60" s="2">
        <v>0.45342892415596497</v>
      </c>
      <c r="I60" s="2" t="s">
        <v>40</v>
      </c>
      <c r="J60" s="2" t="s">
        <v>28</v>
      </c>
      <c r="K60" s="2" t="s">
        <v>195</v>
      </c>
      <c r="L60" s="2">
        <v>0.5</v>
      </c>
      <c r="M60" s="2">
        <v>0.7</v>
      </c>
      <c r="N60" s="2"/>
      <c r="O60" s="2">
        <v>15</v>
      </c>
      <c r="P60" s="88">
        <v>42144.699328703704</v>
      </c>
    </row>
    <row r="61" spans="1:16" x14ac:dyDescent="0.25">
      <c r="A61" s="2">
        <v>18</v>
      </c>
      <c r="B61" s="2">
        <v>65</v>
      </c>
      <c r="C61" s="2">
        <v>81</v>
      </c>
      <c r="D61" s="2">
        <v>0.183673469387755</v>
      </c>
      <c r="E61" s="2">
        <v>0.66326530612244805</v>
      </c>
      <c r="F61" s="2">
        <v>0.82653061224489799</v>
      </c>
      <c r="G61" s="2">
        <v>0.33359847780729901</v>
      </c>
      <c r="H61" s="2">
        <v>0.38265825886090998</v>
      </c>
      <c r="I61" s="2" t="s">
        <v>40</v>
      </c>
      <c r="J61" s="2" t="s">
        <v>28</v>
      </c>
      <c r="K61" s="2" t="s">
        <v>196</v>
      </c>
      <c r="L61" s="2">
        <v>0.5</v>
      </c>
      <c r="M61" s="2">
        <v>0.79999999999999905</v>
      </c>
      <c r="N61" s="2"/>
      <c r="O61" s="2">
        <v>15</v>
      </c>
      <c r="P61" s="88">
        <v>42144.69935185185</v>
      </c>
    </row>
    <row r="62" spans="1:16" x14ac:dyDescent="0.25">
      <c r="A62" s="2">
        <v>11</v>
      </c>
      <c r="B62" s="2">
        <v>62</v>
      </c>
      <c r="C62" s="2">
        <v>76</v>
      </c>
      <c r="D62" s="2">
        <v>0.11224489795918299</v>
      </c>
      <c r="E62" s="2">
        <v>0.63265306122448906</v>
      </c>
      <c r="F62" s="2">
        <v>0.77551020408163196</v>
      </c>
      <c r="G62" s="2">
        <v>0.280273243369698</v>
      </c>
      <c r="H62" s="2">
        <v>0.320171133363581</v>
      </c>
      <c r="I62" s="2" t="s">
        <v>40</v>
      </c>
      <c r="J62" s="2" t="s">
        <v>28</v>
      </c>
      <c r="K62" s="2" t="s">
        <v>197</v>
      </c>
      <c r="L62" s="2">
        <v>0.5</v>
      </c>
      <c r="M62" s="2">
        <v>0.89999999999999902</v>
      </c>
      <c r="N62" s="2"/>
      <c r="O62" s="2">
        <v>15</v>
      </c>
      <c r="P62" s="88">
        <v>42144.699374999997</v>
      </c>
    </row>
    <row r="63" spans="1:16" x14ac:dyDescent="0.25">
      <c r="A63" s="2">
        <v>37</v>
      </c>
      <c r="B63" s="2">
        <v>73</v>
      </c>
      <c r="C63" s="2">
        <v>83</v>
      </c>
      <c r="D63" s="2">
        <v>0.37755102040816302</v>
      </c>
      <c r="E63" s="2">
        <v>0.74489795918367296</v>
      </c>
      <c r="F63" s="2">
        <v>0.84693877551020402</v>
      </c>
      <c r="G63" s="2">
        <v>0.47014953111111202</v>
      </c>
      <c r="H63" s="2">
        <v>0.55049156609772398</v>
      </c>
      <c r="I63" s="2" t="s">
        <v>40</v>
      </c>
      <c r="J63" s="2" t="s">
        <v>28</v>
      </c>
      <c r="K63" s="2" t="s">
        <v>47</v>
      </c>
      <c r="L63" s="2">
        <v>0.6</v>
      </c>
      <c r="M63" s="2">
        <v>0</v>
      </c>
      <c r="N63" s="2"/>
      <c r="O63" s="2">
        <v>15</v>
      </c>
      <c r="P63" s="88">
        <v>42144.699386574073</v>
      </c>
    </row>
    <row r="64" spans="1:16" x14ac:dyDescent="0.25">
      <c r="A64" s="2">
        <v>37</v>
      </c>
      <c r="B64" s="2">
        <v>73</v>
      </c>
      <c r="C64" s="2">
        <v>83</v>
      </c>
      <c r="D64" s="2">
        <v>0.37755102040816302</v>
      </c>
      <c r="E64" s="2">
        <v>0.74489795918367296</v>
      </c>
      <c r="F64" s="2">
        <v>0.84693877551020402</v>
      </c>
      <c r="G64" s="2">
        <v>0.46805635983065502</v>
      </c>
      <c r="H64" s="2">
        <v>0.54891828214087202</v>
      </c>
      <c r="I64" s="2" t="s">
        <v>40</v>
      </c>
      <c r="J64" s="2" t="s">
        <v>28</v>
      </c>
      <c r="K64" s="2" t="s">
        <v>198</v>
      </c>
      <c r="L64" s="2">
        <v>0.6</v>
      </c>
      <c r="M64" s="2">
        <v>0.1</v>
      </c>
      <c r="N64" s="2"/>
      <c r="O64" s="2">
        <v>15</v>
      </c>
      <c r="P64" s="88">
        <v>42144.69940972222</v>
      </c>
    </row>
    <row r="65" spans="1:16" x14ac:dyDescent="0.25">
      <c r="A65" s="2">
        <v>37</v>
      </c>
      <c r="B65" s="2">
        <v>73</v>
      </c>
      <c r="C65" s="2">
        <v>84</v>
      </c>
      <c r="D65" s="2">
        <v>0.37755102040816302</v>
      </c>
      <c r="E65" s="2">
        <v>0.74489795918367296</v>
      </c>
      <c r="F65" s="2">
        <v>0.85714285714285698</v>
      </c>
      <c r="G65" s="2">
        <v>0.46659384067710102</v>
      </c>
      <c r="H65" s="2">
        <v>0.548196815475819</v>
      </c>
      <c r="I65" s="2" t="s">
        <v>40</v>
      </c>
      <c r="J65" s="2" t="s">
        <v>28</v>
      </c>
      <c r="K65" s="2" t="s">
        <v>199</v>
      </c>
      <c r="L65" s="2">
        <v>0.6</v>
      </c>
      <c r="M65" s="2">
        <v>0.2</v>
      </c>
      <c r="N65" s="2"/>
      <c r="O65" s="2">
        <v>15</v>
      </c>
      <c r="P65" s="88">
        <v>42144.699432870373</v>
      </c>
    </row>
    <row r="66" spans="1:16" x14ac:dyDescent="0.25">
      <c r="A66" s="2">
        <v>37</v>
      </c>
      <c r="B66" s="2">
        <v>74</v>
      </c>
      <c r="C66" s="2">
        <v>84</v>
      </c>
      <c r="D66" s="2">
        <v>0.37755102040816302</v>
      </c>
      <c r="E66" s="2">
        <v>0.75510204081632604</v>
      </c>
      <c r="F66" s="2">
        <v>0.85714285714285698</v>
      </c>
      <c r="G66" s="2">
        <v>0.46088550312689103</v>
      </c>
      <c r="H66" s="2">
        <v>0.54486400607737595</v>
      </c>
      <c r="I66" s="2" t="s">
        <v>40</v>
      </c>
      <c r="J66" s="2" t="s">
        <v>28</v>
      </c>
      <c r="K66" s="2" t="s">
        <v>200</v>
      </c>
      <c r="L66" s="2">
        <v>0.6</v>
      </c>
      <c r="M66" s="2">
        <v>0.3</v>
      </c>
      <c r="N66" s="2"/>
      <c r="O66" s="2">
        <v>15</v>
      </c>
      <c r="P66" s="88">
        <v>42144.699456018519</v>
      </c>
    </row>
    <row r="67" spans="1:16" x14ac:dyDescent="0.25">
      <c r="A67" s="2">
        <v>38</v>
      </c>
      <c r="B67" s="2">
        <v>72</v>
      </c>
      <c r="C67" s="2">
        <v>83</v>
      </c>
      <c r="D67" s="2">
        <v>0.38775510204081598</v>
      </c>
      <c r="E67" s="2">
        <v>0.73469387755102</v>
      </c>
      <c r="F67" s="2">
        <v>0.84693877551020402</v>
      </c>
      <c r="G67" s="2">
        <v>0.45694801793289203</v>
      </c>
      <c r="H67" s="2">
        <v>0.54614060124494901</v>
      </c>
      <c r="I67" s="2" t="s">
        <v>40</v>
      </c>
      <c r="J67" s="2" t="s">
        <v>28</v>
      </c>
      <c r="K67" s="2" t="s">
        <v>201</v>
      </c>
      <c r="L67" s="2">
        <v>0.6</v>
      </c>
      <c r="M67" s="2">
        <v>0.4</v>
      </c>
      <c r="N67" s="2"/>
      <c r="O67" s="2">
        <v>15</v>
      </c>
      <c r="P67" s="88">
        <v>42144.699467592596</v>
      </c>
    </row>
    <row r="68" spans="1:16" x14ac:dyDescent="0.25">
      <c r="A68" s="2">
        <v>34</v>
      </c>
      <c r="B68" s="2">
        <v>69</v>
      </c>
      <c r="C68" s="2">
        <v>82</v>
      </c>
      <c r="D68" s="2">
        <v>0.34693877551020402</v>
      </c>
      <c r="E68" s="2">
        <v>0.70408163265306101</v>
      </c>
      <c r="F68" s="2">
        <v>0.83673469387755095</v>
      </c>
      <c r="G68" s="2">
        <v>0.42882369345894</v>
      </c>
      <c r="H68" s="2">
        <v>0.51260627842491202</v>
      </c>
      <c r="I68" s="2" t="s">
        <v>40</v>
      </c>
      <c r="J68" s="2" t="s">
        <v>28</v>
      </c>
      <c r="K68" s="2" t="s">
        <v>202</v>
      </c>
      <c r="L68" s="2">
        <v>0.6</v>
      </c>
      <c r="M68" s="2">
        <v>0.5</v>
      </c>
      <c r="N68" s="2"/>
      <c r="O68" s="2">
        <v>15</v>
      </c>
      <c r="P68" s="88">
        <v>42144.699490740742</v>
      </c>
    </row>
    <row r="69" spans="1:16" x14ac:dyDescent="0.25">
      <c r="A69" s="2">
        <v>28</v>
      </c>
      <c r="B69" s="2">
        <v>68</v>
      </c>
      <c r="C69" s="2">
        <v>83</v>
      </c>
      <c r="D69" s="2">
        <v>0.28571428571428498</v>
      </c>
      <c r="E69" s="2">
        <v>0.69387755102040805</v>
      </c>
      <c r="F69" s="2">
        <v>0.84693877551020402</v>
      </c>
      <c r="G69" s="2">
        <v>0.40048094818246399</v>
      </c>
      <c r="H69" s="2">
        <v>0.47372489028660703</v>
      </c>
      <c r="I69" s="2" t="s">
        <v>40</v>
      </c>
      <c r="J69" s="2" t="s">
        <v>28</v>
      </c>
      <c r="K69" s="2" t="s">
        <v>203</v>
      </c>
      <c r="L69" s="2">
        <v>0.6</v>
      </c>
      <c r="M69" s="2">
        <v>0.6</v>
      </c>
      <c r="N69" s="2"/>
      <c r="O69" s="2">
        <v>15</v>
      </c>
      <c r="P69" s="88">
        <v>42144.699513888889</v>
      </c>
    </row>
    <row r="70" spans="1:16" x14ac:dyDescent="0.25">
      <c r="A70" s="2">
        <v>24</v>
      </c>
      <c r="B70" s="2">
        <v>64</v>
      </c>
      <c r="C70" s="2">
        <v>82</v>
      </c>
      <c r="D70" s="2">
        <v>0.24489795918367299</v>
      </c>
      <c r="E70" s="2">
        <v>0.65306122448979498</v>
      </c>
      <c r="F70" s="2">
        <v>0.83673469387755095</v>
      </c>
      <c r="G70" s="2">
        <v>0.364610982217007</v>
      </c>
      <c r="H70" s="2">
        <v>0.42854151168486099</v>
      </c>
      <c r="I70" s="2" t="s">
        <v>40</v>
      </c>
      <c r="J70" s="2" t="s">
        <v>28</v>
      </c>
      <c r="K70" s="2" t="s">
        <v>204</v>
      </c>
      <c r="L70" s="2">
        <v>0.6</v>
      </c>
      <c r="M70" s="2">
        <v>0.7</v>
      </c>
      <c r="N70" s="2"/>
      <c r="O70" s="2">
        <v>15</v>
      </c>
      <c r="P70" s="88">
        <v>42144.699537037035</v>
      </c>
    </row>
    <row r="71" spans="1:16" x14ac:dyDescent="0.25">
      <c r="A71" s="2">
        <v>15</v>
      </c>
      <c r="B71" s="2">
        <v>58</v>
      </c>
      <c r="C71" s="2">
        <v>79</v>
      </c>
      <c r="D71" s="2">
        <v>0.15306122448979501</v>
      </c>
      <c r="E71" s="2">
        <v>0.59183673469387699</v>
      </c>
      <c r="F71" s="2">
        <v>0.80612244897959096</v>
      </c>
      <c r="G71" s="2">
        <v>0.30685458850882502</v>
      </c>
      <c r="H71" s="2">
        <v>0.35463286656235798</v>
      </c>
      <c r="I71" s="2" t="s">
        <v>40</v>
      </c>
      <c r="J71" s="2" t="s">
        <v>28</v>
      </c>
      <c r="K71" s="2" t="s">
        <v>205</v>
      </c>
      <c r="L71" s="2">
        <v>0.6</v>
      </c>
      <c r="M71" s="2">
        <v>0.79999999999999905</v>
      </c>
      <c r="N71" s="2"/>
      <c r="O71" s="2">
        <v>15</v>
      </c>
      <c r="P71" s="88">
        <v>42144.699560185189</v>
      </c>
    </row>
    <row r="72" spans="1:16" x14ac:dyDescent="0.25">
      <c r="A72" s="2">
        <v>9</v>
      </c>
      <c r="B72" s="2">
        <v>55</v>
      </c>
      <c r="C72" s="2">
        <v>75</v>
      </c>
      <c r="D72" s="2">
        <v>9.18367346938775E-2</v>
      </c>
      <c r="E72" s="2">
        <v>0.56122448979591799</v>
      </c>
      <c r="F72" s="2">
        <v>0.765306122448979</v>
      </c>
      <c r="G72" s="2">
        <v>0.26550021939985702</v>
      </c>
      <c r="H72" s="2">
        <v>0.30209562779215798</v>
      </c>
      <c r="I72" s="2" t="s">
        <v>40</v>
      </c>
      <c r="J72" s="2" t="s">
        <v>28</v>
      </c>
      <c r="K72" s="2" t="s">
        <v>206</v>
      </c>
      <c r="L72" s="2">
        <v>0.6</v>
      </c>
      <c r="M72" s="2">
        <v>0.89999999999999902</v>
      </c>
      <c r="N72" s="2"/>
      <c r="O72" s="2">
        <v>15</v>
      </c>
      <c r="P72" s="88">
        <v>42144.699583333335</v>
      </c>
    </row>
    <row r="73" spans="1:16" x14ac:dyDescent="0.25">
      <c r="A73" s="2">
        <v>35</v>
      </c>
      <c r="B73" s="2">
        <v>69</v>
      </c>
      <c r="C73" s="2">
        <v>80</v>
      </c>
      <c r="D73" s="2">
        <v>0.35714285714285698</v>
      </c>
      <c r="E73" s="2">
        <v>0.70408163265306101</v>
      </c>
      <c r="F73" s="2">
        <v>0.81632653061224403</v>
      </c>
      <c r="G73" s="2">
        <v>0.42735493674279201</v>
      </c>
      <c r="H73" s="2">
        <v>0.50433830883411401</v>
      </c>
      <c r="I73" s="2" t="s">
        <v>40</v>
      </c>
      <c r="J73" s="2" t="s">
        <v>28</v>
      </c>
      <c r="K73" s="2" t="s">
        <v>48</v>
      </c>
      <c r="L73" s="2">
        <v>0.7</v>
      </c>
      <c r="M73" s="2">
        <v>0</v>
      </c>
      <c r="N73" s="2"/>
      <c r="O73" s="2">
        <v>15</v>
      </c>
      <c r="P73" s="88">
        <v>42144.699606481481</v>
      </c>
    </row>
    <row r="74" spans="1:16" x14ac:dyDescent="0.25">
      <c r="A74" s="2">
        <v>35</v>
      </c>
      <c r="B74" s="2">
        <v>69</v>
      </c>
      <c r="C74" s="2">
        <v>79</v>
      </c>
      <c r="D74" s="2">
        <v>0.35714285714285698</v>
      </c>
      <c r="E74" s="2">
        <v>0.70408163265306101</v>
      </c>
      <c r="F74" s="2">
        <v>0.80612244897959096</v>
      </c>
      <c r="G74" s="2">
        <v>0.42531442149844501</v>
      </c>
      <c r="H74" s="2">
        <v>0.50503497268127495</v>
      </c>
      <c r="I74" s="2" t="s">
        <v>40</v>
      </c>
      <c r="J74" s="2" t="s">
        <v>28</v>
      </c>
      <c r="K74" s="2" t="s">
        <v>207</v>
      </c>
      <c r="L74" s="2">
        <v>0.7</v>
      </c>
      <c r="M74" s="2">
        <v>0.1</v>
      </c>
      <c r="N74" s="2"/>
      <c r="O74" s="2">
        <v>15</v>
      </c>
      <c r="P74" s="88">
        <v>42144.699629629627</v>
      </c>
    </row>
    <row r="75" spans="1:16" x14ac:dyDescent="0.25">
      <c r="A75" s="2">
        <v>35</v>
      </c>
      <c r="B75" s="2">
        <v>67</v>
      </c>
      <c r="C75" s="2">
        <v>80</v>
      </c>
      <c r="D75" s="2">
        <v>0.35714285714285698</v>
      </c>
      <c r="E75" s="2">
        <v>0.68367346938775497</v>
      </c>
      <c r="F75" s="2">
        <v>0.81632653061224403</v>
      </c>
      <c r="G75" s="2">
        <v>0.42242395796297</v>
      </c>
      <c r="H75" s="2">
        <v>0.50227823292458296</v>
      </c>
      <c r="I75" s="2" t="s">
        <v>40</v>
      </c>
      <c r="J75" s="2" t="s">
        <v>28</v>
      </c>
      <c r="K75" s="2" t="s">
        <v>208</v>
      </c>
      <c r="L75" s="2">
        <v>0.7</v>
      </c>
      <c r="M75" s="2">
        <v>0.2</v>
      </c>
      <c r="N75" s="2"/>
      <c r="O75" s="2">
        <v>15</v>
      </c>
      <c r="P75" s="88">
        <v>42144.699652777781</v>
      </c>
    </row>
    <row r="76" spans="1:16" x14ac:dyDescent="0.25">
      <c r="A76" s="2">
        <v>35</v>
      </c>
      <c r="B76" s="2">
        <v>66</v>
      </c>
      <c r="C76" s="2">
        <v>78</v>
      </c>
      <c r="D76" s="2">
        <v>0.35714285714285698</v>
      </c>
      <c r="E76" s="2">
        <v>0.67346938775510201</v>
      </c>
      <c r="F76" s="2">
        <v>0.79591836734693799</v>
      </c>
      <c r="G76" s="2">
        <v>0.42032632196466602</v>
      </c>
      <c r="H76" s="2">
        <v>0.50176581714035196</v>
      </c>
      <c r="I76" s="2" t="s">
        <v>40</v>
      </c>
      <c r="J76" s="2" t="s">
        <v>28</v>
      </c>
      <c r="K76" s="2" t="s">
        <v>209</v>
      </c>
      <c r="L76" s="2">
        <v>0.7</v>
      </c>
      <c r="M76" s="2">
        <v>0.3</v>
      </c>
      <c r="N76" s="2"/>
      <c r="O76" s="2">
        <v>15</v>
      </c>
      <c r="P76" s="88">
        <v>42144.699664351851</v>
      </c>
    </row>
    <row r="77" spans="1:16" x14ac:dyDescent="0.25">
      <c r="A77" s="2">
        <v>36</v>
      </c>
      <c r="B77" s="2">
        <v>65</v>
      </c>
      <c r="C77" s="2">
        <v>78</v>
      </c>
      <c r="D77" s="2">
        <v>0.36734693877551</v>
      </c>
      <c r="E77" s="2">
        <v>0.66326530612244805</v>
      </c>
      <c r="F77" s="2">
        <v>0.79591836734693799</v>
      </c>
      <c r="G77" s="2">
        <v>0.41842416038263303</v>
      </c>
      <c r="H77" s="2">
        <v>0.50224989938463804</v>
      </c>
      <c r="I77" s="2" t="s">
        <v>40</v>
      </c>
      <c r="J77" s="2" t="s">
        <v>28</v>
      </c>
      <c r="K77" s="2" t="s">
        <v>210</v>
      </c>
      <c r="L77" s="2">
        <v>0.7</v>
      </c>
      <c r="M77" s="2">
        <v>0.4</v>
      </c>
      <c r="N77" s="2"/>
      <c r="O77" s="2">
        <v>15</v>
      </c>
      <c r="P77" s="88">
        <v>42144.699687499997</v>
      </c>
    </row>
    <row r="78" spans="1:16" x14ac:dyDescent="0.25">
      <c r="A78" s="2">
        <v>35</v>
      </c>
      <c r="B78" s="2">
        <v>63</v>
      </c>
      <c r="C78" s="2">
        <v>78</v>
      </c>
      <c r="D78" s="2">
        <v>0.35714285714285698</v>
      </c>
      <c r="E78" s="2">
        <v>0.64285714285714202</v>
      </c>
      <c r="F78" s="2">
        <v>0.79591836734693799</v>
      </c>
      <c r="G78" s="2">
        <v>0.402889622984131</v>
      </c>
      <c r="H78" s="2">
        <v>0.48871249714578802</v>
      </c>
      <c r="I78" s="2" t="s">
        <v>40</v>
      </c>
      <c r="J78" s="2" t="s">
        <v>28</v>
      </c>
      <c r="K78" s="2" t="s">
        <v>211</v>
      </c>
      <c r="L78" s="2">
        <v>0.7</v>
      </c>
      <c r="M78" s="2">
        <v>0.5</v>
      </c>
      <c r="N78" s="2"/>
      <c r="O78" s="2">
        <v>15</v>
      </c>
      <c r="P78" s="88">
        <v>42144.69971064815</v>
      </c>
    </row>
    <row r="79" spans="1:16" x14ac:dyDescent="0.25">
      <c r="A79" s="2">
        <v>27</v>
      </c>
      <c r="B79" s="2">
        <v>59</v>
      </c>
      <c r="C79" s="2">
        <v>78</v>
      </c>
      <c r="D79" s="2">
        <v>0.27551020408163202</v>
      </c>
      <c r="E79" s="2">
        <v>0.60204081632652995</v>
      </c>
      <c r="F79" s="2">
        <v>0.79591836734693799</v>
      </c>
      <c r="G79" s="2">
        <v>0.36531219765178202</v>
      </c>
      <c r="H79" s="2">
        <v>0.43754355554317198</v>
      </c>
      <c r="I79" s="2" t="s">
        <v>40</v>
      </c>
      <c r="J79" s="2" t="s">
        <v>28</v>
      </c>
      <c r="K79" s="2" t="s">
        <v>212</v>
      </c>
      <c r="L79" s="2">
        <v>0.7</v>
      </c>
      <c r="M79" s="2">
        <v>0.6</v>
      </c>
      <c r="N79" s="2"/>
      <c r="O79" s="2">
        <v>15</v>
      </c>
      <c r="P79" s="88">
        <v>42144.69972222222</v>
      </c>
    </row>
    <row r="80" spans="1:16" x14ac:dyDescent="0.25">
      <c r="A80" s="2">
        <v>23</v>
      </c>
      <c r="B80" s="2">
        <v>54</v>
      </c>
      <c r="C80" s="2">
        <v>77</v>
      </c>
      <c r="D80" s="2">
        <v>0.23469387755102</v>
      </c>
      <c r="E80" s="2">
        <v>0.55102040816326503</v>
      </c>
      <c r="F80" s="2">
        <v>0.78571428571428503</v>
      </c>
      <c r="G80" s="2">
        <v>0.33789928166730998</v>
      </c>
      <c r="H80" s="2">
        <v>0.39748654152179003</v>
      </c>
      <c r="I80" s="2" t="s">
        <v>40</v>
      </c>
      <c r="J80" s="2" t="s">
        <v>28</v>
      </c>
      <c r="K80" s="2" t="s">
        <v>213</v>
      </c>
      <c r="L80" s="2">
        <v>0.7</v>
      </c>
      <c r="M80" s="2">
        <v>0.7</v>
      </c>
      <c r="N80" s="2"/>
      <c r="O80" s="2">
        <v>15</v>
      </c>
      <c r="P80" s="88">
        <v>42144.699745370373</v>
      </c>
    </row>
    <row r="81" spans="1:16" x14ac:dyDescent="0.25">
      <c r="A81" s="2">
        <v>15</v>
      </c>
      <c r="B81" s="2">
        <v>51</v>
      </c>
      <c r="C81" s="2">
        <v>76</v>
      </c>
      <c r="D81" s="2">
        <v>0.15306122448979501</v>
      </c>
      <c r="E81" s="2">
        <v>0.52040816326530603</v>
      </c>
      <c r="F81" s="2">
        <v>0.77551020408163196</v>
      </c>
      <c r="G81" s="2">
        <v>0.28710221454443502</v>
      </c>
      <c r="H81" s="2">
        <v>0.336437562699406</v>
      </c>
      <c r="I81" s="2" t="s">
        <v>40</v>
      </c>
      <c r="J81" s="2" t="s">
        <v>28</v>
      </c>
      <c r="K81" s="2" t="s">
        <v>214</v>
      </c>
      <c r="L81" s="2">
        <v>0.7</v>
      </c>
      <c r="M81" s="2">
        <v>0.79999999999999905</v>
      </c>
      <c r="N81" s="2"/>
      <c r="O81" s="2">
        <v>15</v>
      </c>
      <c r="P81" s="88">
        <v>42144.69976851852</v>
      </c>
    </row>
    <row r="82" spans="1:16" x14ac:dyDescent="0.25">
      <c r="A82" s="2">
        <v>9</v>
      </c>
      <c r="B82" s="2">
        <v>49</v>
      </c>
      <c r="C82" s="2">
        <v>70</v>
      </c>
      <c r="D82" s="2">
        <v>9.18367346938775E-2</v>
      </c>
      <c r="E82" s="2">
        <v>0.5</v>
      </c>
      <c r="F82" s="2">
        <v>0.71428571428571397</v>
      </c>
      <c r="G82" s="2">
        <v>0.25043520538125702</v>
      </c>
      <c r="H82" s="2">
        <v>0.28501756082793001</v>
      </c>
      <c r="I82" s="2" t="s">
        <v>40</v>
      </c>
      <c r="J82" s="2" t="s">
        <v>28</v>
      </c>
      <c r="K82" s="2" t="s">
        <v>215</v>
      </c>
      <c r="L82" s="2">
        <v>0.7</v>
      </c>
      <c r="M82" s="2">
        <v>0.89999999999999902</v>
      </c>
      <c r="N82" s="2"/>
      <c r="O82" s="2">
        <v>15</v>
      </c>
      <c r="P82" s="88">
        <v>42144.699791666666</v>
      </c>
    </row>
    <row r="83" spans="1:16" x14ac:dyDescent="0.25">
      <c r="A83" s="2">
        <v>35</v>
      </c>
      <c r="B83" s="2">
        <v>61</v>
      </c>
      <c r="C83" s="2">
        <v>73</v>
      </c>
      <c r="D83" s="2">
        <v>0.35714285714285698</v>
      </c>
      <c r="E83" s="2">
        <v>0.62244897959183598</v>
      </c>
      <c r="F83" s="2">
        <v>0.74489795918367296</v>
      </c>
      <c r="G83" s="2">
        <v>0.40300605878030199</v>
      </c>
      <c r="H83" s="2">
        <v>0.48518880551036497</v>
      </c>
      <c r="I83" s="2" t="s">
        <v>40</v>
      </c>
      <c r="J83" s="2" t="s">
        <v>28</v>
      </c>
      <c r="K83" s="2" t="s">
        <v>49</v>
      </c>
      <c r="L83" s="2">
        <v>0.79999999999999905</v>
      </c>
      <c r="M83" s="2">
        <v>0</v>
      </c>
      <c r="N83" s="2"/>
      <c r="O83" s="2">
        <v>15</v>
      </c>
      <c r="P83" s="88">
        <v>42144.699814814812</v>
      </c>
    </row>
    <row r="84" spans="1:16" x14ac:dyDescent="0.25">
      <c r="A84" s="2">
        <v>35</v>
      </c>
      <c r="B84" s="2">
        <v>62</v>
      </c>
      <c r="C84" s="2">
        <v>72</v>
      </c>
      <c r="D84" s="2">
        <v>0.35714285714285698</v>
      </c>
      <c r="E84" s="2">
        <v>0.63265306122448906</v>
      </c>
      <c r="F84" s="2">
        <v>0.73469387755102</v>
      </c>
      <c r="G84" s="2">
        <v>0.40277676236631299</v>
      </c>
      <c r="H84" s="2">
        <v>0.48553595198253502</v>
      </c>
      <c r="I84" s="2" t="s">
        <v>40</v>
      </c>
      <c r="J84" s="2" t="s">
        <v>28</v>
      </c>
      <c r="K84" s="2" t="s">
        <v>216</v>
      </c>
      <c r="L84" s="2">
        <v>0.79999999999999905</v>
      </c>
      <c r="M84" s="2">
        <v>0.1</v>
      </c>
      <c r="N84" s="2"/>
      <c r="O84" s="2">
        <v>15</v>
      </c>
      <c r="P84" s="88">
        <v>42144.699837962966</v>
      </c>
    </row>
    <row r="85" spans="1:16" x14ac:dyDescent="0.25">
      <c r="A85" s="2">
        <v>35</v>
      </c>
      <c r="B85" s="2">
        <v>61</v>
      </c>
      <c r="C85" s="2">
        <v>71</v>
      </c>
      <c r="D85" s="2">
        <v>0.35714285714285698</v>
      </c>
      <c r="E85" s="2">
        <v>0.62244897959183598</v>
      </c>
      <c r="F85" s="2">
        <v>0.72448979591836704</v>
      </c>
      <c r="G85" s="2">
        <v>0.40205471672683302</v>
      </c>
      <c r="H85" s="2">
        <v>0.484527488865236</v>
      </c>
      <c r="I85" s="2" t="s">
        <v>40</v>
      </c>
      <c r="J85" s="2" t="s">
        <v>28</v>
      </c>
      <c r="K85" s="2" t="s">
        <v>217</v>
      </c>
      <c r="L85" s="2">
        <v>0.79999999999999905</v>
      </c>
      <c r="M85" s="2">
        <v>0.2</v>
      </c>
      <c r="N85" s="2"/>
      <c r="O85" s="2">
        <v>15</v>
      </c>
      <c r="P85" s="88">
        <v>42144.699861111112</v>
      </c>
    </row>
    <row r="86" spans="1:16" x14ac:dyDescent="0.25">
      <c r="A86" s="2">
        <v>35</v>
      </c>
      <c r="B86" s="2">
        <v>60</v>
      </c>
      <c r="C86" s="2">
        <v>71</v>
      </c>
      <c r="D86" s="2">
        <v>0.35714285714285698</v>
      </c>
      <c r="E86" s="2">
        <v>0.61224489795918302</v>
      </c>
      <c r="F86" s="2">
        <v>0.72448979591836704</v>
      </c>
      <c r="G86" s="2">
        <v>0.39698344096349403</v>
      </c>
      <c r="H86" s="2">
        <v>0.48107385763766602</v>
      </c>
      <c r="I86" s="2" t="s">
        <v>40</v>
      </c>
      <c r="J86" s="2" t="s">
        <v>28</v>
      </c>
      <c r="K86" s="2" t="s">
        <v>218</v>
      </c>
      <c r="L86" s="2">
        <v>0.79999999999999905</v>
      </c>
      <c r="M86" s="2">
        <v>0.3</v>
      </c>
      <c r="N86" s="2"/>
      <c r="O86" s="2">
        <v>15</v>
      </c>
      <c r="P86" s="88">
        <v>42144.699884259258</v>
      </c>
    </row>
    <row r="87" spans="1:16" x14ac:dyDescent="0.25">
      <c r="A87" s="2">
        <v>34</v>
      </c>
      <c r="B87" s="2">
        <v>58</v>
      </c>
      <c r="C87" s="2">
        <v>71</v>
      </c>
      <c r="D87" s="2">
        <v>0.34693877551020402</v>
      </c>
      <c r="E87" s="2">
        <v>0.59183673469387699</v>
      </c>
      <c r="F87" s="2">
        <v>0.72448979591836704</v>
      </c>
      <c r="G87" s="2">
        <v>0.386262512398445</v>
      </c>
      <c r="H87" s="2">
        <v>0.47189901700807202</v>
      </c>
      <c r="I87" s="2" t="s">
        <v>40</v>
      </c>
      <c r="J87" s="2" t="s">
        <v>28</v>
      </c>
      <c r="K87" s="2" t="s">
        <v>219</v>
      </c>
      <c r="L87" s="2">
        <v>0.79999999999999905</v>
      </c>
      <c r="M87" s="2">
        <v>0.4</v>
      </c>
      <c r="N87" s="2"/>
      <c r="O87" s="2">
        <v>15</v>
      </c>
      <c r="P87" s="88">
        <v>42144.699895833335</v>
      </c>
    </row>
    <row r="88" spans="1:16" x14ac:dyDescent="0.25">
      <c r="A88" s="2">
        <v>33</v>
      </c>
      <c r="B88" s="2">
        <v>56</v>
      </c>
      <c r="C88" s="2">
        <v>71</v>
      </c>
      <c r="D88" s="2">
        <v>0.33673469387755101</v>
      </c>
      <c r="E88" s="2">
        <v>0.57142857142857095</v>
      </c>
      <c r="F88" s="2">
        <v>0.72448979591836704</v>
      </c>
      <c r="G88" s="2">
        <v>0.372605555034556</v>
      </c>
      <c r="H88" s="2">
        <v>0.45785053692409899</v>
      </c>
      <c r="I88" s="2" t="s">
        <v>40</v>
      </c>
      <c r="J88" s="2" t="s">
        <v>28</v>
      </c>
      <c r="K88" s="2" t="s">
        <v>220</v>
      </c>
      <c r="L88" s="2">
        <v>0.79999999999999905</v>
      </c>
      <c r="M88" s="2">
        <v>0.5</v>
      </c>
      <c r="N88" s="2"/>
      <c r="O88" s="2">
        <v>15</v>
      </c>
      <c r="P88" s="88">
        <v>42144.699930555558</v>
      </c>
    </row>
    <row r="89" spans="1:16" x14ac:dyDescent="0.25">
      <c r="A89" s="2">
        <v>26</v>
      </c>
      <c r="B89" s="2">
        <v>53</v>
      </c>
      <c r="C89" s="2">
        <v>72</v>
      </c>
      <c r="D89" s="2">
        <v>0.265306122448979</v>
      </c>
      <c r="E89" s="2">
        <v>0.54081632653061196</v>
      </c>
      <c r="F89" s="2">
        <v>0.73469387755102</v>
      </c>
      <c r="G89" s="2">
        <v>0.34537314216617698</v>
      </c>
      <c r="H89" s="2">
        <v>0.41932526251197</v>
      </c>
      <c r="I89" s="2" t="s">
        <v>40</v>
      </c>
      <c r="J89" s="2" t="s">
        <v>28</v>
      </c>
      <c r="K89" s="2" t="s">
        <v>221</v>
      </c>
      <c r="L89" s="2">
        <v>0.79999999999999905</v>
      </c>
      <c r="M89" s="2">
        <v>0.6</v>
      </c>
      <c r="N89" s="2"/>
      <c r="O89" s="2">
        <v>15</v>
      </c>
      <c r="P89" s="88">
        <v>42144.699953703705</v>
      </c>
    </row>
    <row r="90" spans="1:16" x14ac:dyDescent="0.25">
      <c r="A90" s="2">
        <v>22</v>
      </c>
      <c r="B90" s="2">
        <v>51</v>
      </c>
      <c r="C90" s="2">
        <v>71</v>
      </c>
      <c r="D90" s="2">
        <v>0.22448979591836701</v>
      </c>
      <c r="E90" s="2">
        <v>0.52040816326530603</v>
      </c>
      <c r="F90" s="2">
        <v>0.72448979591836704</v>
      </c>
      <c r="G90" s="2">
        <v>0.31973743458611797</v>
      </c>
      <c r="H90" s="2">
        <v>0.38020000674549498</v>
      </c>
      <c r="I90" s="2" t="s">
        <v>40</v>
      </c>
      <c r="J90" s="2" t="s">
        <v>28</v>
      </c>
      <c r="K90" s="2" t="s">
        <v>222</v>
      </c>
      <c r="L90" s="2">
        <v>0.79999999999999905</v>
      </c>
      <c r="M90" s="2">
        <v>0.7</v>
      </c>
      <c r="N90" s="2"/>
      <c r="O90" s="2">
        <v>15</v>
      </c>
      <c r="P90" s="88">
        <v>42144.699976851851</v>
      </c>
    </row>
    <row r="91" spans="1:16" x14ac:dyDescent="0.25">
      <c r="A91" s="2">
        <v>14</v>
      </c>
      <c r="B91" s="2">
        <v>50</v>
      </c>
      <c r="C91" s="2">
        <v>70</v>
      </c>
      <c r="D91" s="2">
        <v>0.14285714285714199</v>
      </c>
      <c r="E91" s="2">
        <v>0.51020408163265296</v>
      </c>
      <c r="F91" s="2">
        <v>0.71428571428571397</v>
      </c>
      <c r="G91" s="2">
        <v>0.274858213459653</v>
      </c>
      <c r="H91" s="2">
        <v>0.32344032521066701</v>
      </c>
      <c r="I91" s="2" t="s">
        <v>40</v>
      </c>
      <c r="J91" s="2" t="s">
        <v>28</v>
      </c>
      <c r="K91" s="2" t="s">
        <v>223</v>
      </c>
      <c r="L91" s="2">
        <v>0.79999999999999905</v>
      </c>
      <c r="M91" s="2">
        <v>0.79999999999999905</v>
      </c>
      <c r="N91" s="2"/>
      <c r="O91" s="2">
        <v>15</v>
      </c>
      <c r="P91" s="88">
        <v>42144.7</v>
      </c>
    </row>
    <row r="92" spans="1:16" x14ac:dyDescent="0.25">
      <c r="A92" s="2">
        <v>9</v>
      </c>
      <c r="B92" s="2">
        <v>48</v>
      </c>
      <c r="C92" s="2">
        <v>65</v>
      </c>
      <c r="D92" s="2">
        <v>9.18367346938775E-2</v>
      </c>
      <c r="E92" s="2">
        <v>0.48979591836734598</v>
      </c>
      <c r="F92" s="2">
        <v>0.66326530612244805</v>
      </c>
      <c r="G92" s="2">
        <v>0.23927439927341501</v>
      </c>
      <c r="H92" s="2">
        <v>0.276378407922238</v>
      </c>
      <c r="I92" s="2" t="s">
        <v>40</v>
      </c>
      <c r="J92" s="2" t="s">
        <v>28</v>
      </c>
      <c r="K92" s="2" t="s">
        <v>224</v>
      </c>
      <c r="L92" s="2">
        <v>0.79999999999999905</v>
      </c>
      <c r="M92" s="2">
        <v>0.89999999999999902</v>
      </c>
      <c r="N92" s="2"/>
      <c r="O92" s="2">
        <v>15</v>
      </c>
      <c r="P92" s="88">
        <v>42144.700023148151</v>
      </c>
    </row>
    <row r="93" spans="1:16" x14ac:dyDescent="0.25">
      <c r="A93" s="2">
        <v>35</v>
      </c>
      <c r="B93" s="2">
        <v>56</v>
      </c>
      <c r="C93" s="2">
        <v>66</v>
      </c>
      <c r="D93" s="2">
        <v>0.35714285714285698</v>
      </c>
      <c r="E93" s="2">
        <v>0.57142857142857095</v>
      </c>
      <c r="F93" s="2">
        <v>0.67346938775510201</v>
      </c>
      <c r="G93" s="2">
        <v>0.38572311724756703</v>
      </c>
      <c r="H93" s="2">
        <v>0.46990899211948001</v>
      </c>
      <c r="I93" s="2" t="s">
        <v>40</v>
      </c>
      <c r="J93" s="2" t="s">
        <v>28</v>
      </c>
      <c r="K93" s="2" t="s">
        <v>50</v>
      </c>
      <c r="L93" s="2">
        <v>0.89999999999999902</v>
      </c>
      <c r="M93" s="2">
        <v>0</v>
      </c>
      <c r="N93" s="2"/>
      <c r="O93" s="2">
        <v>15</v>
      </c>
      <c r="P93" s="88">
        <v>42144.700046296297</v>
      </c>
    </row>
    <row r="94" spans="1:16" x14ac:dyDescent="0.25">
      <c r="A94" s="2">
        <v>35</v>
      </c>
      <c r="B94" s="2">
        <v>56</v>
      </c>
      <c r="C94" s="2">
        <v>66</v>
      </c>
      <c r="D94" s="2">
        <v>0.35714285714285698</v>
      </c>
      <c r="E94" s="2">
        <v>0.57142857142857095</v>
      </c>
      <c r="F94" s="2">
        <v>0.67346938775510201</v>
      </c>
      <c r="G94" s="2">
        <v>0.384954309611027</v>
      </c>
      <c r="H94" s="2">
        <v>0.46964276344200201</v>
      </c>
      <c r="I94" s="2" t="s">
        <v>40</v>
      </c>
      <c r="J94" s="2" t="s">
        <v>28</v>
      </c>
      <c r="K94" s="2" t="s">
        <v>225</v>
      </c>
      <c r="L94" s="2">
        <v>0.89999999999999902</v>
      </c>
      <c r="M94" s="2">
        <v>0.1</v>
      </c>
      <c r="N94" s="2"/>
      <c r="O94" s="2">
        <v>15</v>
      </c>
      <c r="P94" s="88">
        <v>42144.700069444443</v>
      </c>
    </row>
    <row r="95" spans="1:16" x14ac:dyDescent="0.25">
      <c r="A95" s="2">
        <v>34</v>
      </c>
      <c r="B95" s="2">
        <v>53</v>
      </c>
      <c r="C95" s="2">
        <v>66</v>
      </c>
      <c r="D95" s="2">
        <v>0.34693877551020402</v>
      </c>
      <c r="E95" s="2">
        <v>0.54081632653061196</v>
      </c>
      <c r="F95" s="2">
        <v>0.67346938775510201</v>
      </c>
      <c r="G95" s="2">
        <v>0.37186571471837998</v>
      </c>
      <c r="H95" s="2">
        <v>0.45698116624148</v>
      </c>
      <c r="I95" s="2" t="s">
        <v>40</v>
      </c>
      <c r="J95" s="2" t="s">
        <v>28</v>
      </c>
      <c r="K95" s="2" t="s">
        <v>226</v>
      </c>
      <c r="L95" s="2">
        <v>0.89999999999999902</v>
      </c>
      <c r="M95" s="2">
        <v>0.2</v>
      </c>
      <c r="N95" s="2"/>
      <c r="O95" s="2">
        <v>15</v>
      </c>
      <c r="P95" s="88">
        <v>42144.70008101852</v>
      </c>
    </row>
    <row r="96" spans="1:16" x14ac:dyDescent="0.25">
      <c r="A96" s="2">
        <v>34</v>
      </c>
      <c r="B96" s="2">
        <v>54</v>
      </c>
      <c r="C96" s="2">
        <v>66</v>
      </c>
      <c r="D96" s="2">
        <v>0.34693877551020402</v>
      </c>
      <c r="E96" s="2">
        <v>0.55102040816326503</v>
      </c>
      <c r="F96" s="2">
        <v>0.67346938775510201</v>
      </c>
      <c r="G96" s="2">
        <v>0.37350920525637699</v>
      </c>
      <c r="H96" s="2">
        <v>0.45689984844699799</v>
      </c>
      <c r="I96" s="2" t="s">
        <v>40</v>
      </c>
      <c r="J96" s="2" t="s">
        <v>28</v>
      </c>
      <c r="K96" s="2" t="s">
        <v>227</v>
      </c>
      <c r="L96" s="2">
        <v>0.89999999999999902</v>
      </c>
      <c r="M96" s="2">
        <v>0.3</v>
      </c>
      <c r="N96" s="2"/>
      <c r="O96" s="2">
        <v>15</v>
      </c>
      <c r="P96" s="88">
        <v>42144.700104166666</v>
      </c>
    </row>
    <row r="97" spans="1:16" x14ac:dyDescent="0.25">
      <c r="A97" s="2">
        <v>34</v>
      </c>
      <c r="B97" s="2">
        <v>52</v>
      </c>
      <c r="C97" s="2">
        <v>66</v>
      </c>
      <c r="D97" s="2">
        <v>0.34693877551020402</v>
      </c>
      <c r="E97" s="2">
        <v>0.530612244897959</v>
      </c>
      <c r="F97" s="2">
        <v>0.67346938775510201</v>
      </c>
      <c r="G97" s="2">
        <v>0.36786941342034801</v>
      </c>
      <c r="H97" s="2">
        <v>0.45274294309119201</v>
      </c>
      <c r="I97" s="2" t="s">
        <v>40</v>
      </c>
      <c r="J97" s="2" t="s">
        <v>28</v>
      </c>
      <c r="K97" s="2" t="s">
        <v>228</v>
      </c>
      <c r="L97" s="2">
        <v>0.89999999999999902</v>
      </c>
      <c r="M97" s="2">
        <v>0.4</v>
      </c>
      <c r="N97" s="2"/>
      <c r="O97" s="2">
        <v>15</v>
      </c>
      <c r="P97" s="88">
        <v>42144.700138888889</v>
      </c>
    </row>
    <row r="98" spans="1:16" x14ac:dyDescent="0.25">
      <c r="A98" s="2">
        <v>33</v>
      </c>
      <c r="B98" s="2">
        <v>51</v>
      </c>
      <c r="C98" s="2">
        <v>66</v>
      </c>
      <c r="D98" s="2">
        <v>0.33673469387755101</v>
      </c>
      <c r="E98" s="2">
        <v>0.52040816326530603</v>
      </c>
      <c r="F98" s="2">
        <v>0.67346938775510201</v>
      </c>
      <c r="G98" s="2">
        <v>0.35778247583077899</v>
      </c>
      <c r="H98" s="2">
        <v>0.44393545274070101</v>
      </c>
      <c r="I98" s="2" t="s">
        <v>40</v>
      </c>
      <c r="J98" s="2" t="s">
        <v>28</v>
      </c>
      <c r="K98" s="2" t="s">
        <v>229</v>
      </c>
      <c r="L98" s="2">
        <v>0.89999999999999902</v>
      </c>
      <c r="M98" s="2">
        <v>0.5</v>
      </c>
      <c r="N98" s="2"/>
      <c r="O98" s="2">
        <v>15</v>
      </c>
      <c r="P98" s="88">
        <v>42144.700150462966</v>
      </c>
    </row>
    <row r="99" spans="1:16" x14ac:dyDescent="0.25">
      <c r="A99" s="2">
        <v>24</v>
      </c>
      <c r="B99" s="2">
        <v>50</v>
      </c>
      <c r="C99" s="2">
        <v>66</v>
      </c>
      <c r="D99" s="2">
        <v>0.24489795918367299</v>
      </c>
      <c r="E99" s="2">
        <v>0.51020408163265296</v>
      </c>
      <c r="F99" s="2">
        <v>0.67346938775510201</v>
      </c>
      <c r="G99" s="2">
        <v>0.32098462575566999</v>
      </c>
      <c r="H99" s="2">
        <v>0.39330326111223901</v>
      </c>
      <c r="I99" s="2" t="s">
        <v>40</v>
      </c>
      <c r="J99" s="2" t="s">
        <v>28</v>
      </c>
      <c r="K99" s="2" t="s">
        <v>230</v>
      </c>
      <c r="L99" s="2">
        <v>0.89999999999999902</v>
      </c>
      <c r="M99" s="2">
        <v>0.6</v>
      </c>
      <c r="N99" s="2"/>
      <c r="O99" s="2">
        <v>15</v>
      </c>
      <c r="P99" s="88">
        <v>42144.700173611112</v>
      </c>
    </row>
    <row r="100" spans="1:16" x14ac:dyDescent="0.25">
      <c r="A100" s="2">
        <v>20</v>
      </c>
      <c r="B100" s="2">
        <v>49</v>
      </c>
      <c r="C100" s="2">
        <v>66</v>
      </c>
      <c r="D100" s="2">
        <v>0.20408163265306101</v>
      </c>
      <c r="E100" s="2">
        <v>0.5</v>
      </c>
      <c r="F100" s="2">
        <v>0.67346938775510201</v>
      </c>
      <c r="G100" s="2">
        <v>0.29548953731623101</v>
      </c>
      <c r="H100" s="2">
        <v>0.35877051162560902</v>
      </c>
      <c r="I100" s="2" t="s">
        <v>40</v>
      </c>
      <c r="J100" s="2" t="s">
        <v>28</v>
      </c>
      <c r="K100" s="2" t="s">
        <v>231</v>
      </c>
      <c r="L100" s="2">
        <v>0.89999999999999902</v>
      </c>
      <c r="M100" s="2">
        <v>0.7</v>
      </c>
      <c r="N100" s="2"/>
      <c r="O100" s="2">
        <v>15</v>
      </c>
      <c r="P100" s="88">
        <v>42144.700196759259</v>
      </c>
    </row>
    <row r="101" spans="1:16" x14ac:dyDescent="0.25">
      <c r="A101" s="2">
        <v>14</v>
      </c>
      <c r="B101" s="2">
        <v>47</v>
      </c>
      <c r="C101" s="2">
        <v>65</v>
      </c>
      <c r="D101" s="2">
        <v>0.14285714285714199</v>
      </c>
      <c r="E101" s="2">
        <v>0.47959183673469302</v>
      </c>
      <c r="F101" s="2">
        <v>0.66326530612244805</v>
      </c>
      <c r="G101" s="2">
        <v>0.263983638041213</v>
      </c>
      <c r="H101" s="2">
        <v>0.31295754348566301</v>
      </c>
      <c r="I101" s="2" t="s">
        <v>40</v>
      </c>
      <c r="J101" s="2" t="s">
        <v>28</v>
      </c>
      <c r="K101" s="2" t="s">
        <v>232</v>
      </c>
      <c r="L101" s="2">
        <v>0.89999999999999902</v>
      </c>
      <c r="M101" s="2">
        <v>0.79999999999999905</v>
      </c>
      <c r="N101" s="2"/>
      <c r="O101" s="2">
        <v>15</v>
      </c>
      <c r="P101" s="88">
        <v>42144.700208333335</v>
      </c>
    </row>
    <row r="102" spans="1:16" x14ac:dyDescent="0.25">
      <c r="A102" s="2">
        <v>9</v>
      </c>
      <c r="B102" s="2">
        <v>44</v>
      </c>
      <c r="C102" s="2">
        <v>63</v>
      </c>
      <c r="D102" s="2">
        <v>9.18367346938775E-2</v>
      </c>
      <c r="E102" s="2">
        <v>0.44897959183673403</v>
      </c>
      <c r="F102" s="2">
        <v>0.64285714285714202</v>
      </c>
      <c r="G102" s="2">
        <v>0.226717481435985</v>
      </c>
      <c r="H102" s="2">
        <v>0.26224373965436198</v>
      </c>
      <c r="I102" s="2" t="s">
        <v>40</v>
      </c>
      <c r="J102" s="2" t="s">
        <v>28</v>
      </c>
      <c r="K102" s="2" t="s">
        <v>233</v>
      </c>
      <c r="L102" s="2">
        <v>0.89999999999999902</v>
      </c>
      <c r="M102" s="2">
        <v>0.89999999999999902</v>
      </c>
      <c r="N102" s="2"/>
      <c r="O102" s="2">
        <v>15</v>
      </c>
      <c r="P102" s="88">
        <v>42144.700231481482</v>
      </c>
    </row>
    <row r="104" spans="1:16" s="26" customFormat="1" x14ac:dyDescent="0.25">
      <c r="A104" s="26" t="s">
        <v>859</v>
      </c>
    </row>
    <row r="105" spans="1:16" x14ac:dyDescent="0.25">
      <c r="A105" s="2">
        <v>64</v>
      </c>
      <c r="B105" s="2">
        <v>82</v>
      </c>
      <c r="C105" s="2">
        <v>85</v>
      </c>
      <c r="D105" s="2">
        <v>0.65306122448979498</v>
      </c>
      <c r="E105" s="2">
        <v>0.83673469387755095</v>
      </c>
      <c r="F105" s="2">
        <v>0.86734693877550995</v>
      </c>
      <c r="G105" s="2">
        <v>0.62087475924983104</v>
      </c>
      <c r="H105" s="2">
        <v>0.72967338709148599</v>
      </c>
      <c r="I105" s="2" t="s">
        <v>40</v>
      </c>
      <c r="J105" s="2" t="s">
        <v>253</v>
      </c>
      <c r="K105" s="2" t="s">
        <v>400</v>
      </c>
      <c r="L105" s="2">
        <v>0</v>
      </c>
      <c r="M105" s="2">
        <v>0</v>
      </c>
      <c r="N105" s="2">
        <v>0.6</v>
      </c>
      <c r="O105" s="2">
        <v>120</v>
      </c>
      <c r="P105" s="2" t="s">
        <v>401</v>
      </c>
    </row>
    <row r="106" spans="1:16" x14ac:dyDescent="0.25">
      <c r="A106" s="2">
        <v>64</v>
      </c>
      <c r="B106" s="2">
        <v>81</v>
      </c>
      <c r="C106" s="2">
        <v>85</v>
      </c>
      <c r="D106" s="2">
        <v>0.65306122448979498</v>
      </c>
      <c r="E106" s="2">
        <v>0.82653061224489799</v>
      </c>
      <c r="F106" s="2">
        <v>0.86734693877550995</v>
      </c>
      <c r="G106" s="2">
        <v>0.62109880105042803</v>
      </c>
      <c r="H106" s="2">
        <v>0.72720316293087495</v>
      </c>
      <c r="I106" s="2" t="s">
        <v>40</v>
      </c>
      <c r="J106" s="2" t="s">
        <v>253</v>
      </c>
      <c r="K106" s="2" t="s">
        <v>455</v>
      </c>
      <c r="L106" s="2">
        <v>0</v>
      </c>
      <c r="M106" s="2">
        <v>0.1</v>
      </c>
      <c r="N106" s="2">
        <v>0.6</v>
      </c>
      <c r="O106" s="2">
        <v>120</v>
      </c>
      <c r="P106" s="2" t="s">
        <v>456</v>
      </c>
    </row>
    <row r="107" spans="1:16" x14ac:dyDescent="0.25">
      <c r="A107" s="2">
        <v>64</v>
      </c>
      <c r="B107" s="2">
        <v>81</v>
      </c>
      <c r="C107" s="2">
        <v>84</v>
      </c>
      <c r="D107" s="2">
        <v>0.65306122448979498</v>
      </c>
      <c r="E107" s="2">
        <v>0.82653061224489799</v>
      </c>
      <c r="F107" s="2">
        <v>0.85714285714285698</v>
      </c>
      <c r="G107" s="2">
        <v>0.61815031881336502</v>
      </c>
      <c r="H107" s="2">
        <v>0.72590565823853703</v>
      </c>
      <c r="I107" s="2" t="s">
        <v>40</v>
      </c>
      <c r="J107" s="2" t="s">
        <v>253</v>
      </c>
      <c r="K107" s="2" t="s">
        <v>457</v>
      </c>
      <c r="L107" s="2">
        <v>0</v>
      </c>
      <c r="M107" s="2">
        <v>0.2</v>
      </c>
      <c r="N107" s="2">
        <v>0.6</v>
      </c>
      <c r="O107" s="2">
        <v>120</v>
      </c>
      <c r="P107" s="2" t="s">
        <v>458</v>
      </c>
    </row>
    <row r="108" spans="1:16" x14ac:dyDescent="0.25">
      <c r="A108" s="2">
        <v>61</v>
      </c>
      <c r="B108" s="2">
        <v>81</v>
      </c>
      <c r="C108" s="2">
        <v>83</v>
      </c>
      <c r="D108" s="2">
        <v>0.62244897959183598</v>
      </c>
      <c r="E108" s="2">
        <v>0.82653061224489799</v>
      </c>
      <c r="F108" s="2">
        <v>0.84693877551020402</v>
      </c>
      <c r="G108" s="2">
        <v>0.60062003122511198</v>
      </c>
      <c r="H108" s="2">
        <v>0.70641326904038204</v>
      </c>
      <c r="I108" s="2" t="s">
        <v>40</v>
      </c>
      <c r="J108" s="2" t="s">
        <v>253</v>
      </c>
      <c r="K108" s="2" t="s">
        <v>459</v>
      </c>
      <c r="L108" s="2">
        <v>0</v>
      </c>
      <c r="M108" s="2">
        <v>0.3</v>
      </c>
      <c r="N108" s="2">
        <v>0.6</v>
      </c>
      <c r="O108" s="2">
        <v>120</v>
      </c>
      <c r="P108" s="2" t="s">
        <v>460</v>
      </c>
    </row>
    <row r="109" spans="1:16" x14ac:dyDescent="0.25">
      <c r="A109" s="2">
        <v>52</v>
      </c>
      <c r="B109" s="2">
        <v>78</v>
      </c>
      <c r="C109" s="2">
        <v>83</v>
      </c>
      <c r="D109" s="2">
        <v>0.530612244897959</v>
      </c>
      <c r="E109" s="2">
        <v>0.79591836734693799</v>
      </c>
      <c r="F109" s="2">
        <v>0.84693877551020402</v>
      </c>
      <c r="G109" s="2">
        <v>0.56088490340785402</v>
      </c>
      <c r="H109" s="2">
        <v>0.65589390240964396</v>
      </c>
      <c r="I109" s="2" t="s">
        <v>40</v>
      </c>
      <c r="J109" s="2" t="s">
        <v>253</v>
      </c>
      <c r="K109" s="2" t="s">
        <v>461</v>
      </c>
      <c r="L109" s="2">
        <v>0</v>
      </c>
      <c r="M109" s="2">
        <v>0.4</v>
      </c>
      <c r="N109" s="2">
        <v>0.6</v>
      </c>
      <c r="O109" s="2">
        <v>120</v>
      </c>
      <c r="P109" s="2" t="s">
        <v>462</v>
      </c>
    </row>
    <row r="110" spans="1:16" x14ac:dyDescent="0.25">
      <c r="A110" s="2">
        <v>39</v>
      </c>
      <c r="B110" s="2">
        <v>76</v>
      </c>
      <c r="C110" s="2">
        <v>84</v>
      </c>
      <c r="D110" s="2">
        <v>0.397959183673469</v>
      </c>
      <c r="E110" s="2">
        <v>0.77551020408163196</v>
      </c>
      <c r="F110" s="2">
        <v>0.85714285714285698</v>
      </c>
      <c r="G110" s="2">
        <v>0.47690824991700598</v>
      </c>
      <c r="H110" s="2">
        <v>0.56965089749729902</v>
      </c>
      <c r="I110" s="2" t="s">
        <v>40</v>
      </c>
      <c r="J110" s="2" t="s">
        <v>253</v>
      </c>
      <c r="K110" s="2" t="s">
        <v>463</v>
      </c>
      <c r="L110" s="2">
        <v>0</v>
      </c>
      <c r="M110" s="2">
        <v>0.5</v>
      </c>
      <c r="N110" s="2">
        <v>0.6</v>
      </c>
      <c r="O110" s="2">
        <v>120</v>
      </c>
      <c r="P110" s="2" t="s">
        <v>464</v>
      </c>
    </row>
    <row r="111" spans="1:16" x14ac:dyDescent="0.25">
      <c r="A111" s="2">
        <v>31</v>
      </c>
      <c r="B111" s="2">
        <v>70</v>
      </c>
      <c r="C111" s="2">
        <v>84</v>
      </c>
      <c r="D111" s="2">
        <v>0.31632653061224397</v>
      </c>
      <c r="E111" s="2">
        <v>0.71428571428571397</v>
      </c>
      <c r="F111" s="2">
        <v>0.85714285714285698</v>
      </c>
      <c r="G111" s="2">
        <v>0.42123709839408902</v>
      </c>
      <c r="H111" s="2">
        <v>0.50023483788381395</v>
      </c>
      <c r="I111" s="2" t="s">
        <v>40</v>
      </c>
      <c r="J111" s="2" t="s">
        <v>253</v>
      </c>
      <c r="K111" s="2" t="s">
        <v>465</v>
      </c>
      <c r="L111" s="2">
        <v>0</v>
      </c>
      <c r="M111" s="2">
        <v>0.6</v>
      </c>
      <c r="N111" s="2">
        <v>0.6</v>
      </c>
      <c r="O111" s="2">
        <v>120</v>
      </c>
      <c r="P111" s="2" t="s">
        <v>466</v>
      </c>
    </row>
    <row r="112" spans="1:16" x14ac:dyDescent="0.25">
      <c r="A112" s="2">
        <v>22</v>
      </c>
      <c r="B112" s="2">
        <v>63</v>
      </c>
      <c r="C112" s="2">
        <v>83</v>
      </c>
      <c r="D112" s="2">
        <v>0.22448979591836701</v>
      </c>
      <c r="E112" s="2">
        <v>0.64285714285714202</v>
      </c>
      <c r="F112" s="2">
        <v>0.84693877551020402</v>
      </c>
      <c r="G112" s="2">
        <v>0.33570340997999298</v>
      </c>
      <c r="H112" s="2">
        <v>0.40024635369822997</v>
      </c>
      <c r="I112" s="2" t="s">
        <v>40</v>
      </c>
      <c r="J112" s="2" t="s">
        <v>253</v>
      </c>
      <c r="K112" s="2" t="s">
        <v>467</v>
      </c>
      <c r="L112" s="2">
        <v>0</v>
      </c>
      <c r="M112" s="2">
        <v>0.7</v>
      </c>
      <c r="N112" s="2">
        <v>0.6</v>
      </c>
      <c r="O112" s="2">
        <v>120</v>
      </c>
      <c r="P112" s="2" t="s">
        <v>468</v>
      </c>
    </row>
    <row r="113" spans="1:16" x14ac:dyDescent="0.25">
      <c r="A113" s="2">
        <v>19</v>
      </c>
      <c r="B113" s="2">
        <v>45</v>
      </c>
      <c r="C113" s="2">
        <v>70</v>
      </c>
      <c r="D113" s="2">
        <v>0.19387755102040799</v>
      </c>
      <c r="E113" s="2">
        <v>0.45918367346938699</v>
      </c>
      <c r="F113" s="2">
        <v>0.71428571428571397</v>
      </c>
      <c r="G113" s="2">
        <v>0.26813099640037902</v>
      </c>
      <c r="H113" s="2">
        <v>0.33112927879634102</v>
      </c>
      <c r="I113" s="2" t="s">
        <v>40</v>
      </c>
      <c r="J113" s="2" t="s">
        <v>253</v>
      </c>
      <c r="K113" s="2" t="s">
        <v>469</v>
      </c>
      <c r="L113" s="2">
        <v>0</v>
      </c>
      <c r="M113" s="2">
        <v>0.79999999999999905</v>
      </c>
      <c r="N113" s="2">
        <v>0.6</v>
      </c>
      <c r="O113" s="2">
        <v>120</v>
      </c>
      <c r="P113" s="2" t="s">
        <v>470</v>
      </c>
    </row>
    <row r="114" spans="1:16" x14ac:dyDescent="0.25">
      <c r="A114" s="2">
        <v>16</v>
      </c>
      <c r="B114" s="2">
        <v>38</v>
      </c>
      <c r="C114" s="2">
        <v>58</v>
      </c>
      <c r="D114" s="2">
        <v>0.163265306122448</v>
      </c>
      <c r="E114" s="2">
        <v>0.38775510204081598</v>
      </c>
      <c r="F114" s="2">
        <v>0.59183673469387699</v>
      </c>
      <c r="G114" s="2">
        <v>0.237489878539695</v>
      </c>
      <c r="H114" s="2">
        <v>0.29256836504654299</v>
      </c>
      <c r="I114" s="2" t="s">
        <v>40</v>
      </c>
      <c r="J114" s="2" t="s">
        <v>253</v>
      </c>
      <c r="K114" s="2" t="s">
        <v>471</v>
      </c>
      <c r="L114" s="2">
        <v>0</v>
      </c>
      <c r="M114" s="2">
        <v>0.89999999999999902</v>
      </c>
      <c r="N114" s="2">
        <v>0.6</v>
      </c>
      <c r="O114" s="2">
        <v>120</v>
      </c>
      <c r="P114" s="2" t="s">
        <v>472</v>
      </c>
    </row>
    <row r="115" spans="1:16" x14ac:dyDescent="0.25">
      <c r="A115" s="2">
        <v>66</v>
      </c>
      <c r="B115" s="2">
        <v>81</v>
      </c>
      <c r="C115" s="2">
        <v>86</v>
      </c>
      <c r="D115" s="2">
        <v>0.67346938775510201</v>
      </c>
      <c r="E115" s="2">
        <v>0.82653061224489799</v>
      </c>
      <c r="F115" s="2">
        <v>0.87755102040816302</v>
      </c>
      <c r="G115" s="2">
        <v>0.63340197748868199</v>
      </c>
      <c r="H115" s="2">
        <v>0.73951517012504497</v>
      </c>
      <c r="I115" s="2" t="s">
        <v>40</v>
      </c>
      <c r="J115" s="2" t="s">
        <v>253</v>
      </c>
      <c r="K115" s="2" t="s">
        <v>402</v>
      </c>
      <c r="L115" s="2">
        <v>0.1</v>
      </c>
      <c r="M115" s="2">
        <v>0</v>
      </c>
      <c r="N115" s="2">
        <v>0.6</v>
      </c>
      <c r="O115" s="2">
        <v>120</v>
      </c>
      <c r="P115" s="2" t="s">
        <v>403</v>
      </c>
    </row>
    <row r="116" spans="1:16" x14ac:dyDescent="0.25">
      <c r="A116" s="2">
        <v>66</v>
      </c>
      <c r="B116" s="2">
        <v>80</v>
      </c>
      <c r="C116" s="2">
        <v>86</v>
      </c>
      <c r="D116" s="2">
        <v>0.67346938775510201</v>
      </c>
      <c r="E116" s="2">
        <v>0.81632653061224403</v>
      </c>
      <c r="F116" s="2">
        <v>0.87755102040816302</v>
      </c>
      <c r="G116" s="2">
        <v>0.63134875960661996</v>
      </c>
      <c r="H116" s="2">
        <v>0.73847726192848395</v>
      </c>
      <c r="I116" s="2" t="s">
        <v>40</v>
      </c>
      <c r="J116" s="2" t="s">
        <v>253</v>
      </c>
      <c r="K116" s="2" t="s">
        <v>473</v>
      </c>
      <c r="L116" s="2">
        <v>0.1</v>
      </c>
      <c r="M116" s="2">
        <v>0.1</v>
      </c>
      <c r="N116" s="2">
        <v>0.6</v>
      </c>
      <c r="O116" s="2">
        <v>120</v>
      </c>
      <c r="P116" s="2" t="s">
        <v>474</v>
      </c>
    </row>
    <row r="117" spans="1:16" x14ac:dyDescent="0.25">
      <c r="A117" s="2">
        <v>66</v>
      </c>
      <c r="B117" s="2">
        <v>81</v>
      </c>
      <c r="C117" s="2">
        <v>82</v>
      </c>
      <c r="D117" s="2">
        <v>0.67346938775510201</v>
      </c>
      <c r="E117" s="2">
        <v>0.82653061224489799</v>
      </c>
      <c r="F117" s="2">
        <v>0.83673469387755095</v>
      </c>
      <c r="G117" s="2">
        <v>0.62527989077850499</v>
      </c>
      <c r="H117" s="2">
        <v>0.73547520023952695</v>
      </c>
      <c r="I117" s="2" t="s">
        <v>40</v>
      </c>
      <c r="J117" s="2" t="s">
        <v>253</v>
      </c>
      <c r="K117" s="2" t="s">
        <v>475</v>
      </c>
      <c r="L117" s="2">
        <v>0.1</v>
      </c>
      <c r="M117" s="2">
        <v>0.2</v>
      </c>
      <c r="N117" s="2">
        <v>0.6</v>
      </c>
      <c r="O117" s="2">
        <v>120</v>
      </c>
      <c r="P117" s="2" t="s">
        <v>476</v>
      </c>
    </row>
    <row r="118" spans="1:16" x14ac:dyDescent="0.25">
      <c r="A118" s="2">
        <v>63</v>
      </c>
      <c r="B118" s="2">
        <v>78</v>
      </c>
      <c r="C118" s="2">
        <v>82</v>
      </c>
      <c r="D118" s="2">
        <v>0.64285714285714202</v>
      </c>
      <c r="E118" s="2">
        <v>0.79591836734693799</v>
      </c>
      <c r="F118" s="2">
        <v>0.83673469387755095</v>
      </c>
      <c r="G118" s="2">
        <v>0.60642890050903797</v>
      </c>
      <c r="H118" s="2">
        <v>0.71376436912951002</v>
      </c>
      <c r="I118" s="2" t="s">
        <v>40</v>
      </c>
      <c r="J118" s="2" t="s">
        <v>253</v>
      </c>
      <c r="K118" s="2" t="s">
        <v>477</v>
      </c>
      <c r="L118" s="2">
        <v>0.1</v>
      </c>
      <c r="M118" s="2">
        <v>0.3</v>
      </c>
      <c r="N118" s="2">
        <v>0.6</v>
      </c>
      <c r="O118" s="2">
        <v>120</v>
      </c>
      <c r="P118" s="2" t="s">
        <v>478</v>
      </c>
    </row>
    <row r="119" spans="1:16" x14ac:dyDescent="0.25">
      <c r="A119" s="2">
        <v>48</v>
      </c>
      <c r="B119" s="2">
        <v>78</v>
      </c>
      <c r="C119" s="2">
        <v>82</v>
      </c>
      <c r="D119" s="2">
        <v>0.48979591836734598</v>
      </c>
      <c r="E119" s="2">
        <v>0.79591836734693799</v>
      </c>
      <c r="F119" s="2">
        <v>0.83673469387755095</v>
      </c>
      <c r="G119" s="2">
        <v>0.54211214376408801</v>
      </c>
      <c r="H119" s="2">
        <v>0.63049629799074902</v>
      </c>
      <c r="I119" s="2" t="s">
        <v>40</v>
      </c>
      <c r="J119" s="2" t="s">
        <v>253</v>
      </c>
      <c r="K119" s="2" t="s">
        <v>479</v>
      </c>
      <c r="L119" s="2">
        <v>0.1</v>
      </c>
      <c r="M119" s="2">
        <v>0.4</v>
      </c>
      <c r="N119" s="2">
        <v>0.6</v>
      </c>
      <c r="O119" s="2">
        <v>120</v>
      </c>
      <c r="P119" s="2" t="s">
        <v>480</v>
      </c>
    </row>
    <row r="120" spans="1:16" x14ac:dyDescent="0.25">
      <c r="A120" s="2">
        <v>32</v>
      </c>
      <c r="B120" s="2">
        <v>75</v>
      </c>
      <c r="C120" s="2">
        <v>82</v>
      </c>
      <c r="D120" s="2">
        <v>0.32653061224489699</v>
      </c>
      <c r="E120" s="2">
        <v>0.765306122448979</v>
      </c>
      <c r="F120" s="2">
        <v>0.83673469387755095</v>
      </c>
      <c r="G120" s="2">
        <v>0.43526937613866501</v>
      </c>
      <c r="H120" s="2">
        <v>0.51891916488452505</v>
      </c>
      <c r="I120" s="2" t="s">
        <v>40</v>
      </c>
      <c r="J120" s="2" t="s">
        <v>253</v>
      </c>
      <c r="K120" s="2" t="s">
        <v>481</v>
      </c>
      <c r="L120" s="2">
        <v>0.1</v>
      </c>
      <c r="M120" s="2">
        <v>0.5</v>
      </c>
      <c r="N120" s="2">
        <v>0.6</v>
      </c>
      <c r="O120" s="2">
        <v>120</v>
      </c>
      <c r="P120" s="2" t="s">
        <v>482</v>
      </c>
    </row>
    <row r="121" spans="1:16" x14ac:dyDescent="0.25">
      <c r="A121" s="2">
        <v>27</v>
      </c>
      <c r="B121" s="2">
        <v>69</v>
      </c>
      <c r="C121" s="2">
        <v>83</v>
      </c>
      <c r="D121" s="2">
        <v>0.27551020408163202</v>
      </c>
      <c r="E121" s="2">
        <v>0.70408163265306101</v>
      </c>
      <c r="F121" s="2">
        <v>0.84693877551020402</v>
      </c>
      <c r="G121" s="2">
        <v>0.37804399150211299</v>
      </c>
      <c r="H121" s="2">
        <v>0.45307886403008601</v>
      </c>
      <c r="I121" s="2" t="s">
        <v>40</v>
      </c>
      <c r="J121" s="2" t="s">
        <v>253</v>
      </c>
      <c r="K121" s="2" t="s">
        <v>483</v>
      </c>
      <c r="L121" s="2">
        <v>0.1</v>
      </c>
      <c r="M121" s="2">
        <v>0.6</v>
      </c>
      <c r="N121" s="2">
        <v>0.6</v>
      </c>
      <c r="O121" s="2">
        <v>120</v>
      </c>
      <c r="P121" s="2" t="s">
        <v>484</v>
      </c>
    </row>
    <row r="122" spans="1:16" x14ac:dyDescent="0.25">
      <c r="A122" s="2">
        <v>21</v>
      </c>
      <c r="B122" s="2">
        <v>57</v>
      </c>
      <c r="C122" s="2">
        <v>76</v>
      </c>
      <c r="D122" s="2">
        <v>0.214285714285714</v>
      </c>
      <c r="E122" s="2">
        <v>0.58163265306122403</v>
      </c>
      <c r="F122" s="2">
        <v>0.77551020408163196</v>
      </c>
      <c r="G122" s="2">
        <v>0.29536480224682898</v>
      </c>
      <c r="H122" s="2">
        <v>0.36205867286465099</v>
      </c>
      <c r="I122" s="2" t="s">
        <v>40</v>
      </c>
      <c r="J122" s="2" t="s">
        <v>253</v>
      </c>
      <c r="K122" s="2" t="s">
        <v>485</v>
      </c>
      <c r="L122" s="2">
        <v>0.1</v>
      </c>
      <c r="M122" s="2">
        <v>0.7</v>
      </c>
      <c r="N122" s="2">
        <v>0.6</v>
      </c>
      <c r="O122" s="2">
        <v>120</v>
      </c>
      <c r="P122" s="2" t="s">
        <v>486</v>
      </c>
    </row>
    <row r="123" spans="1:16" x14ac:dyDescent="0.25">
      <c r="A123" s="2">
        <v>17</v>
      </c>
      <c r="B123" s="2">
        <v>41</v>
      </c>
      <c r="C123" s="2">
        <v>58</v>
      </c>
      <c r="D123" s="2">
        <v>0.17346938775510201</v>
      </c>
      <c r="E123" s="2">
        <v>0.41836734693877498</v>
      </c>
      <c r="F123" s="2">
        <v>0.59183673469387699</v>
      </c>
      <c r="G123" s="2">
        <v>0.23738858824714701</v>
      </c>
      <c r="H123" s="2">
        <v>0.29876298284740799</v>
      </c>
      <c r="I123" s="2" t="s">
        <v>40</v>
      </c>
      <c r="J123" s="2" t="s">
        <v>253</v>
      </c>
      <c r="K123" s="2" t="s">
        <v>487</v>
      </c>
      <c r="L123" s="2">
        <v>0.1</v>
      </c>
      <c r="M123" s="2">
        <v>0.79999999999999905</v>
      </c>
      <c r="N123" s="2">
        <v>0.6</v>
      </c>
      <c r="O123" s="2">
        <v>120</v>
      </c>
      <c r="P123" s="2" t="s">
        <v>488</v>
      </c>
    </row>
    <row r="124" spans="1:16" x14ac:dyDescent="0.25">
      <c r="A124" s="2">
        <v>15</v>
      </c>
      <c r="B124" s="2">
        <v>33</v>
      </c>
      <c r="C124" s="2">
        <v>44</v>
      </c>
      <c r="D124" s="2">
        <v>0.15306122448979501</v>
      </c>
      <c r="E124" s="2">
        <v>0.33673469387755101</v>
      </c>
      <c r="F124" s="2">
        <v>0.44897959183673403</v>
      </c>
      <c r="G124" s="2">
        <v>0.20674343395567699</v>
      </c>
      <c r="H124" s="2">
        <v>0.261402337935708</v>
      </c>
      <c r="I124" s="2" t="s">
        <v>40</v>
      </c>
      <c r="J124" s="2" t="s">
        <v>253</v>
      </c>
      <c r="K124" s="2" t="s">
        <v>489</v>
      </c>
      <c r="L124" s="2">
        <v>0.1</v>
      </c>
      <c r="M124" s="2">
        <v>0.89999999999999902</v>
      </c>
      <c r="N124" s="2">
        <v>0.6</v>
      </c>
      <c r="O124" s="2">
        <v>120</v>
      </c>
      <c r="P124" s="2" t="s">
        <v>490</v>
      </c>
    </row>
    <row r="125" spans="1:16" x14ac:dyDescent="0.25">
      <c r="A125" s="2">
        <v>68</v>
      </c>
      <c r="B125" s="2">
        <v>80</v>
      </c>
      <c r="C125" s="2">
        <v>85</v>
      </c>
      <c r="D125" s="2">
        <v>0.69387755102040805</v>
      </c>
      <c r="E125" s="2">
        <v>0.81632653061224403</v>
      </c>
      <c r="F125" s="2">
        <v>0.86734693877550995</v>
      </c>
      <c r="G125" s="2">
        <v>0.64054293309803301</v>
      </c>
      <c r="H125" s="2">
        <v>0.74907918777619098</v>
      </c>
      <c r="I125" s="2" t="s">
        <v>40</v>
      </c>
      <c r="J125" s="2" t="s">
        <v>253</v>
      </c>
      <c r="K125" s="2" t="s">
        <v>280</v>
      </c>
      <c r="L125" s="2">
        <v>0.2</v>
      </c>
      <c r="M125" s="2">
        <v>0</v>
      </c>
      <c r="N125" s="2">
        <v>0.6</v>
      </c>
      <c r="O125" s="2">
        <v>120</v>
      </c>
      <c r="P125" s="2" t="s">
        <v>404</v>
      </c>
    </row>
    <row r="126" spans="1:16" x14ac:dyDescent="0.25">
      <c r="A126" s="2">
        <v>67</v>
      </c>
      <c r="B126" s="2">
        <v>79</v>
      </c>
      <c r="C126" s="2">
        <v>85</v>
      </c>
      <c r="D126" s="2">
        <v>0.68367346938775497</v>
      </c>
      <c r="E126" s="2">
        <v>0.80612244897959096</v>
      </c>
      <c r="F126" s="2">
        <v>0.86734693877550995</v>
      </c>
      <c r="G126" s="2">
        <v>0.63499854430372504</v>
      </c>
      <c r="H126" s="2">
        <v>0.74253521323110705</v>
      </c>
      <c r="I126" s="2" t="s">
        <v>40</v>
      </c>
      <c r="J126" s="2" t="s">
        <v>253</v>
      </c>
      <c r="K126" s="2" t="s">
        <v>419</v>
      </c>
      <c r="L126" s="2">
        <v>0.2</v>
      </c>
      <c r="M126" s="2">
        <v>0.1</v>
      </c>
      <c r="N126" s="2">
        <v>0.6</v>
      </c>
      <c r="O126" s="2">
        <v>120</v>
      </c>
      <c r="P126" s="2" t="s">
        <v>420</v>
      </c>
    </row>
    <row r="127" spans="1:16" x14ac:dyDescent="0.25">
      <c r="A127" s="2">
        <v>66</v>
      </c>
      <c r="B127" s="2">
        <v>78</v>
      </c>
      <c r="C127" s="2">
        <v>83</v>
      </c>
      <c r="D127" s="2">
        <v>0.67346938775510201</v>
      </c>
      <c r="E127" s="2">
        <v>0.79591836734693799</v>
      </c>
      <c r="F127" s="2">
        <v>0.84693877551020402</v>
      </c>
      <c r="G127" s="2">
        <v>0.62355955550981901</v>
      </c>
      <c r="H127" s="2">
        <v>0.73269683781230499</v>
      </c>
      <c r="I127" s="2" t="s">
        <v>40</v>
      </c>
      <c r="J127" s="2" t="s">
        <v>253</v>
      </c>
      <c r="K127" s="2" t="s">
        <v>421</v>
      </c>
      <c r="L127" s="2">
        <v>0.2</v>
      </c>
      <c r="M127" s="2">
        <v>0.2</v>
      </c>
      <c r="N127" s="2">
        <v>0.6</v>
      </c>
      <c r="O127" s="2">
        <v>120</v>
      </c>
      <c r="P127" s="2" t="s">
        <v>422</v>
      </c>
    </row>
    <row r="128" spans="1:16" x14ac:dyDescent="0.25">
      <c r="A128" s="2">
        <v>63</v>
      </c>
      <c r="B128" s="2">
        <v>77</v>
      </c>
      <c r="C128" s="2">
        <v>82</v>
      </c>
      <c r="D128" s="2">
        <v>0.64285714285714202</v>
      </c>
      <c r="E128" s="2">
        <v>0.78571428571428503</v>
      </c>
      <c r="F128" s="2">
        <v>0.83673469387755095</v>
      </c>
      <c r="G128" s="2">
        <v>0.60372178094701601</v>
      </c>
      <c r="H128" s="2">
        <v>0.71258724950850305</v>
      </c>
      <c r="I128" s="2" t="s">
        <v>40</v>
      </c>
      <c r="J128" s="2" t="s">
        <v>253</v>
      </c>
      <c r="K128" s="2" t="s">
        <v>423</v>
      </c>
      <c r="L128" s="2">
        <v>0.2</v>
      </c>
      <c r="M128" s="2">
        <v>0.3</v>
      </c>
      <c r="N128" s="2">
        <v>0.6</v>
      </c>
      <c r="O128" s="2">
        <v>120</v>
      </c>
      <c r="P128" s="2" t="s">
        <v>424</v>
      </c>
    </row>
    <row r="129" spans="1:16" x14ac:dyDescent="0.25">
      <c r="A129" s="2">
        <v>44</v>
      </c>
      <c r="B129" s="2">
        <v>77</v>
      </c>
      <c r="C129" s="2">
        <v>82</v>
      </c>
      <c r="D129" s="2">
        <v>0.44897959183673403</v>
      </c>
      <c r="E129" s="2">
        <v>0.78571428571428503</v>
      </c>
      <c r="F129" s="2">
        <v>0.83673469387755095</v>
      </c>
      <c r="G129" s="2">
        <v>0.51868193602785795</v>
      </c>
      <c r="H129" s="2">
        <v>0.60637952868776401</v>
      </c>
      <c r="I129" s="2" t="s">
        <v>40</v>
      </c>
      <c r="J129" s="2" t="s">
        <v>253</v>
      </c>
      <c r="K129" s="2" t="s">
        <v>425</v>
      </c>
      <c r="L129" s="2">
        <v>0.2</v>
      </c>
      <c r="M129" s="2">
        <v>0.4</v>
      </c>
      <c r="N129" s="2">
        <v>0.6</v>
      </c>
      <c r="O129" s="2">
        <v>120</v>
      </c>
      <c r="P129" s="2" t="s">
        <v>426</v>
      </c>
    </row>
    <row r="130" spans="1:16" x14ac:dyDescent="0.25">
      <c r="A130" s="2">
        <v>32</v>
      </c>
      <c r="B130" s="2">
        <v>75</v>
      </c>
      <c r="C130" s="2">
        <v>82</v>
      </c>
      <c r="D130" s="2">
        <v>0.32653061224489699</v>
      </c>
      <c r="E130" s="2">
        <v>0.765306122448979</v>
      </c>
      <c r="F130" s="2">
        <v>0.83673469387755095</v>
      </c>
      <c r="G130" s="2">
        <v>0.432646647918983</v>
      </c>
      <c r="H130" s="2">
        <v>0.51421184450382496</v>
      </c>
      <c r="I130" s="2" t="s">
        <v>40</v>
      </c>
      <c r="J130" s="2" t="s">
        <v>253</v>
      </c>
      <c r="K130" s="2" t="s">
        <v>427</v>
      </c>
      <c r="L130" s="2">
        <v>0.2</v>
      </c>
      <c r="M130" s="2">
        <v>0.5</v>
      </c>
      <c r="N130" s="2">
        <v>0.6</v>
      </c>
      <c r="O130" s="2">
        <v>120</v>
      </c>
      <c r="P130" s="2" t="s">
        <v>428</v>
      </c>
    </row>
    <row r="131" spans="1:16" x14ac:dyDescent="0.25">
      <c r="A131" s="2">
        <v>26</v>
      </c>
      <c r="B131" s="2">
        <v>68</v>
      </c>
      <c r="C131" s="2">
        <v>82</v>
      </c>
      <c r="D131" s="2">
        <v>0.265306122448979</v>
      </c>
      <c r="E131" s="2">
        <v>0.69387755102040805</v>
      </c>
      <c r="F131" s="2">
        <v>0.83673469387755095</v>
      </c>
      <c r="G131" s="2">
        <v>0.36282518960420501</v>
      </c>
      <c r="H131" s="2">
        <v>0.43495274755478802</v>
      </c>
      <c r="I131" s="2" t="s">
        <v>40</v>
      </c>
      <c r="J131" s="2" t="s">
        <v>253</v>
      </c>
      <c r="K131" s="2" t="s">
        <v>429</v>
      </c>
      <c r="L131" s="2">
        <v>0.2</v>
      </c>
      <c r="M131" s="2">
        <v>0.6</v>
      </c>
      <c r="N131" s="2">
        <v>0.6</v>
      </c>
      <c r="O131" s="2">
        <v>120</v>
      </c>
      <c r="P131" s="2" t="s">
        <v>430</v>
      </c>
    </row>
    <row r="132" spans="1:16" x14ac:dyDescent="0.25">
      <c r="A132" s="2">
        <v>21</v>
      </c>
      <c r="B132" s="2">
        <v>53</v>
      </c>
      <c r="C132" s="2">
        <v>74</v>
      </c>
      <c r="D132" s="2">
        <v>0.214285714285714</v>
      </c>
      <c r="E132" s="2">
        <v>0.54081632653061196</v>
      </c>
      <c r="F132" s="2">
        <v>0.75510204081632604</v>
      </c>
      <c r="G132" s="2">
        <v>0.284626252748931</v>
      </c>
      <c r="H132" s="2">
        <v>0.35207470859813</v>
      </c>
      <c r="I132" s="2" t="s">
        <v>40</v>
      </c>
      <c r="J132" s="2" t="s">
        <v>253</v>
      </c>
      <c r="K132" s="2" t="s">
        <v>431</v>
      </c>
      <c r="L132" s="2">
        <v>0.2</v>
      </c>
      <c r="M132" s="2">
        <v>0.7</v>
      </c>
      <c r="N132" s="2">
        <v>0.6</v>
      </c>
      <c r="O132" s="2">
        <v>120</v>
      </c>
      <c r="P132" s="2" t="s">
        <v>432</v>
      </c>
    </row>
    <row r="133" spans="1:16" x14ac:dyDescent="0.25">
      <c r="A133" s="2">
        <v>16</v>
      </c>
      <c r="B133" s="2">
        <v>40</v>
      </c>
      <c r="C133" s="2">
        <v>57</v>
      </c>
      <c r="D133" s="2">
        <v>0.163265306122448</v>
      </c>
      <c r="E133" s="2">
        <v>0.40816326530612201</v>
      </c>
      <c r="F133" s="2">
        <v>0.58163265306122403</v>
      </c>
      <c r="G133" s="2">
        <v>0.23262218173649399</v>
      </c>
      <c r="H133" s="2">
        <v>0.29271169721381501</v>
      </c>
      <c r="I133" s="2" t="s">
        <v>40</v>
      </c>
      <c r="J133" s="2" t="s">
        <v>253</v>
      </c>
      <c r="K133" s="2" t="s">
        <v>433</v>
      </c>
      <c r="L133" s="2">
        <v>0.2</v>
      </c>
      <c r="M133" s="2">
        <v>0.79999999999999905</v>
      </c>
      <c r="N133" s="2">
        <v>0.6</v>
      </c>
      <c r="O133" s="2">
        <v>120</v>
      </c>
      <c r="P133" s="2" t="s">
        <v>434</v>
      </c>
    </row>
    <row r="134" spans="1:16" x14ac:dyDescent="0.25">
      <c r="A134" s="2">
        <v>15</v>
      </c>
      <c r="B134" s="2">
        <v>34</v>
      </c>
      <c r="C134" s="2">
        <v>43</v>
      </c>
      <c r="D134" s="2">
        <v>0.15306122448979501</v>
      </c>
      <c r="E134" s="2">
        <v>0.34693877551020402</v>
      </c>
      <c r="F134" s="2">
        <v>0.43877551020408101</v>
      </c>
      <c r="G134" s="2">
        <v>0.20484182865162101</v>
      </c>
      <c r="H134" s="2">
        <v>0.26012711418780898</v>
      </c>
      <c r="I134" s="2" t="s">
        <v>40</v>
      </c>
      <c r="J134" s="2" t="s">
        <v>253</v>
      </c>
      <c r="K134" s="2" t="s">
        <v>435</v>
      </c>
      <c r="L134" s="2">
        <v>0.2</v>
      </c>
      <c r="M134" s="2">
        <v>0.89999999999999902</v>
      </c>
      <c r="N134" s="2">
        <v>0.6</v>
      </c>
      <c r="O134" s="2">
        <v>120</v>
      </c>
      <c r="P134" s="2" t="s">
        <v>436</v>
      </c>
    </row>
    <row r="135" spans="1:16" x14ac:dyDescent="0.25">
      <c r="A135" s="2">
        <v>67</v>
      </c>
      <c r="B135" s="2">
        <v>78</v>
      </c>
      <c r="C135" s="2">
        <v>85</v>
      </c>
      <c r="D135" s="2">
        <v>0.68367346938775497</v>
      </c>
      <c r="E135" s="2">
        <v>0.79591836734693799</v>
      </c>
      <c r="F135" s="2">
        <v>0.86734693877550995</v>
      </c>
      <c r="G135" s="2">
        <v>0.63525965266505602</v>
      </c>
      <c r="H135" s="2">
        <v>0.74099891880267199</v>
      </c>
      <c r="I135" s="2" t="s">
        <v>40</v>
      </c>
      <c r="J135" s="2" t="s">
        <v>253</v>
      </c>
      <c r="K135" s="2" t="s">
        <v>405</v>
      </c>
      <c r="L135" s="2">
        <v>0.3</v>
      </c>
      <c r="M135" s="2">
        <v>0</v>
      </c>
      <c r="N135" s="2">
        <v>0.6</v>
      </c>
      <c r="O135" s="2">
        <v>120</v>
      </c>
      <c r="P135" s="2" t="s">
        <v>406</v>
      </c>
    </row>
    <row r="136" spans="1:16" x14ac:dyDescent="0.25">
      <c r="A136" s="2">
        <v>66</v>
      </c>
      <c r="B136" s="2">
        <v>75</v>
      </c>
      <c r="C136" s="2">
        <v>84</v>
      </c>
      <c r="D136" s="2">
        <v>0.67346938775510201</v>
      </c>
      <c r="E136" s="2">
        <v>0.765306122448979</v>
      </c>
      <c r="F136" s="2">
        <v>0.85714285714285698</v>
      </c>
      <c r="G136" s="2">
        <v>0.63185662921632202</v>
      </c>
      <c r="H136" s="2">
        <v>0.73495051277979295</v>
      </c>
      <c r="I136" s="2" t="s">
        <v>40</v>
      </c>
      <c r="J136" s="2" t="s">
        <v>253</v>
      </c>
      <c r="K136" s="2" t="s">
        <v>491</v>
      </c>
      <c r="L136" s="2">
        <v>0.3</v>
      </c>
      <c r="M136" s="2">
        <v>0.1</v>
      </c>
      <c r="N136" s="2">
        <v>0.6</v>
      </c>
      <c r="O136" s="2">
        <v>120</v>
      </c>
      <c r="P136" s="2" t="s">
        <v>492</v>
      </c>
    </row>
    <row r="137" spans="1:16" x14ac:dyDescent="0.25">
      <c r="A137" s="2">
        <v>66</v>
      </c>
      <c r="B137" s="2">
        <v>76</v>
      </c>
      <c r="C137" s="2">
        <v>83</v>
      </c>
      <c r="D137" s="2">
        <v>0.67346938775510201</v>
      </c>
      <c r="E137" s="2">
        <v>0.77551020408163196</v>
      </c>
      <c r="F137" s="2">
        <v>0.84693877551020402</v>
      </c>
      <c r="G137" s="2">
        <v>0.62299506666656601</v>
      </c>
      <c r="H137" s="2">
        <v>0.73034459349577496</v>
      </c>
      <c r="I137" s="2" t="s">
        <v>40</v>
      </c>
      <c r="J137" s="2" t="s">
        <v>253</v>
      </c>
      <c r="K137" s="2" t="s">
        <v>493</v>
      </c>
      <c r="L137" s="2">
        <v>0.3</v>
      </c>
      <c r="M137" s="2">
        <v>0.2</v>
      </c>
      <c r="N137" s="2">
        <v>0.6</v>
      </c>
      <c r="O137" s="2">
        <v>120</v>
      </c>
      <c r="P137" s="2" t="s">
        <v>494</v>
      </c>
    </row>
    <row r="138" spans="1:16" x14ac:dyDescent="0.25">
      <c r="A138" s="2">
        <v>57</v>
      </c>
      <c r="B138" s="2">
        <v>77</v>
      </c>
      <c r="C138" s="2">
        <v>82</v>
      </c>
      <c r="D138" s="2">
        <v>0.58163265306122403</v>
      </c>
      <c r="E138" s="2">
        <v>0.78571428571428503</v>
      </c>
      <c r="F138" s="2">
        <v>0.83673469387755095</v>
      </c>
      <c r="G138" s="2">
        <v>0.582192842666719</v>
      </c>
      <c r="H138" s="2">
        <v>0.67740826417146904</v>
      </c>
      <c r="I138" s="2" t="s">
        <v>40</v>
      </c>
      <c r="J138" s="2" t="s">
        <v>253</v>
      </c>
      <c r="K138" s="2" t="s">
        <v>495</v>
      </c>
      <c r="L138" s="2">
        <v>0.3</v>
      </c>
      <c r="M138" s="2">
        <v>0.3</v>
      </c>
      <c r="N138" s="2">
        <v>0.6</v>
      </c>
      <c r="O138" s="2">
        <v>120</v>
      </c>
      <c r="P138" s="2" t="s">
        <v>496</v>
      </c>
    </row>
    <row r="139" spans="1:16" x14ac:dyDescent="0.25">
      <c r="A139" s="2">
        <v>37</v>
      </c>
      <c r="B139" s="2">
        <v>76</v>
      </c>
      <c r="C139" s="2">
        <v>82</v>
      </c>
      <c r="D139" s="2">
        <v>0.37755102040816302</v>
      </c>
      <c r="E139" s="2">
        <v>0.77551020408163196</v>
      </c>
      <c r="F139" s="2">
        <v>0.83673469387755095</v>
      </c>
      <c r="G139" s="2">
        <v>0.48541949728246098</v>
      </c>
      <c r="H139" s="2">
        <v>0.56372363509871704</v>
      </c>
      <c r="I139" s="2" t="s">
        <v>40</v>
      </c>
      <c r="J139" s="2" t="s">
        <v>253</v>
      </c>
      <c r="K139" s="2" t="s">
        <v>497</v>
      </c>
      <c r="L139" s="2">
        <v>0.3</v>
      </c>
      <c r="M139" s="2">
        <v>0.4</v>
      </c>
      <c r="N139" s="2">
        <v>0.6</v>
      </c>
      <c r="O139" s="2">
        <v>120</v>
      </c>
      <c r="P139" s="2" t="s">
        <v>498</v>
      </c>
    </row>
    <row r="140" spans="1:16" x14ac:dyDescent="0.25">
      <c r="A140" s="2">
        <v>27</v>
      </c>
      <c r="B140" s="2">
        <v>73</v>
      </c>
      <c r="C140" s="2">
        <v>83</v>
      </c>
      <c r="D140" s="2">
        <v>0.27551020408163202</v>
      </c>
      <c r="E140" s="2">
        <v>0.74489795918367296</v>
      </c>
      <c r="F140" s="2">
        <v>0.84693877551020402</v>
      </c>
      <c r="G140" s="2">
        <v>0.40380570549411199</v>
      </c>
      <c r="H140" s="2">
        <v>0.47634856118341601</v>
      </c>
      <c r="I140" s="2" t="s">
        <v>40</v>
      </c>
      <c r="J140" s="2" t="s">
        <v>253</v>
      </c>
      <c r="K140" s="2" t="s">
        <v>499</v>
      </c>
      <c r="L140" s="2">
        <v>0.3</v>
      </c>
      <c r="M140" s="2">
        <v>0.5</v>
      </c>
      <c r="N140" s="2">
        <v>0.6</v>
      </c>
      <c r="O140" s="2">
        <v>120</v>
      </c>
      <c r="P140" s="2" t="s">
        <v>500</v>
      </c>
    </row>
    <row r="141" spans="1:16" x14ac:dyDescent="0.25">
      <c r="A141" s="2">
        <v>25</v>
      </c>
      <c r="B141" s="2">
        <v>66</v>
      </c>
      <c r="C141" s="2">
        <v>81</v>
      </c>
      <c r="D141" s="2">
        <v>0.25510204081632598</v>
      </c>
      <c r="E141" s="2">
        <v>0.67346938775510201</v>
      </c>
      <c r="F141" s="2">
        <v>0.82653061224489799</v>
      </c>
      <c r="G141" s="2">
        <v>0.352899046247384</v>
      </c>
      <c r="H141" s="2">
        <v>0.42178710604891401</v>
      </c>
      <c r="I141" s="2" t="s">
        <v>40</v>
      </c>
      <c r="J141" s="2" t="s">
        <v>253</v>
      </c>
      <c r="K141" s="2" t="s">
        <v>501</v>
      </c>
      <c r="L141" s="2">
        <v>0.3</v>
      </c>
      <c r="M141" s="2">
        <v>0.6</v>
      </c>
      <c r="N141" s="2">
        <v>0.6</v>
      </c>
      <c r="O141" s="2">
        <v>120</v>
      </c>
      <c r="P141" s="2" t="s">
        <v>502</v>
      </c>
    </row>
    <row r="142" spans="1:16" x14ac:dyDescent="0.25">
      <c r="A142" s="2">
        <v>19</v>
      </c>
      <c r="B142" s="2">
        <v>49</v>
      </c>
      <c r="C142" s="2">
        <v>74</v>
      </c>
      <c r="D142" s="2">
        <v>0.19387755102040799</v>
      </c>
      <c r="E142" s="2">
        <v>0.5</v>
      </c>
      <c r="F142" s="2">
        <v>0.75510204081632604</v>
      </c>
      <c r="G142" s="2">
        <v>0.27068219904032098</v>
      </c>
      <c r="H142" s="2">
        <v>0.33690142752159102</v>
      </c>
      <c r="I142" s="2" t="s">
        <v>40</v>
      </c>
      <c r="J142" s="2" t="s">
        <v>253</v>
      </c>
      <c r="K142" s="2" t="s">
        <v>503</v>
      </c>
      <c r="L142" s="2">
        <v>0.3</v>
      </c>
      <c r="M142" s="2">
        <v>0.7</v>
      </c>
      <c r="N142" s="2">
        <v>0.6</v>
      </c>
      <c r="O142" s="2">
        <v>120</v>
      </c>
      <c r="P142" s="2" t="s">
        <v>504</v>
      </c>
    </row>
    <row r="143" spans="1:16" x14ac:dyDescent="0.25">
      <c r="A143" s="2">
        <v>16</v>
      </c>
      <c r="B143" s="2">
        <v>40</v>
      </c>
      <c r="C143" s="2">
        <v>55</v>
      </c>
      <c r="D143" s="2">
        <v>0.163265306122448</v>
      </c>
      <c r="E143" s="2">
        <v>0.40816326530612201</v>
      </c>
      <c r="F143" s="2">
        <v>0.56122448979591799</v>
      </c>
      <c r="G143" s="2">
        <v>0.230040318713359</v>
      </c>
      <c r="H143" s="2">
        <v>0.29015988223873301</v>
      </c>
      <c r="I143" s="2" t="s">
        <v>40</v>
      </c>
      <c r="J143" s="2" t="s">
        <v>253</v>
      </c>
      <c r="K143" s="2" t="s">
        <v>505</v>
      </c>
      <c r="L143" s="2">
        <v>0.3</v>
      </c>
      <c r="M143" s="2">
        <v>0.79999999999999905</v>
      </c>
      <c r="N143" s="2">
        <v>0.6</v>
      </c>
      <c r="O143" s="2">
        <v>120</v>
      </c>
      <c r="P143" s="2" t="s">
        <v>506</v>
      </c>
    </row>
    <row r="144" spans="1:16" x14ac:dyDescent="0.25">
      <c r="A144" s="2">
        <v>15</v>
      </c>
      <c r="B144" s="2">
        <v>34</v>
      </c>
      <c r="C144" s="2">
        <v>43</v>
      </c>
      <c r="D144" s="2">
        <v>0.15306122448979501</v>
      </c>
      <c r="E144" s="2">
        <v>0.34693877551020402</v>
      </c>
      <c r="F144" s="2">
        <v>0.43877551020408101</v>
      </c>
      <c r="G144" s="2">
        <v>0.204343303567567</v>
      </c>
      <c r="H144" s="2">
        <v>0.25981814900216599</v>
      </c>
      <c r="I144" s="2" t="s">
        <v>40</v>
      </c>
      <c r="J144" s="2" t="s">
        <v>253</v>
      </c>
      <c r="K144" s="2" t="s">
        <v>507</v>
      </c>
      <c r="L144" s="2">
        <v>0.3</v>
      </c>
      <c r="M144" s="2">
        <v>0.89999999999999902</v>
      </c>
      <c r="N144" s="2">
        <v>0.6</v>
      </c>
      <c r="O144" s="2">
        <v>120</v>
      </c>
      <c r="P144" s="2" t="s">
        <v>508</v>
      </c>
    </row>
    <row r="145" spans="1:16" x14ac:dyDescent="0.25">
      <c r="A145" s="2">
        <v>65</v>
      </c>
      <c r="B145" s="2">
        <v>77</v>
      </c>
      <c r="C145" s="2">
        <v>86</v>
      </c>
      <c r="D145" s="2">
        <v>0.66326530612244805</v>
      </c>
      <c r="E145" s="2">
        <v>0.78571428571428503</v>
      </c>
      <c r="F145" s="2">
        <v>0.87755102040816302</v>
      </c>
      <c r="G145" s="2">
        <v>0.62533104641679904</v>
      </c>
      <c r="H145" s="2">
        <v>0.72817137905515295</v>
      </c>
      <c r="I145" s="2" t="s">
        <v>40</v>
      </c>
      <c r="J145" s="2" t="s">
        <v>253</v>
      </c>
      <c r="K145" s="2" t="s">
        <v>407</v>
      </c>
      <c r="L145" s="2">
        <v>0.4</v>
      </c>
      <c r="M145" s="2">
        <v>0</v>
      </c>
      <c r="N145" s="2">
        <v>0.6</v>
      </c>
      <c r="O145" s="2">
        <v>120</v>
      </c>
      <c r="P145" s="2" t="s">
        <v>408</v>
      </c>
    </row>
    <row r="146" spans="1:16" x14ac:dyDescent="0.25">
      <c r="A146" s="2">
        <v>64</v>
      </c>
      <c r="B146" s="2">
        <v>75</v>
      </c>
      <c r="C146" s="2">
        <v>84</v>
      </c>
      <c r="D146" s="2">
        <v>0.65306122448979498</v>
      </c>
      <c r="E146" s="2">
        <v>0.765306122448979</v>
      </c>
      <c r="F146" s="2">
        <v>0.85714285714285698</v>
      </c>
      <c r="G146" s="2">
        <v>0.61704038147582496</v>
      </c>
      <c r="H146" s="2">
        <v>0.72018989299358804</v>
      </c>
      <c r="I146" s="2" t="s">
        <v>40</v>
      </c>
      <c r="J146" s="2" t="s">
        <v>253</v>
      </c>
      <c r="K146" s="2" t="s">
        <v>509</v>
      </c>
      <c r="L146" s="2">
        <v>0.4</v>
      </c>
      <c r="M146" s="2">
        <v>0.1</v>
      </c>
      <c r="N146" s="2">
        <v>0.6</v>
      </c>
      <c r="O146" s="2">
        <v>120</v>
      </c>
      <c r="P146" s="2" t="s">
        <v>510</v>
      </c>
    </row>
    <row r="147" spans="1:16" x14ac:dyDescent="0.25">
      <c r="A147" s="2">
        <v>59</v>
      </c>
      <c r="B147" s="2">
        <v>75</v>
      </c>
      <c r="C147" s="2">
        <v>83</v>
      </c>
      <c r="D147" s="2">
        <v>0.60204081632652995</v>
      </c>
      <c r="E147" s="2">
        <v>0.765306122448979</v>
      </c>
      <c r="F147" s="2">
        <v>0.84693877551020402</v>
      </c>
      <c r="G147" s="2">
        <v>0.590509162129085</v>
      </c>
      <c r="H147" s="2">
        <v>0.68835071391193803</v>
      </c>
      <c r="I147" s="2" t="s">
        <v>40</v>
      </c>
      <c r="J147" s="2" t="s">
        <v>253</v>
      </c>
      <c r="K147" s="2" t="s">
        <v>511</v>
      </c>
      <c r="L147" s="2">
        <v>0.4</v>
      </c>
      <c r="M147" s="2">
        <v>0.2</v>
      </c>
      <c r="N147" s="2">
        <v>0.6</v>
      </c>
      <c r="O147" s="2">
        <v>120</v>
      </c>
      <c r="P147" s="2" t="s">
        <v>512</v>
      </c>
    </row>
    <row r="148" spans="1:16" x14ac:dyDescent="0.25">
      <c r="A148" s="2">
        <v>50</v>
      </c>
      <c r="B148" s="2">
        <v>75</v>
      </c>
      <c r="C148" s="2">
        <v>81</v>
      </c>
      <c r="D148" s="2">
        <v>0.51020408163265296</v>
      </c>
      <c r="E148" s="2">
        <v>0.765306122448979</v>
      </c>
      <c r="F148" s="2">
        <v>0.82653061224489799</v>
      </c>
      <c r="G148" s="2">
        <v>0.54943438838335601</v>
      </c>
      <c r="H148" s="2">
        <v>0.63251532026133905</v>
      </c>
      <c r="I148" s="2" t="s">
        <v>40</v>
      </c>
      <c r="J148" s="2" t="s">
        <v>253</v>
      </c>
      <c r="K148" s="2" t="s">
        <v>513</v>
      </c>
      <c r="L148" s="2">
        <v>0.4</v>
      </c>
      <c r="M148" s="2">
        <v>0.3</v>
      </c>
      <c r="N148" s="2">
        <v>0.6</v>
      </c>
      <c r="O148" s="2">
        <v>120</v>
      </c>
      <c r="P148" s="2" t="s">
        <v>514</v>
      </c>
    </row>
    <row r="149" spans="1:16" x14ac:dyDescent="0.25">
      <c r="A149" s="2">
        <v>36</v>
      </c>
      <c r="B149" s="2">
        <v>76</v>
      </c>
      <c r="C149" s="2">
        <v>82</v>
      </c>
      <c r="D149" s="2">
        <v>0.36734693877551</v>
      </c>
      <c r="E149" s="2">
        <v>0.77551020408163196</v>
      </c>
      <c r="F149" s="2">
        <v>0.83673469387755095</v>
      </c>
      <c r="G149" s="2">
        <v>0.47210391317705602</v>
      </c>
      <c r="H149" s="2">
        <v>0.54790662405100499</v>
      </c>
      <c r="I149" s="2" t="s">
        <v>40</v>
      </c>
      <c r="J149" s="2" t="s">
        <v>253</v>
      </c>
      <c r="K149" s="2" t="s">
        <v>515</v>
      </c>
      <c r="L149" s="2">
        <v>0.4</v>
      </c>
      <c r="M149" s="2">
        <v>0.4</v>
      </c>
      <c r="N149" s="2">
        <v>0.6</v>
      </c>
      <c r="O149" s="2">
        <v>120</v>
      </c>
      <c r="P149" s="2" t="s">
        <v>516</v>
      </c>
    </row>
    <row r="150" spans="1:16" x14ac:dyDescent="0.25">
      <c r="A150" s="2">
        <v>26</v>
      </c>
      <c r="B150" s="2">
        <v>72</v>
      </c>
      <c r="C150" s="2">
        <v>82</v>
      </c>
      <c r="D150" s="2">
        <v>0.265306122448979</v>
      </c>
      <c r="E150" s="2">
        <v>0.73469387755102</v>
      </c>
      <c r="F150" s="2">
        <v>0.83673469387755095</v>
      </c>
      <c r="G150" s="2">
        <v>0.38132080326478301</v>
      </c>
      <c r="H150" s="2">
        <v>0.45326460360273302</v>
      </c>
      <c r="I150" s="2" t="s">
        <v>40</v>
      </c>
      <c r="J150" s="2" t="s">
        <v>253</v>
      </c>
      <c r="K150" s="2" t="s">
        <v>517</v>
      </c>
      <c r="L150" s="2">
        <v>0.4</v>
      </c>
      <c r="M150" s="2">
        <v>0.5</v>
      </c>
      <c r="N150" s="2">
        <v>0.6</v>
      </c>
      <c r="O150" s="2">
        <v>120</v>
      </c>
      <c r="P150" s="2" t="s">
        <v>518</v>
      </c>
    </row>
    <row r="151" spans="1:16" x14ac:dyDescent="0.25">
      <c r="A151" s="2">
        <v>23</v>
      </c>
      <c r="B151" s="2">
        <v>63</v>
      </c>
      <c r="C151" s="2">
        <v>77</v>
      </c>
      <c r="D151" s="2">
        <v>0.23469387755102</v>
      </c>
      <c r="E151" s="2">
        <v>0.64285714285714202</v>
      </c>
      <c r="F151" s="2">
        <v>0.78571428571428503</v>
      </c>
      <c r="G151" s="2">
        <v>0.33149384554176098</v>
      </c>
      <c r="H151" s="2">
        <v>0.40060741098395403</v>
      </c>
      <c r="I151" s="2" t="s">
        <v>40</v>
      </c>
      <c r="J151" s="2" t="s">
        <v>253</v>
      </c>
      <c r="K151" s="2" t="s">
        <v>519</v>
      </c>
      <c r="L151" s="2">
        <v>0.4</v>
      </c>
      <c r="M151" s="2">
        <v>0.6</v>
      </c>
      <c r="N151" s="2">
        <v>0.6</v>
      </c>
      <c r="O151" s="2">
        <v>120</v>
      </c>
      <c r="P151" s="2" t="s">
        <v>520</v>
      </c>
    </row>
    <row r="152" spans="1:16" x14ac:dyDescent="0.25">
      <c r="A152" s="2">
        <v>19</v>
      </c>
      <c r="B152" s="2">
        <v>48</v>
      </c>
      <c r="C152" s="2">
        <v>67</v>
      </c>
      <c r="D152" s="2">
        <v>0.19387755102040799</v>
      </c>
      <c r="E152" s="2">
        <v>0.48979591836734598</v>
      </c>
      <c r="F152" s="2">
        <v>0.68367346938775497</v>
      </c>
      <c r="G152" s="2">
        <v>0.26482417726451302</v>
      </c>
      <c r="H152" s="2">
        <v>0.327921392073524</v>
      </c>
      <c r="I152" s="2" t="s">
        <v>40</v>
      </c>
      <c r="J152" s="2" t="s">
        <v>253</v>
      </c>
      <c r="K152" s="2" t="s">
        <v>521</v>
      </c>
      <c r="L152" s="2">
        <v>0.4</v>
      </c>
      <c r="M152" s="2">
        <v>0.7</v>
      </c>
      <c r="N152" s="2">
        <v>0.6</v>
      </c>
      <c r="O152" s="2">
        <v>120</v>
      </c>
      <c r="P152" s="2" t="s">
        <v>522</v>
      </c>
    </row>
    <row r="153" spans="1:16" x14ac:dyDescent="0.25">
      <c r="A153" s="2">
        <v>16</v>
      </c>
      <c r="B153" s="2">
        <v>37</v>
      </c>
      <c r="C153" s="2">
        <v>55</v>
      </c>
      <c r="D153" s="2">
        <v>0.163265306122448</v>
      </c>
      <c r="E153" s="2">
        <v>0.37755102040816302</v>
      </c>
      <c r="F153" s="2">
        <v>0.56122448979591799</v>
      </c>
      <c r="G153" s="2">
        <v>0.22543722710391501</v>
      </c>
      <c r="H153" s="2">
        <v>0.28457162133602298</v>
      </c>
      <c r="I153" s="2" t="s">
        <v>40</v>
      </c>
      <c r="J153" s="2" t="s">
        <v>253</v>
      </c>
      <c r="K153" s="2" t="s">
        <v>523</v>
      </c>
      <c r="L153" s="2">
        <v>0.4</v>
      </c>
      <c r="M153" s="2">
        <v>0.79999999999999905</v>
      </c>
      <c r="N153" s="2">
        <v>0.6</v>
      </c>
      <c r="O153" s="2">
        <v>120</v>
      </c>
      <c r="P153" s="2" t="s">
        <v>524</v>
      </c>
    </row>
    <row r="154" spans="1:16" x14ac:dyDescent="0.25">
      <c r="A154" s="2">
        <v>15</v>
      </c>
      <c r="B154" s="2">
        <v>34</v>
      </c>
      <c r="C154" s="2">
        <v>43</v>
      </c>
      <c r="D154" s="2">
        <v>0.15306122448979501</v>
      </c>
      <c r="E154" s="2">
        <v>0.34693877551020402</v>
      </c>
      <c r="F154" s="2">
        <v>0.43877551020408101</v>
      </c>
      <c r="G154" s="2">
        <v>0.20230485490305899</v>
      </c>
      <c r="H154" s="2">
        <v>0.25812275111655703</v>
      </c>
      <c r="I154" s="2" t="s">
        <v>40</v>
      </c>
      <c r="J154" s="2" t="s">
        <v>253</v>
      </c>
      <c r="K154" s="2" t="s">
        <v>525</v>
      </c>
      <c r="L154" s="2">
        <v>0.4</v>
      </c>
      <c r="M154" s="2">
        <v>0.89999999999999902</v>
      </c>
      <c r="N154" s="2">
        <v>0.6</v>
      </c>
      <c r="O154" s="2">
        <v>120</v>
      </c>
      <c r="P154" s="2" t="s">
        <v>526</v>
      </c>
    </row>
    <row r="155" spans="1:16" x14ac:dyDescent="0.25">
      <c r="A155" s="2">
        <v>52</v>
      </c>
      <c r="B155" s="2">
        <v>77</v>
      </c>
      <c r="C155" s="2">
        <v>83</v>
      </c>
      <c r="D155" s="2">
        <v>0.530612244897959</v>
      </c>
      <c r="E155" s="2">
        <v>0.78571428571428503</v>
      </c>
      <c r="F155" s="2">
        <v>0.84693877551020402</v>
      </c>
      <c r="G155" s="2">
        <v>0.54448011220060499</v>
      </c>
      <c r="H155" s="2">
        <v>0.64054819650427397</v>
      </c>
      <c r="I155" s="2" t="s">
        <v>40</v>
      </c>
      <c r="J155" s="2" t="s">
        <v>253</v>
      </c>
      <c r="K155" s="2" t="s">
        <v>409</v>
      </c>
      <c r="L155" s="2">
        <v>0.5</v>
      </c>
      <c r="M155" s="2">
        <v>0</v>
      </c>
      <c r="N155" s="2">
        <v>0.6</v>
      </c>
      <c r="O155" s="2">
        <v>120</v>
      </c>
      <c r="P155" s="2" t="s">
        <v>410</v>
      </c>
    </row>
    <row r="156" spans="1:16" x14ac:dyDescent="0.25">
      <c r="A156" s="2">
        <v>48</v>
      </c>
      <c r="B156" s="2">
        <v>75</v>
      </c>
      <c r="C156" s="2">
        <v>82</v>
      </c>
      <c r="D156" s="2">
        <v>0.48979591836734598</v>
      </c>
      <c r="E156" s="2">
        <v>0.765306122448979</v>
      </c>
      <c r="F156" s="2">
        <v>0.83673469387755095</v>
      </c>
      <c r="G156" s="2">
        <v>0.52978504108105096</v>
      </c>
      <c r="H156" s="2">
        <v>0.61743632789668701</v>
      </c>
      <c r="I156" s="2" t="s">
        <v>40</v>
      </c>
      <c r="J156" s="2" t="s">
        <v>253</v>
      </c>
      <c r="K156" s="2" t="s">
        <v>527</v>
      </c>
      <c r="L156" s="2">
        <v>0.5</v>
      </c>
      <c r="M156" s="2">
        <v>0.1</v>
      </c>
      <c r="N156" s="2">
        <v>0.6</v>
      </c>
      <c r="O156" s="2">
        <v>120</v>
      </c>
      <c r="P156" s="2" t="s">
        <v>528</v>
      </c>
    </row>
    <row r="157" spans="1:16" x14ac:dyDescent="0.25">
      <c r="A157" s="2">
        <v>48</v>
      </c>
      <c r="B157" s="2">
        <v>74</v>
      </c>
      <c r="C157" s="2">
        <v>82</v>
      </c>
      <c r="D157" s="2">
        <v>0.48979591836734598</v>
      </c>
      <c r="E157" s="2">
        <v>0.75510204081632604</v>
      </c>
      <c r="F157" s="2">
        <v>0.83673469387755095</v>
      </c>
      <c r="G157" s="2">
        <v>0.529810695183769</v>
      </c>
      <c r="H157" s="2">
        <v>0.60880146514442302</v>
      </c>
      <c r="I157" s="2" t="s">
        <v>40</v>
      </c>
      <c r="J157" s="2" t="s">
        <v>253</v>
      </c>
      <c r="K157" s="2" t="s">
        <v>529</v>
      </c>
      <c r="L157" s="2">
        <v>0.5</v>
      </c>
      <c r="M157" s="2">
        <v>0.2</v>
      </c>
      <c r="N157" s="2">
        <v>0.6</v>
      </c>
      <c r="O157" s="2">
        <v>120</v>
      </c>
      <c r="P157" s="2" t="s">
        <v>530</v>
      </c>
    </row>
    <row r="158" spans="1:16" x14ac:dyDescent="0.25">
      <c r="A158" s="2">
        <v>44</v>
      </c>
      <c r="B158" s="2">
        <v>75</v>
      </c>
      <c r="C158" s="2">
        <v>81</v>
      </c>
      <c r="D158" s="2">
        <v>0.44897959183673403</v>
      </c>
      <c r="E158" s="2">
        <v>0.765306122448979</v>
      </c>
      <c r="F158" s="2">
        <v>0.82653061224489799</v>
      </c>
      <c r="G158" s="2">
        <v>0.50009843063196602</v>
      </c>
      <c r="H158" s="2">
        <v>0.577776550987259</v>
      </c>
      <c r="I158" s="2" t="s">
        <v>40</v>
      </c>
      <c r="J158" s="2" t="s">
        <v>253</v>
      </c>
      <c r="K158" s="2" t="s">
        <v>531</v>
      </c>
      <c r="L158" s="2">
        <v>0.5</v>
      </c>
      <c r="M158" s="2">
        <v>0.3</v>
      </c>
      <c r="N158" s="2">
        <v>0.6</v>
      </c>
      <c r="O158" s="2">
        <v>120</v>
      </c>
      <c r="P158" s="2" t="s">
        <v>532</v>
      </c>
    </row>
    <row r="159" spans="1:16" x14ac:dyDescent="0.25">
      <c r="A159" s="2">
        <v>32</v>
      </c>
      <c r="B159" s="2">
        <v>74</v>
      </c>
      <c r="C159" s="2">
        <v>80</v>
      </c>
      <c r="D159" s="2">
        <v>0.32653061224489699</v>
      </c>
      <c r="E159" s="2">
        <v>0.75510204081632604</v>
      </c>
      <c r="F159" s="2">
        <v>0.81632653061224403</v>
      </c>
      <c r="G159" s="2">
        <v>0.42942408024286099</v>
      </c>
      <c r="H159" s="2">
        <v>0.49944573029988198</v>
      </c>
      <c r="I159" s="2" t="s">
        <v>40</v>
      </c>
      <c r="J159" s="2" t="s">
        <v>253</v>
      </c>
      <c r="K159" s="2" t="s">
        <v>533</v>
      </c>
      <c r="L159" s="2">
        <v>0.5</v>
      </c>
      <c r="M159" s="2">
        <v>0.4</v>
      </c>
      <c r="N159" s="2">
        <v>0.6</v>
      </c>
      <c r="O159" s="2">
        <v>120</v>
      </c>
      <c r="P159" s="2" t="s">
        <v>534</v>
      </c>
    </row>
    <row r="160" spans="1:16" x14ac:dyDescent="0.25">
      <c r="A160" s="2">
        <v>25</v>
      </c>
      <c r="B160" s="2">
        <v>66</v>
      </c>
      <c r="C160" s="2">
        <v>78</v>
      </c>
      <c r="D160" s="2">
        <v>0.25510204081632598</v>
      </c>
      <c r="E160" s="2">
        <v>0.67346938775510201</v>
      </c>
      <c r="F160" s="2">
        <v>0.79591836734693799</v>
      </c>
      <c r="G160" s="2">
        <v>0.36634858750204602</v>
      </c>
      <c r="H160" s="2">
        <v>0.43211355000825802</v>
      </c>
      <c r="I160" s="2" t="s">
        <v>40</v>
      </c>
      <c r="J160" s="2" t="s">
        <v>253</v>
      </c>
      <c r="K160" s="2" t="s">
        <v>535</v>
      </c>
      <c r="L160" s="2">
        <v>0.5</v>
      </c>
      <c r="M160" s="2">
        <v>0.5</v>
      </c>
      <c r="N160" s="2">
        <v>0.6</v>
      </c>
      <c r="O160" s="2">
        <v>120</v>
      </c>
      <c r="P160" s="2" t="s">
        <v>536</v>
      </c>
    </row>
    <row r="161" spans="1:16" x14ac:dyDescent="0.25">
      <c r="A161" s="2">
        <v>22</v>
      </c>
      <c r="B161" s="2">
        <v>60</v>
      </c>
      <c r="C161" s="2">
        <v>73</v>
      </c>
      <c r="D161" s="2">
        <v>0.22448979591836701</v>
      </c>
      <c r="E161" s="2">
        <v>0.61224489795918302</v>
      </c>
      <c r="F161" s="2">
        <v>0.74489795918367296</v>
      </c>
      <c r="G161" s="2">
        <v>0.31346374253160397</v>
      </c>
      <c r="H161" s="2">
        <v>0.37858847766147002</v>
      </c>
      <c r="I161" s="2" t="s">
        <v>40</v>
      </c>
      <c r="J161" s="2" t="s">
        <v>253</v>
      </c>
      <c r="K161" s="2" t="s">
        <v>537</v>
      </c>
      <c r="L161" s="2">
        <v>0.5</v>
      </c>
      <c r="M161" s="2">
        <v>0.6</v>
      </c>
      <c r="N161" s="2">
        <v>0.6</v>
      </c>
      <c r="O161" s="2">
        <v>120</v>
      </c>
      <c r="P161" s="2" t="s">
        <v>538</v>
      </c>
    </row>
    <row r="162" spans="1:16" x14ac:dyDescent="0.25">
      <c r="A162" s="2">
        <v>18</v>
      </c>
      <c r="B162" s="2">
        <v>45</v>
      </c>
      <c r="C162" s="2">
        <v>63</v>
      </c>
      <c r="D162" s="2">
        <v>0.183673469387755</v>
      </c>
      <c r="E162" s="2">
        <v>0.45918367346938699</v>
      </c>
      <c r="F162" s="2">
        <v>0.64285714285714202</v>
      </c>
      <c r="G162" s="2">
        <v>0.254575699590329</v>
      </c>
      <c r="H162" s="2">
        <v>0.31343155905932901</v>
      </c>
      <c r="I162" s="2" t="s">
        <v>40</v>
      </c>
      <c r="J162" s="2" t="s">
        <v>253</v>
      </c>
      <c r="K162" s="2" t="s">
        <v>539</v>
      </c>
      <c r="L162" s="2">
        <v>0.5</v>
      </c>
      <c r="M162" s="2">
        <v>0.7</v>
      </c>
      <c r="N162" s="2">
        <v>0.6</v>
      </c>
      <c r="O162" s="2">
        <v>120</v>
      </c>
      <c r="P162" s="2" t="s">
        <v>540</v>
      </c>
    </row>
    <row r="163" spans="1:16" x14ac:dyDescent="0.25">
      <c r="A163" s="2">
        <v>16</v>
      </c>
      <c r="B163" s="2">
        <v>37</v>
      </c>
      <c r="C163" s="2">
        <v>54</v>
      </c>
      <c r="D163" s="2">
        <v>0.163265306122448</v>
      </c>
      <c r="E163" s="2">
        <v>0.37755102040816302</v>
      </c>
      <c r="F163" s="2">
        <v>0.55102040816326503</v>
      </c>
      <c r="G163" s="2">
        <v>0.22099865415977499</v>
      </c>
      <c r="H163" s="2">
        <v>0.277392687182484</v>
      </c>
      <c r="I163" s="2" t="s">
        <v>40</v>
      </c>
      <c r="J163" s="2" t="s">
        <v>253</v>
      </c>
      <c r="K163" s="2" t="s">
        <v>541</v>
      </c>
      <c r="L163" s="2">
        <v>0.5</v>
      </c>
      <c r="M163" s="2">
        <v>0.79999999999999905</v>
      </c>
      <c r="N163" s="2">
        <v>0.6</v>
      </c>
      <c r="O163" s="2">
        <v>120</v>
      </c>
      <c r="P163" s="2" t="s">
        <v>542</v>
      </c>
    </row>
    <row r="164" spans="1:16" x14ac:dyDescent="0.25">
      <c r="A164" s="2">
        <v>15</v>
      </c>
      <c r="B164" s="2">
        <v>33</v>
      </c>
      <c r="C164" s="2">
        <v>42</v>
      </c>
      <c r="D164" s="2">
        <v>0.15306122448979501</v>
      </c>
      <c r="E164" s="2">
        <v>0.33673469387755101</v>
      </c>
      <c r="F164" s="2">
        <v>0.42857142857142799</v>
      </c>
      <c r="G164" s="2">
        <v>0.20013548780826401</v>
      </c>
      <c r="H164" s="2">
        <v>0.255640457862649</v>
      </c>
      <c r="I164" s="2" t="s">
        <v>40</v>
      </c>
      <c r="J164" s="2" t="s">
        <v>253</v>
      </c>
      <c r="K164" s="2" t="s">
        <v>543</v>
      </c>
      <c r="L164" s="2">
        <v>0.5</v>
      </c>
      <c r="M164" s="2">
        <v>0.89999999999999902</v>
      </c>
      <c r="N164" s="2">
        <v>0.6</v>
      </c>
      <c r="O164" s="2">
        <v>120</v>
      </c>
      <c r="P164" s="2" t="s">
        <v>544</v>
      </c>
    </row>
    <row r="165" spans="1:16" x14ac:dyDescent="0.25">
      <c r="A165" s="2">
        <v>43</v>
      </c>
      <c r="B165" s="2">
        <v>74</v>
      </c>
      <c r="C165" s="2">
        <v>84</v>
      </c>
      <c r="D165" s="2">
        <v>0.43877551020408101</v>
      </c>
      <c r="E165" s="2">
        <v>0.75510204081632604</v>
      </c>
      <c r="F165" s="2">
        <v>0.85714285714285698</v>
      </c>
      <c r="G165" s="2">
        <v>0.49028003661433001</v>
      </c>
      <c r="H165" s="2">
        <v>0.57546655396705604</v>
      </c>
      <c r="I165" s="2" t="s">
        <v>40</v>
      </c>
      <c r="J165" s="2" t="s">
        <v>253</v>
      </c>
      <c r="K165" s="2" t="s">
        <v>411</v>
      </c>
      <c r="L165" s="2">
        <v>0.6</v>
      </c>
      <c r="M165" s="2">
        <v>0</v>
      </c>
      <c r="N165" s="2">
        <v>0.6</v>
      </c>
      <c r="O165" s="2">
        <v>120</v>
      </c>
      <c r="P165" s="2" t="s">
        <v>412</v>
      </c>
    </row>
    <row r="166" spans="1:16" x14ac:dyDescent="0.25">
      <c r="A166" s="2">
        <v>43</v>
      </c>
      <c r="B166" s="2">
        <v>74</v>
      </c>
      <c r="C166" s="2">
        <v>84</v>
      </c>
      <c r="D166" s="2">
        <v>0.43877551020408101</v>
      </c>
      <c r="E166" s="2">
        <v>0.75510204081632604</v>
      </c>
      <c r="F166" s="2">
        <v>0.85714285714285698</v>
      </c>
      <c r="G166" s="2">
        <v>0.49241628719846497</v>
      </c>
      <c r="H166" s="2">
        <v>0.57514499686405396</v>
      </c>
      <c r="I166" s="2" t="s">
        <v>40</v>
      </c>
      <c r="J166" s="2" t="s">
        <v>253</v>
      </c>
      <c r="K166" s="2" t="s">
        <v>545</v>
      </c>
      <c r="L166" s="2">
        <v>0.6</v>
      </c>
      <c r="M166" s="2">
        <v>0.1</v>
      </c>
      <c r="N166" s="2">
        <v>0.6</v>
      </c>
      <c r="O166" s="2">
        <v>120</v>
      </c>
      <c r="P166" s="2" t="s">
        <v>546</v>
      </c>
    </row>
    <row r="167" spans="1:16" x14ac:dyDescent="0.25">
      <c r="A167" s="2">
        <v>42</v>
      </c>
      <c r="B167" s="2">
        <v>72</v>
      </c>
      <c r="C167" s="2">
        <v>82</v>
      </c>
      <c r="D167" s="2">
        <v>0.42857142857142799</v>
      </c>
      <c r="E167" s="2">
        <v>0.73469387755102</v>
      </c>
      <c r="F167" s="2">
        <v>0.83673469387755095</v>
      </c>
      <c r="G167" s="2">
        <v>0.48114148574704402</v>
      </c>
      <c r="H167" s="2">
        <v>0.56266411617133105</v>
      </c>
      <c r="I167" s="2" t="s">
        <v>40</v>
      </c>
      <c r="J167" s="2" t="s">
        <v>253</v>
      </c>
      <c r="K167" s="2" t="s">
        <v>547</v>
      </c>
      <c r="L167" s="2">
        <v>0.6</v>
      </c>
      <c r="M167" s="2">
        <v>0.2</v>
      </c>
      <c r="N167" s="2">
        <v>0.6</v>
      </c>
      <c r="O167" s="2">
        <v>120</v>
      </c>
      <c r="P167" s="2" t="s">
        <v>548</v>
      </c>
    </row>
    <row r="168" spans="1:16" x14ac:dyDescent="0.25">
      <c r="A168" s="2">
        <v>41</v>
      </c>
      <c r="B168" s="2">
        <v>72</v>
      </c>
      <c r="C168" s="2">
        <v>80</v>
      </c>
      <c r="D168" s="2">
        <v>0.41836734693877498</v>
      </c>
      <c r="E168" s="2">
        <v>0.73469387755102</v>
      </c>
      <c r="F168" s="2">
        <v>0.81632653061224403</v>
      </c>
      <c r="G168" s="2">
        <v>0.465722265778657</v>
      </c>
      <c r="H168" s="2">
        <v>0.54346371804774396</v>
      </c>
      <c r="I168" s="2" t="s">
        <v>40</v>
      </c>
      <c r="J168" s="2" t="s">
        <v>253</v>
      </c>
      <c r="K168" s="2" t="s">
        <v>549</v>
      </c>
      <c r="L168" s="2">
        <v>0.6</v>
      </c>
      <c r="M168" s="2">
        <v>0.3</v>
      </c>
      <c r="N168" s="2">
        <v>0.6</v>
      </c>
      <c r="O168" s="2">
        <v>120</v>
      </c>
      <c r="P168" s="2" t="s">
        <v>550</v>
      </c>
    </row>
    <row r="169" spans="1:16" x14ac:dyDescent="0.25">
      <c r="A169" s="2">
        <v>32</v>
      </c>
      <c r="B169" s="2">
        <v>67</v>
      </c>
      <c r="C169" s="2">
        <v>80</v>
      </c>
      <c r="D169" s="2">
        <v>0.32653061224489699</v>
      </c>
      <c r="E169" s="2">
        <v>0.68367346938775497</v>
      </c>
      <c r="F169" s="2">
        <v>0.81632653061224403</v>
      </c>
      <c r="G169" s="2">
        <v>0.40772784903420101</v>
      </c>
      <c r="H169" s="2">
        <v>0.47799033026329901</v>
      </c>
      <c r="I169" s="2" t="s">
        <v>40</v>
      </c>
      <c r="J169" s="2" t="s">
        <v>253</v>
      </c>
      <c r="K169" s="2" t="s">
        <v>551</v>
      </c>
      <c r="L169" s="2">
        <v>0.6</v>
      </c>
      <c r="M169" s="2">
        <v>0.4</v>
      </c>
      <c r="N169" s="2">
        <v>0.6</v>
      </c>
      <c r="O169" s="2">
        <v>120</v>
      </c>
      <c r="P169" s="2" t="s">
        <v>552</v>
      </c>
    </row>
    <row r="170" spans="1:16" x14ac:dyDescent="0.25">
      <c r="A170" s="2">
        <v>22</v>
      </c>
      <c r="B170" s="2">
        <v>63</v>
      </c>
      <c r="C170" s="2">
        <v>74</v>
      </c>
      <c r="D170" s="2">
        <v>0.22448979591836701</v>
      </c>
      <c r="E170" s="2">
        <v>0.64285714285714202</v>
      </c>
      <c r="F170" s="2">
        <v>0.75510204081632604</v>
      </c>
      <c r="G170" s="2">
        <v>0.33769351754104499</v>
      </c>
      <c r="H170" s="2">
        <v>0.398674675292713</v>
      </c>
      <c r="I170" s="2" t="s">
        <v>40</v>
      </c>
      <c r="J170" s="2" t="s">
        <v>253</v>
      </c>
      <c r="K170" s="2" t="s">
        <v>553</v>
      </c>
      <c r="L170" s="2">
        <v>0.6</v>
      </c>
      <c r="M170" s="2">
        <v>0.5</v>
      </c>
      <c r="N170" s="2">
        <v>0.6</v>
      </c>
      <c r="O170" s="2">
        <v>120</v>
      </c>
      <c r="P170" s="2" t="s">
        <v>554</v>
      </c>
    </row>
    <row r="171" spans="1:16" x14ac:dyDescent="0.25">
      <c r="A171" s="2">
        <v>21</v>
      </c>
      <c r="B171" s="2">
        <v>56</v>
      </c>
      <c r="C171" s="2">
        <v>68</v>
      </c>
      <c r="D171" s="2">
        <v>0.214285714285714</v>
      </c>
      <c r="E171" s="2">
        <v>0.57142857142857095</v>
      </c>
      <c r="F171" s="2">
        <v>0.69387755102040805</v>
      </c>
      <c r="G171" s="2">
        <v>0.30248472844725199</v>
      </c>
      <c r="H171" s="2">
        <v>0.36543280689770502</v>
      </c>
      <c r="I171" s="2" t="s">
        <v>40</v>
      </c>
      <c r="J171" s="2" t="s">
        <v>253</v>
      </c>
      <c r="K171" s="2" t="s">
        <v>555</v>
      </c>
      <c r="L171" s="2">
        <v>0.6</v>
      </c>
      <c r="M171" s="2">
        <v>0.6</v>
      </c>
      <c r="N171" s="2">
        <v>0.6</v>
      </c>
      <c r="O171" s="2">
        <v>120</v>
      </c>
      <c r="P171" s="2" t="s">
        <v>556</v>
      </c>
    </row>
    <row r="172" spans="1:16" x14ac:dyDescent="0.25">
      <c r="A172" s="2">
        <v>18</v>
      </c>
      <c r="B172" s="2">
        <v>47</v>
      </c>
      <c r="C172" s="2">
        <v>62</v>
      </c>
      <c r="D172" s="2">
        <v>0.183673469387755</v>
      </c>
      <c r="E172" s="2">
        <v>0.47959183673469302</v>
      </c>
      <c r="F172" s="2">
        <v>0.63265306122448906</v>
      </c>
      <c r="G172" s="2">
        <v>0.24965429696694599</v>
      </c>
      <c r="H172" s="2">
        <v>0.30902105525041001</v>
      </c>
      <c r="I172" s="2" t="s">
        <v>40</v>
      </c>
      <c r="J172" s="2" t="s">
        <v>253</v>
      </c>
      <c r="K172" s="2" t="s">
        <v>557</v>
      </c>
      <c r="L172" s="2">
        <v>0.6</v>
      </c>
      <c r="M172" s="2">
        <v>0.7</v>
      </c>
      <c r="N172" s="2">
        <v>0.6</v>
      </c>
      <c r="O172" s="2">
        <v>120</v>
      </c>
      <c r="P172" s="2" t="s">
        <v>558</v>
      </c>
    </row>
    <row r="173" spans="1:16" x14ac:dyDescent="0.25">
      <c r="A173" s="2">
        <v>16</v>
      </c>
      <c r="B173" s="2">
        <v>36</v>
      </c>
      <c r="C173" s="2">
        <v>51</v>
      </c>
      <c r="D173" s="2">
        <v>0.163265306122448</v>
      </c>
      <c r="E173" s="2">
        <v>0.36734693877551</v>
      </c>
      <c r="F173" s="2">
        <v>0.52040816326530603</v>
      </c>
      <c r="G173" s="2">
        <v>0.21883822654177201</v>
      </c>
      <c r="H173" s="2">
        <v>0.27556400416542098</v>
      </c>
      <c r="I173" s="2" t="s">
        <v>40</v>
      </c>
      <c r="J173" s="2" t="s">
        <v>253</v>
      </c>
      <c r="K173" s="2" t="s">
        <v>559</v>
      </c>
      <c r="L173" s="2">
        <v>0.6</v>
      </c>
      <c r="M173" s="2">
        <v>0.79999999999999905</v>
      </c>
      <c r="N173" s="2">
        <v>0.6</v>
      </c>
      <c r="O173" s="2">
        <v>120</v>
      </c>
      <c r="P173" s="2" t="s">
        <v>560</v>
      </c>
    </row>
    <row r="174" spans="1:16" x14ac:dyDescent="0.25">
      <c r="A174" s="2">
        <v>15</v>
      </c>
      <c r="B174" s="2">
        <v>32</v>
      </c>
      <c r="C174" s="2">
        <v>41</v>
      </c>
      <c r="D174" s="2">
        <v>0.15306122448979501</v>
      </c>
      <c r="E174" s="2">
        <v>0.32653061224489699</v>
      </c>
      <c r="F174" s="2">
        <v>0.41836734693877498</v>
      </c>
      <c r="G174" s="2">
        <v>0.197526731493053</v>
      </c>
      <c r="H174" s="2">
        <v>0.252540628640056</v>
      </c>
      <c r="I174" s="2" t="s">
        <v>40</v>
      </c>
      <c r="J174" s="2" t="s">
        <v>253</v>
      </c>
      <c r="K174" s="2" t="s">
        <v>561</v>
      </c>
      <c r="L174" s="2">
        <v>0.6</v>
      </c>
      <c r="M174" s="2">
        <v>0.89999999999999902</v>
      </c>
      <c r="N174" s="2">
        <v>0.6</v>
      </c>
      <c r="O174" s="2">
        <v>120</v>
      </c>
      <c r="P174" s="2" t="s">
        <v>562</v>
      </c>
    </row>
    <row r="175" spans="1:16" x14ac:dyDescent="0.25">
      <c r="A175" s="2">
        <v>42</v>
      </c>
      <c r="B175" s="2">
        <v>67</v>
      </c>
      <c r="C175" s="2">
        <v>81</v>
      </c>
      <c r="D175" s="2">
        <v>0.42857142857142799</v>
      </c>
      <c r="E175" s="2">
        <v>0.68367346938775497</v>
      </c>
      <c r="F175" s="2">
        <v>0.82653061224489799</v>
      </c>
      <c r="G175" s="2">
        <v>0.47329954858132001</v>
      </c>
      <c r="H175" s="2">
        <v>0.55307054130922795</v>
      </c>
      <c r="I175" s="2" t="s">
        <v>40</v>
      </c>
      <c r="J175" s="2" t="s">
        <v>253</v>
      </c>
      <c r="K175" s="2" t="s">
        <v>413</v>
      </c>
      <c r="L175" s="2">
        <v>0.7</v>
      </c>
      <c r="M175" s="2">
        <v>0</v>
      </c>
      <c r="N175" s="2">
        <v>0.6</v>
      </c>
      <c r="O175" s="2">
        <v>120</v>
      </c>
      <c r="P175" s="2" t="s">
        <v>414</v>
      </c>
    </row>
    <row r="176" spans="1:16" x14ac:dyDescent="0.25">
      <c r="A176" s="2">
        <v>42</v>
      </c>
      <c r="B176" s="2">
        <v>65</v>
      </c>
      <c r="C176" s="2">
        <v>80</v>
      </c>
      <c r="D176" s="2">
        <v>0.42857142857142799</v>
      </c>
      <c r="E176" s="2">
        <v>0.66326530612244805</v>
      </c>
      <c r="F176" s="2">
        <v>0.81632653061224403</v>
      </c>
      <c r="G176" s="2">
        <v>0.46885436082792598</v>
      </c>
      <c r="H176" s="2">
        <v>0.55278195438630995</v>
      </c>
      <c r="I176" s="2" t="s">
        <v>40</v>
      </c>
      <c r="J176" s="2" t="s">
        <v>253</v>
      </c>
      <c r="K176" s="2" t="s">
        <v>563</v>
      </c>
      <c r="L176" s="2">
        <v>0.7</v>
      </c>
      <c r="M176" s="2">
        <v>0.1</v>
      </c>
      <c r="N176" s="2">
        <v>0.6</v>
      </c>
      <c r="O176" s="2">
        <v>120</v>
      </c>
      <c r="P176" s="2" t="s">
        <v>564</v>
      </c>
    </row>
    <row r="177" spans="1:16" x14ac:dyDescent="0.25">
      <c r="A177" s="2">
        <v>41</v>
      </c>
      <c r="B177" s="2">
        <v>65</v>
      </c>
      <c r="C177" s="2">
        <v>78</v>
      </c>
      <c r="D177" s="2">
        <v>0.41836734693877498</v>
      </c>
      <c r="E177" s="2">
        <v>0.66326530612244805</v>
      </c>
      <c r="F177" s="2">
        <v>0.79591836734693799</v>
      </c>
      <c r="G177" s="2">
        <v>0.456574616255077</v>
      </c>
      <c r="H177" s="2">
        <v>0.53944234228451204</v>
      </c>
      <c r="I177" s="2" t="s">
        <v>40</v>
      </c>
      <c r="J177" s="2" t="s">
        <v>253</v>
      </c>
      <c r="K177" s="2" t="s">
        <v>565</v>
      </c>
      <c r="L177" s="2">
        <v>0.7</v>
      </c>
      <c r="M177" s="2">
        <v>0.2</v>
      </c>
      <c r="N177" s="2">
        <v>0.6</v>
      </c>
      <c r="O177" s="2">
        <v>120</v>
      </c>
      <c r="P177" s="2" t="s">
        <v>566</v>
      </c>
    </row>
    <row r="178" spans="1:16" x14ac:dyDescent="0.25">
      <c r="A178" s="2">
        <v>37</v>
      </c>
      <c r="B178" s="2">
        <v>64</v>
      </c>
      <c r="C178" s="2">
        <v>77</v>
      </c>
      <c r="D178" s="2">
        <v>0.37755102040816302</v>
      </c>
      <c r="E178" s="2">
        <v>0.65306122448979498</v>
      </c>
      <c r="F178" s="2">
        <v>0.78571428571428503</v>
      </c>
      <c r="G178" s="2">
        <v>0.43859317199645398</v>
      </c>
      <c r="H178" s="2">
        <v>0.50974489549011703</v>
      </c>
      <c r="I178" s="2" t="s">
        <v>40</v>
      </c>
      <c r="J178" s="2" t="s">
        <v>253</v>
      </c>
      <c r="K178" s="2" t="s">
        <v>567</v>
      </c>
      <c r="L178" s="2">
        <v>0.7</v>
      </c>
      <c r="M178" s="2">
        <v>0.3</v>
      </c>
      <c r="N178" s="2">
        <v>0.6</v>
      </c>
      <c r="O178" s="2">
        <v>120</v>
      </c>
      <c r="P178" s="2" t="s">
        <v>568</v>
      </c>
    </row>
    <row r="179" spans="1:16" x14ac:dyDescent="0.25">
      <c r="A179" s="2">
        <v>30</v>
      </c>
      <c r="B179" s="2">
        <v>60</v>
      </c>
      <c r="C179" s="2">
        <v>73</v>
      </c>
      <c r="D179" s="2">
        <v>0.30612244897959101</v>
      </c>
      <c r="E179" s="2">
        <v>0.61224489795918302</v>
      </c>
      <c r="F179" s="2">
        <v>0.74489795918367296</v>
      </c>
      <c r="G179" s="2">
        <v>0.384866102180559</v>
      </c>
      <c r="H179" s="2">
        <v>0.45157420585095398</v>
      </c>
      <c r="I179" s="2" t="s">
        <v>40</v>
      </c>
      <c r="J179" s="2" t="s">
        <v>253</v>
      </c>
      <c r="K179" s="2" t="s">
        <v>569</v>
      </c>
      <c r="L179" s="2">
        <v>0.7</v>
      </c>
      <c r="M179" s="2">
        <v>0.4</v>
      </c>
      <c r="N179" s="2">
        <v>0.6</v>
      </c>
      <c r="O179" s="2">
        <v>120</v>
      </c>
      <c r="P179" s="2" t="s">
        <v>570</v>
      </c>
    </row>
    <row r="180" spans="1:16" x14ac:dyDescent="0.25">
      <c r="A180" s="2">
        <v>21</v>
      </c>
      <c r="B180" s="2">
        <v>56</v>
      </c>
      <c r="C180" s="2">
        <v>67</v>
      </c>
      <c r="D180" s="2">
        <v>0.214285714285714</v>
      </c>
      <c r="E180" s="2">
        <v>0.57142857142857095</v>
      </c>
      <c r="F180" s="2">
        <v>0.68367346938775497</v>
      </c>
      <c r="G180" s="2">
        <v>0.31857161613125901</v>
      </c>
      <c r="H180" s="2">
        <v>0.37759734264077999</v>
      </c>
      <c r="I180" s="2" t="s">
        <v>40</v>
      </c>
      <c r="J180" s="2" t="s">
        <v>253</v>
      </c>
      <c r="K180" s="2" t="s">
        <v>571</v>
      </c>
      <c r="L180" s="2">
        <v>0.7</v>
      </c>
      <c r="M180" s="2">
        <v>0.5</v>
      </c>
      <c r="N180" s="2">
        <v>0.6</v>
      </c>
      <c r="O180" s="2">
        <v>120</v>
      </c>
      <c r="P180" s="2" t="s">
        <v>572</v>
      </c>
    </row>
    <row r="181" spans="1:16" x14ac:dyDescent="0.25">
      <c r="A181" s="2">
        <v>20</v>
      </c>
      <c r="B181" s="2">
        <v>52</v>
      </c>
      <c r="C181" s="2">
        <v>62</v>
      </c>
      <c r="D181" s="2">
        <v>0.20408163265306101</v>
      </c>
      <c r="E181" s="2">
        <v>0.530612244897959</v>
      </c>
      <c r="F181" s="2">
        <v>0.63265306122448906</v>
      </c>
      <c r="G181" s="2">
        <v>0.28993031296912603</v>
      </c>
      <c r="H181" s="2">
        <v>0.35449770319941298</v>
      </c>
      <c r="I181" s="2" t="s">
        <v>40</v>
      </c>
      <c r="J181" s="2" t="s">
        <v>253</v>
      </c>
      <c r="K181" s="2" t="s">
        <v>573</v>
      </c>
      <c r="L181" s="2">
        <v>0.7</v>
      </c>
      <c r="M181" s="2">
        <v>0.6</v>
      </c>
      <c r="N181" s="2">
        <v>0.6</v>
      </c>
      <c r="O181" s="2">
        <v>120</v>
      </c>
      <c r="P181" s="2" t="s">
        <v>574</v>
      </c>
    </row>
    <row r="182" spans="1:16" x14ac:dyDescent="0.25">
      <c r="A182" s="2">
        <v>18</v>
      </c>
      <c r="B182" s="2">
        <v>44</v>
      </c>
      <c r="C182" s="2">
        <v>60</v>
      </c>
      <c r="D182" s="2">
        <v>0.183673469387755</v>
      </c>
      <c r="E182" s="2">
        <v>0.44897959183673403</v>
      </c>
      <c r="F182" s="2">
        <v>0.61224489795918302</v>
      </c>
      <c r="G182" s="2">
        <v>0.243264306350783</v>
      </c>
      <c r="H182" s="2">
        <v>0.30151845632957103</v>
      </c>
      <c r="I182" s="2" t="s">
        <v>40</v>
      </c>
      <c r="J182" s="2" t="s">
        <v>253</v>
      </c>
      <c r="K182" s="2" t="s">
        <v>575</v>
      </c>
      <c r="L182" s="2">
        <v>0.7</v>
      </c>
      <c r="M182" s="2">
        <v>0.7</v>
      </c>
      <c r="N182" s="2">
        <v>0.6</v>
      </c>
      <c r="O182" s="2">
        <v>120</v>
      </c>
      <c r="P182" s="2" t="s">
        <v>576</v>
      </c>
    </row>
    <row r="183" spans="1:16" x14ac:dyDescent="0.25">
      <c r="A183" s="2">
        <v>16</v>
      </c>
      <c r="B183" s="2">
        <v>36</v>
      </c>
      <c r="C183" s="2">
        <v>49</v>
      </c>
      <c r="D183" s="2">
        <v>0.163265306122448</v>
      </c>
      <c r="E183" s="2">
        <v>0.36734693877551</v>
      </c>
      <c r="F183" s="2">
        <v>0.5</v>
      </c>
      <c r="G183" s="2">
        <v>0.21911245189411999</v>
      </c>
      <c r="H183" s="2">
        <v>0.27161219737036801</v>
      </c>
      <c r="I183" s="2" t="s">
        <v>40</v>
      </c>
      <c r="J183" s="2" t="s">
        <v>253</v>
      </c>
      <c r="K183" s="2" t="s">
        <v>577</v>
      </c>
      <c r="L183" s="2">
        <v>0.7</v>
      </c>
      <c r="M183" s="2">
        <v>0.79999999999999905</v>
      </c>
      <c r="N183" s="2">
        <v>0.6</v>
      </c>
      <c r="O183" s="2">
        <v>120</v>
      </c>
      <c r="P183" s="2" t="s">
        <v>578</v>
      </c>
    </row>
    <row r="184" spans="1:16" x14ac:dyDescent="0.25">
      <c r="A184" s="2">
        <v>14</v>
      </c>
      <c r="B184" s="2">
        <v>32</v>
      </c>
      <c r="C184" s="2">
        <v>41</v>
      </c>
      <c r="D184" s="2">
        <v>0.14285714285714199</v>
      </c>
      <c r="E184" s="2">
        <v>0.32653061224489699</v>
      </c>
      <c r="F184" s="2">
        <v>0.41836734693877498</v>
      </c>
      <c r="G184" s="2">
        <v>0.19044049985688999</v>
      </c>
      <c r="H184" s="2">
        <v>0.24557821812816799</v>
      </c>
      <c r="I184" s="2" t="s">
        <v>40</v>
      </c>
      <c r="J184" s="2" t="s">
        <v>253</v>
      </c>
      <c r="K184" s="2" t="s">
        <v>579</v>
      </c>
      <c r="L184" s="2">
        <v>0.7</v>
      </c>
      <c r="M184" s="2">
        <v>0.89999999999999902</v>
      </c>
      <c r="N184" s="2">
        <v>0.6</v>
      </c>
      <c r="O184" s="2">
        <v>120</v>
      </c>
      <c r="P184" s="2" t="s">
        <v>580</v>
      </c>
    </row>
    <row r="185" spans="1:16" x14ac:dyDescent="0.25">
      <c r="A185" s="2">
        <v>40</v>
      </c>
      <c r="B185" s="2">
        <v>62</v>
      </c>
      <c r="C185" s="2">
        <v>76</v>
      </c>
      <c r="D185" s="2">
        <v>0.40816326530612201</v>
      </c>
      <c r="E185" s="2">
        <v>0.63265306122448906</v>
      </c>
      <c r="F185" s="2">
        <v>0.77551020408163196</v>
      </c>
      <c r="G185" s="2">
        <v>0.44312172867836302</v>
      </c>
      <c r="H185" s="2">
        <v>0.51919430162153302</v>
      </c>
      <c r="I185" s="2" t="s">
        <v>40</v>
      </c>
      <c r="J185" s="2" t="s">
        <v>253</v>
      </c>
      <c r="K185" s="2" t="s">
        <v>415</v>
      </c>
      <c r="L185" s="2">
        <v>0.79999999999999905</v>
      </c>
      <c r="M185" s="2">
        <v>0</v>
      </c>
      <c r="N185" s="2">
        <v>0.6</v>
      </c>
      <c r="O185" s="2">
        <v>120</v>
      </c>
      <c r="P185" s="2" t="s">
        <v>416</v>
      </c>
    </row>
    <row r="186" spans="1:16" x14ac:dyDescent="0.25">
      <c r="A186" s="2">
        <v>40</v>
      </c>
      <c r="B186" s="2">
        <v>64</v>
      </c>
      <c r="C186" s="2">
        <v>74</v>
      </c>
      <c r="D186" s="2">
        <v>0.40816326530612201</v>
      </c>
      <c r="E186" s="2">
        <v>0.65306122448979498</v>
      </c>
      <c r="F186" s="2">
        <v>0.75510204081632604</v>
      </c>
      <c r="G186" s="2">
        <v>0.43804778426942498</v>
      </c>
      <c r="H186" s="2">
        <v>0.51211670152673805</v>
      </c>
      <c r="I186" s="2" t="s">
        <v>40</v>
      </c>
      <c r="J186" s="2" t="s">
        <v>253</v>
      </c>
      <c r="K186" s="2" t="s">
        <v>581</v>
      </c>
      <c r="L186" s="2">
        <v>0.79999999999999905</v>
      </c>
      <c r="M186" s="2">
        <v>0.1</v>
      </c>
      <c r="N186" s="2">
        <v>0.6</v>
      </c>
      <c r="O186" s="2">
        <v>120</v>
      </c>
      <c r="P186" s="2" t="s">
        <v>582</v>
      </c>
    </row>
    <row r="187" spans="1:16" x14ac:dyDescent="0.25">
      <c r="A187" s="2">
        <v>41</v>
      </c>
      <c r="B187" s="2">
        <v>60</v>
      </c>
      <c r="C187" s="2">
        <v>72</v>
      </c>
      <c r="D187" s="2">
        <v>0.41836734693877498</v>
      </c>
      <c r="E187" s="2">
        <v>0.61224489795918302</v>
      </c>
      <c r="F187" s="2">
        <v>0.73469387755102</v>
      </c>
      <c r="G187" s="2">
        <v>0.431544604915509</v>
      </c>
      <c r="H187" s="2">
        <v>0.51190541969599301</v>
      </c>
      <c r="I187" s="2" t="s">
        <v>40</v>
      </c>
      <c r="J187" s="2" t="s">
        <v>253</v>
      </c>
      <c r="K187" s="2" t="s">
        <v>583</v>
      </c>
      <c r="L187" s="2">
        <v>0.79999999999999905</v>
      </c>
      <c r="M187" s="2">
        <v>0.2</v>
      </c>
      <c r="N187" s="2">
        <v>0.6</v>
      </c>
      <c r="O187" s="2">
        <v>120</v>
      </c>
      <c r="P187" s="2" t="s">
        <v>584</v>
      </c>
    </row>
    <row r="188" spans="1:16" x14ac:dyDescent="0.25">
      <c r="A188" s="2">
        <v>36</v>
      </c>
      <c r="B188" s="2">
        <v>55</v>
      </c>
      <c r="C188" s="2">
        <v>71</v>
      </c>
      <c r="D188" s="2">
        <v>0.36734693877551</v>
      </c>
      <c r="E188" s="2">
        <v>0.56122448979591799</v>
      </c>
      <c r="F188" s="2">
        <v>0.72448979591836704</v>
      </c>
      <c r="G188" s="2">
        <v>0.40625603818028</v>
      </c>
      <c r="H188" s="2">
        <v>0.48175690771948498</v>
      </c>
      <c r="I188" s="2" t="s">
        <v>40</v>
      </c>
      <c r="J188" s="2" t="s">
        <v>253</v>
      </c>
      <c r="K188" s="2" t="s">
        <v>585</v>
      </c>
      <c r="L188" s="2">
        <v>0.79999999999999905</v>
      </c>
      <c r="M188" s="2">
        <v>0.3</v>
      </c>
      <c r="N188" s="2">
        <v>0.6</v>
      </c>
      <c r="O188" s="2">
        <v>120</v>
      </c>
      <c r="P188" s="2" t="s">
        <v>586</v>
      </c>
    </row>
    <row r="189" spans="1:16" x14ac:dyDescent="0.25">
      <c r="A189" s="2">
        <v>26</v>
      </c>
      <c r="B189" s="2">
        <v>53</v>
      </c>
      <c r="C189" s="2">
        <v>67</v>
      </c>
      <c r="D189" s="2">
        <v>0.265306122448979</v>
      </c>
      <c r="E189" s="2">
        <v>0.54081632653061196</v>
      </c>
      <c r="F189" s="2">
        <v>0.68367346938775497</v>
      </c>
      <c r="G189" s="2">
        <v>0.34745555915272902</v>
      </c>
      <c r="H189" s="2">
        <v>0.41119536979468602</v>
      </c>
      <c r="I189" s="2" t="s">
        <v>40</v>
      </c>
      <c r="J189" s="2" t="s">
        <v>253</v>
      </c>
      <c r="K189" s="2" t="s">
        <v>587</v>
      </c>
      <c r="L189" s="2">
        <v>0.79999999999999905</v>
      </c>
      <c r="M189" s="2">
        <v>0.4</v>
      </c>
      <c r="N189" s="2">
        <v>0.6</v>
      </c>
      <c r="O189" s="2">
        <v>120</v>
      </c>
      <c r="P189" s="2" t="s">
        <v>588</v>
      </c>
    </row>
    <row r="190" spans="1:16" x14ac:dyDescent="0.25">
      <c r="A190" s="2">
        <v>22</v>
      </c>
      <c r="B190" s="2">
        <v>53</v>
      </c>
      <c r="C190" s="2">
        <v>63</v>
      </c>
      <c r="D190" s="2">
        <v>0.22448979591836701</v>
      </c>
      <c r="E190" s="2">
        <v>0.54081632653061196</v>
      </c>
      <c r="F190" s="2">
        <v>0.64285714285714202</v>
      </c>
      <c r="G190" s="2">
        <v>0.31505501688469101</v>
      </c>
      <c r="H190" s="2">
        <v>0.37474031348739001</v>
      </c>
      <c r="I190" s="2" t="s">
        <v>40</v>
      </c>
      <c r="J190" s="2" t="s">
        <v>253</v>
      </c>
      <c r="K190" s="2" t="s">
        <v>589</v>
      </c>
      <c r="L190" s="2">
        <v>0.79999999999999905</v>
      </c>
      <c r="M190" s="2">
        <v>0.5</v>
      </c>
      <c r="N190" s="2">
        <v>0.6</v>
      </c>
      <c r="O190" s="2">
        <v>120</v>
      </c>
      <c r="P190" s="2" t="s">
        <v>590</v>
      </c>
    </row>
    <row r="191" spans="1:16" x14ac:dyDescent="0.25">
      <c r="A191" s="2">
        <v>20</v>
      </c>
      <c r="B191" s="2">
        <v>51</v>
      </c>
      <c r="C191" s="2">
        <v>61</v>
      </c>
      <c r="D191" s="2">
        <v>0.20408163265306101</v>
      </c>
      <c r="E191" s="2">
        <v>0.52040816326530603</v>
      </c>
      <c r="F191" s="2">
        <v>0.62244897959183598</v>
      </c>
      <c r="G191" s="2">
        <v>0.28233941832396198</v>
      </c>
      <c r="H191" s="2">
        <v>0.34511244465563001</v>
      </c>
      <c r="I191" s="2" t="s">
        <v>40</v>
      </c>
      <c r="J191" s="2" t="s">
        <v>253</v>
      </c>
      <c r="K191" s="2" t="s">
        <v>591</v>
      </c>
      <c r="L191" s="2">
        <v>0.79999999999999905</v>
      </c>
      <c r="M191" s="2">
        <v>0.6</v>
      </c>
      <c r="N191" s="2">
        <v>0.6</v>
      </c>
      <c r="O191" s="2">
        <v>120</v>
      </c>
      <c r="P191" s="2" t="s">
        <v>592</v>
      </c>
    </row>
    <row r="192" spans="1:16" x14ac:dyDescent="0.25">
      <c r="A192" s="2">
        <v>18</v>
      </c>
      <c r="B192" s="2">
        <v>45</v>
      </c>
      <c r="C192" s="2">
        <v>56</v>
      </c>
      <c r="D192" s="2">
        <v>0.183673469387755</v>
      </c>
      <c r="E192" s="2">
        <v>0.45918367346938699</v>
      </c>
      <c r="F192" s="2">
        <v>0.57142857142857095</v>
      </c>
      <c r="G192" s="2">
        <v>0.23939609516424901</v>
      </c>
      <c r="H192" s="2">
        <v>0.298905721045714</v>
      </c>
      <c r="I192" s="2" t="s">
        <v>40</v>
      </c>
      <c r="J192" s="2" t="s">
        <v>253</v>
      </c>
      <c r="K192" s="2" t="s">
        <v>593</v>
      </c>
      <c r="L192" s="2">
        <v>0.79999999999999905</v>
      </c>
      <c r="M192" s="2">
        <v>0.7</v>
      </c>
      <c r="N192" s="2">
        <v>0.6</v>
      </c>
      <c r="O192" s="2">
        <v>120</v>
      </c>
      <c r="P192" s="2" t="s">
        <v>594</v>
      </c>
    </row>
    <row r="193" spans="1:16" x14ac:dyDescent="0.25">
      <c r="A193" s="2">
        <v>16</v>
      </c>
      <c r="B193" s="2">
        <v>36</v>
      </c>
      <c r="C193" s="2">
        <v>49</v>
      </c>
      <c r="D193" s="2">
        <v>0.163265306122448</v>
      </c>
      <c r="E193" s="2">
        <v>0.36734693877551</v>
      </c>
      <c r="F193" s="2">
        <v>0.5</v>
      </c>
      <c r="G193" s="2">
        <v>0.21845206342096801</v>
      </c>
      <c r="H193" s="2">
        <v>0.26918210461356601</v>
      </c>
      <c r="I193" s="2" t="s">
        <v>40</v>
      </c>
      <c r="J193" s="2" t="s">
        <v>253</v>
      </c>
      <c r="K193" s="2" t="s">
        <v>595</v>
      </c>
      <c r="L193" s="2">
        <v>0.79999999999999905</v>
      </c>
      <c r="M193" s="2">
        <v>0.79999999999999905</v>
      </c>
      <c r="N193" s="2">
        <v>0.6</v>
      </c>
      <c r="O193" s="2">
        <v>120</v>
      </c>
      <c r="P193" s="2" t="s">
        <v>596</v>
      </c>
    </row>
    <row r="194" spans="1:16" x14ac:dyDescent="0.25">
      <c r="A194" s="2">
        <v>14</v>
      </c>
      <c r="B194" s="2">
        <v>32</v>
      </c>
      <c r="C194" s="2">
        <v>40</v>
      </c>
      <c r="D194" s="2">
        <v>0.14285714285714199</v>
      </c>
      <c r="E194" s="2">
        <v>0.32653061224489699</v>
      </c>
      <c r="F194" s="2">
        <v>0.40816326530612201</v>
      </c>
      <c r="G194" s="2">
        <v>0.188228889984699</v>
      </c>
      <c r="H194" s="2">
        <v>0.24377289411842201</v>
      </c>
      <c r="I194" s="2" t="s">
        <v>40</v>
      </c>
      <c r="J194" s="2" t="s">
        <v>253</v>
      </c>
      <c r="K194" s="2" t="s">
        <v>597</v>
      </c>
      <c r="L194" s="2">
        <v>0.79999999999999905</v>
      </c>
      <c r="M194" s="2">
        <v>0.89999999999999902</v>
      </c>
      <c r="N194" s="2">
        <v>0.6</v>
      </c>
      <c r="O194" s="2">
        <v>120</v>
      </c>
      <c r="P194" s="2" t="s">
        <v>598</v>
      </c>
    </row>
    <row r="195" spans="1:16" x14ac:dyDescent="0.25">
      <c r="A195" s="2">
        <v>37</v>
      </c>
      <c r="B195" s="2">
        <v>56</v>
      </c>
      <c r="C195" s="2">
        <v>68</v>
      </c>
      <c r="D195" s="2">
        <v>0.37755102040816302</v>
      </c>
      <c r="E195" s="2">
        <v>0.57142857142857095</v>
      </c>
      <c r="F195" s="2">
        <v>0.69387755102040805</v>
      </c>
      <c r="G195" s="2">
        <v>0.40441995254058299</v>
      </c>
      <c r="H195" s="2">
        <v>0.48191632258109901</v>
      </c>
      <c r="I195" s="2" t="s">
        <v>40</v>
      </c>
      <c r="J195" s="2" t="s">
        <v>253</v>
      </c>
      <c r="K195" s="2" t="s">
        <v>417</v>
      </c>
      <c r="L195" s="2">
        <v>0.89999999999999902</v>
      </c>
      <c r="M195" s="2">
        <v>0</v>
      </c>
      <c r="N195" s="2">
        <v>0.6</v>
      </c>
      <c r="O195" s="2">
        <v>120</v>
      </c>
      <c r="P195" s="2" t="s">
        <v>418</v>
      </c>
    </row>
    <row r="196" spans="1:16" x14ac:dyDescent="0.25">
      <c r="A196" s="2">
        <v>37</v>
      </c>
      <c r="B196" s="2">
        <v>54</v>
      </c>
      <c r="C196" s="2">
        <v>67</v>
      </c>
      <c r="D196" s="2">
        <v>0.37755102040816302</v>
      </c>
      <c r="E196" s="2">
        <v>0.55102040816326503</v>
      </c>
      <c r="F196" s="2">
        <v>0.68367346938775497</v>
      </c>
      <c r="G196" s="2">
        <v>0.39891409888853502</v>
      </c>
      <c r="H196" s="2">
        <v>0.47298421971819798</v>
      </c>
      <c r="I196" s="2" t="s">
        <v>40</v>
      </c>
      <c r="J196" s="2" t="s">
        <v>253</v>
      </c>
      <c r="K196" s="2" t="s">
        <v>599</v>
      </c>
      <c r="L196" s="2">
        <v>0.89999999999999902</v>
      </c>
      <c r="M196" s="2">
        <v>0.1</v>
      </c>
      <c r="N196" s="2">
        <v>0.6</v>
      </c>
      <c r="O196" s="2">
        <v>120</v>
      </c>
      <c r="P196" s="2" t="s">
        <v>600</v>
      </c>
    </row>
    <row r="197" spans="1:16" x14ac:dyDescent="0.25">
      <c r="A197" s="2">
        <v>34</v>
      </c>
      <c r="B197" s="2">
        <v>51</v>
      </c>
      <c r="C197" s="2">
        <v>68</v>
      </c>
      <c r="D197" s="2">
        <v>0.34693877551020402</v>
      </c>
      <c r="E197" s="2">
        <v>0.52040816326530603</v>
      </c>
      <c r="F197" s="2">
        <v>0.69387755102040805</v>
      </c>
      <c r="G197" s="2">
        <v>0.37745516545441099</v>
      </c>
      <c r="H197" s="2">
        <v>0.45118767940813398</v>
      </c>
      <c r="I197" s="2" t="s">
        <v>40</v>
      </c>
      <c r="J197" s="2" t="s">
        <v>253</v>
      </c>
      <c r="K197" s="2" t="s">
        <v>601</v>
      </c>
      <c r="L197" s="2">
        <v>0.89999999999999902</v>
      </c>
      <c r="M197" s="2">
        <v>0.2</v>
      </c>
      <c r="N197" s="2">
        <v>0.6</v>
      </c>
      <c r="O197" s="2">
        <v>120</v>
      </c>
      <c r="P197" s="2" t="s">
        <v>602</v>
      </c>
    </row>
    <row r="198" spans="1:16" x14ac:dyDescent="0.25">
      <c r="A198" s="2">
        <v>31</v>
      </c>
      <c r="B198" s="2">
        <v>53</v>
      </c>
      <c r="C198" s="2">
        <v>62</v>
      </c>
      <c r="D198" s="2">
        <v>0.31632653061224397</v>
      </c>
      <c r="E198" s="2">
        <v>0.54081632653061196</v>
      </c>
      <c r="F198" s="2">
        <v>0.63265306122448906</v>
      </c>
      <c r="G198" s="2">
        <v>0.35743868213306601</v>
      </c>
      <c r="H198" s="2">
        <v>0.43085735457415297</v>
      </c>
      <c r="I198" s="2" t="s">
        <v>40</v>
      </c>
      <c r="J198" s="2" t="s">
        <v>253</v>
      </c>
      <c r="K198" s="2" t="s">
        <v>603</v>
      </c>
      <c r="L198" s="2">
        <v>0.89999999999999902</v>
      </c>
      <c r="M198" s="2">
        <v>0.3</v>
      </c>
      <c r="N198" s="2">
        <v>0.6</v>
      </c>
      <c r="O198" s="2">
        <v>120</v>
      </c>
      <c r="P198" s="2" t="s">
        <v>604</v>
      </c>
    </row>
    <row r="199" spans="1:16" x14ac:dyDescent="0.25">
      <c r="A199" s="2">
        <v>25</v>
      </c>
      <c r="B199" s="2">
        <v>52</v>
      </c>
      <c r="C199" s="2">
        <v>62</v>
      </c>
      <c r="D199" s="2">
        <v>0.25510204081632598</v>
      </c>
      <c r="E199" s="2">
        <v>0.530612244897959</v>
      </c>
      <c r="F199" s="2">
        <v>0.63265306122448906</v>
      </c>
      <c r="G199" s="2">
        <v>0.32886629422288599</v>
      </c>
      <c r="H199" s="2">
        <v>0.39508162927700402</v>
      </c>
      <c r="I199" s="2" t="s">
        <v>40</v>
      </c>
      <c r="J199" s="2" t="s">
        <v>253</v>
      </c>
      <c r="K199" s="2" t="s">
        <v>605</v>
      </c>
      <c r="L199" s="2">
        <v>0.89999999999999902</v>
      </c>
      <c r="M199" s="2">
        <v>0.4</v>
      </c>
      <c r="N199" s="2">
        <v>0.6</v>
      </c>
      <c r="O199" s="2">
        <v>120</v>
      </c>
      <c r="P199" s="2" t="s">
        <v>606</v>
      </c>
    </row>
    <row r="200" spans="1:16" x14ac:dyDescent="0.25">
      <c r="A200" s="2">
        <v>18</v>
      </c>
      <c r="B200" s="2">
        <v>51</v>
      </c>
      <c r="C200" s="2">
        <v>60</v>
      </c>
      <c r="D200" s="2">
        <v>0.183673469387755</v>
      </c>
      <c r="E200" s="2">
        <v>0.52040816326530603</v>
      </c>
      <c r="F200" s="2">
        <v>0.61224489795918302</v>
      </c>
      <c r="G200" s="2">
        <v>0.29151057927000701</v>
      </c>
      <c r="H200" s="2">
        <v>0.34900860756660401</v>
      </c>
      <c r="I200" s="2" t="s">
        <v>40</v>
      </c>
      <c r="J200" s="2" t="s">
        <v>253</v>
      </c>
      <c r="K200" s="2" t="s">
        <v>607</v>
      </c>
      <c r="L200" s="2">
        <v>0.89999999999999902</v>
      </c>
      <c r="M200" s="2">
        <v>0.5</v>
      </c>
      <c r="N200" s="2">
        <v>0.6</v>
      </c>
      <c r="O200" s="2">
        <v>120</v>
      </c>
      <c r="P200" s="2" t="s">
        <v>608</v>
      </c>
    </row>
    <row r="201" spans="1:16" x14ac:dyDescent="0.25">
      <c r="A201" s="2">
        <v>19</v>
      </c>
      <c r="B201" s="2">
        <v>51</v>
      </c>
      <c r="C201" s="2">
        <v>58</v>
      </c>
      <c r="D201" s="2">
        <v>0.19387755102040799</v>
      </c>
      <c r="E201" s="2">
        <v>0.52040816326530603</v>
      </c>
      <c r="F201" s="2">
        <v>0.59183673469387699</v>
      </c>
      <c r="G201" s="2">
        <v>0.27538490220312101</v>
      </c>
      <c r="H201" s="2">
        <v>0.33420615821399402</v>
      </c>
      <c r="I201" s="2" t="s">
        <v>40</v>
      </c>
      <c r="J201" s="2" t="s">
        <v>253</v>
      </c>
      <c r="K201" s="2" t="s">
        <v>609</v>
      </c>
      <c r="L201" s="2">
        <v>0.89999999999999902</v>
      </c>
      <c r="M201" s="2">
        <v>0.6</v>
      </c>
      <c r="N201" s="2">
        <v>0.6</v>
      </c>
      <c r="O201" s="2">
        <v>120</v>
      </c>
      <c r="P201" s="2" t="s">
        <v>610</v>
      </c>
    </row>
    <row r="202" spans="1:16" x14ac:dyDescent="0.25">
      <c r="A202" s="2">
        <v>18</v>
      </c>
      <c r="B202" s="2">
        <v>43</v>
      </c>
      <c r="C202" s="2">
        <v>56</v>
      </c>
      <c r="D202" s="2">
        <v>0.183673469387755</v>
      </c>
      <c r="E202" s="2">
        <v>0.43877551020408101</v>
      </c>
      <c r="F202" s="2">
        <v>0.57142857142857095</v>
      </c>
      <c r="G202" s="2">
        <v>0.232946769420181</v>
      </c>
      <c r="H202" s="2">
        <v>0.2932975825686</v>
      </c>
      <c r="I202" s="2" t="s">
        <v>40</v>
      </c>
      <c r="J202" s="2" t="s">
        <v>253</v>
      </c>
      <c r="K202" s="2" t="s">
        <v>611</v>
      </c>
      <c r="L202" s="2">
        <v>0.89999999999999902</v>
      </c>
      <c r="M202" s="2">
        <v>0.7</v>
      </c>
      <c r="N202" s="2">
        <v>0.6</v>
      </c>
      <c r="O202" s="2">
        <v>120</v>
      </c>
      <c r="P202" s="2" t="s">
        <v>612</v>
      </c>
    </row>
    <row r="203" spans="1:16" x14ac:dyDescent="0.25">
      <c r="A203" s="2">
        <v>15</v>
      </c>
      <c r="B203" s="2">
        <v>35</v>
      </c>
      <c r="C203" s="2">
        <v>48</v>
      </c>
      <c r="D203" s="2">
        <v>0.15306122448979501</v>
      </c>
      <c r="E203" s="2">
        <v>0.35714285714285698</v>
      </c>
      <c r="F203" s="2">
        <v>0.48979591836734598</v>
      </c>
      <c r="G203" s="2">
        <v>0.20962254641271</v>
      </c>
      <c r="H203" s="2">
        <v>0.260658347849341</v>
      </c>
      <c r="I203" s="2" t="s">
        <v>40</v>
      </c>
      <c r="J203" s="2" t="s">
        <v>253</v>
      </c>
      <c r="K203" s="2" t="s">
        <v>613</v>
      </c>
      <c r="L203" s="2">
        <v>0.89999999999999902</v>
      </c>
      <c r="M203" s="2">
        <v>0.79999999999999905</v>
      </c>
      <c r="N203" s="2">
        <v>0.6</v>
      </c>
      <c r="O203" s="2">
        <v>120</v>
      </c>
      <c r="P203" s="2" t="s">
        <v>614</v>
      </c>
    </row>
    <row r="204" spans="1:16" x14ac:dyDescent="0.25">
      <c r="A204" s="2">
        <v>14</v>
      </c>
      <c r="B204" s="2">
        <v>31</v>
      </c>
      <c r="C204" s="2">
        <v>39</v>
      </c>
      <c r="D204" s="2">
        <v>0.14285714285714199</v>
      </c>
      <c r="E204" s="2">
        <v>0.31632653061224397</v>
      </c>
      <c r="F204" s="2">
        <v>0.397959183673469</v>
      </c>
      <c r="G204" s="2">
        <v>0.18616808078601299</v>
      </c>
      <c r="H204" s="2">
        <v>0.24136976840730601</v>
      </c>
      <c r="I204" s="2" t="s">
        <v>40</v>
      </c>
      <c r="J204" s="2" t="s">
        <v>253</v>
      </c>
      <c r="K204" s="2" t="s">
        <v>615</v>
      </c>
      <c r="L204" s="2">
        <v>0.89999999999999902</v>
      </c>
      <c r="M204" s="2">
        <v>0.89999999999999902</v>
      </c>
      <c r="N204" s="2">
        <v>0.6</v>
      </c>
      <c r="O204" s="2">
        <v>120</v>
      </c>
      <c r="P204" s="2" t="s">
        <v>616</v>
      </c>
    </row>
  </sheetData>
  <phoneticPr fontId="14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showGridLines="0" zoomScale="80" zoomScaleNormal="80" zoomScalePageLayoutView="80" workbookViewId="0">
      <pane ySplit="1" topLeftCell="A104" activePane="bottomLeft" state="frozen"/>
      <selection activeCell="G23" sqref="G23"/>
      <selection pane="bottomLeft" activeCell="A2" sqref="A2"/>
    </sheetView>
  </sheetViews>
  <sheetFormatPr baseColWidth="10" defaultColWidth="8.85546875" defaultRowHeight="17" x14ac:dyDescent="0.25"/>
  <cols>
    <col min="1" max="3" width="8.85546875" style="1"/>
    <col min="4" max="5" width="10.7109375" style="1" bestFit="1" customWidth="1"/>
    <col min="6" max="6" width="11.42578125" style="1" bestFit="1" customWidth="1"/>
    <col min="7" max="8" width="8.85546875" style="1"/>
    <col min="9" max="9" width="11.85546875" style="1" bestFit="1" customWidth="1"/>
    <col min="10" max="10" width="10.42578125" style="1" bestFit="1" customWidth="1"/>
    <col min="11" max="11" width="77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9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861</v>
      </c>
    </row>
    <row r="3" spans="1:16" x14ac:dyDescent="0.25">
      <c r="A3" s="2">
        <v>10</v>
      </c>
      <c r="B3" s="2">
        <v>12</v>
      </c>
      <c r="C3" s="2">
        <v>15</v>
      </c>
      <c r="D3" s="2">
        <v>0.5</v>
      </c>
      <c r="E3" s="2">
        <v>0.6</v>
      </c>
      <c r="F3" s="2">
        <v>0.75</v>
      </c>
      <c r="G3" s="2">
        <v>0.49523802354429097</v>
      </c>
      <c r="H3" s="2">
        <v>0.57112165660821401</v>
      </c>
      <c r="I3" s="2" t="s">
        <v>51</v>
      </c>
      <c r="J3" s="2" t="s">
        <v>28</v>
      </c>
      <c r="K3" s="2" t="s">
        <v>41</v>
      </c>
      <c r="L3" s="2">
        <v>0</v>
      </c>
      <c r="M3" s="2">
        <v>0</v>
      </c>
      <c r="N3" s="2"/>
      <c r="O3" s="2">
        <v>15</v>
      </c>
      <c r="P3" s="88">
        <v>42144.696319444447</v>
      </c>
    </row>
    <row r="4" spans="1:16" x14ac:dyDescent="0.25">
      <c r="A4" s="2">
        <v>10</v>
      </c>
      <c r="B4" s="2">
        <v>12</v>
      </c>
      <c r="C4" s="2">
        <v>15</v>
      </c>
      <c r="D4" s="2">
        <v>0.5</v>
      </c>
      <c r="E4" s="2">
        <v>0.6</v>
      </c>
      <c r="F4" s="2">
        <v>0.75</v>
      </c>
      <c r="G4" s="2">
        <v>0.49523802354429097</v>
      </c>
      <c r="H4" s="2">
        <v>0.57112165660821401</v>
      </c>
      <c r="I4" s="2" t="s">
        <v>51</v>
      </c>
      <c r="J4" s="2" t="s">
        <v>28</v>
      </c>
      <c r="K4" s="2" t="s">
        <v>153</v>
      </c>
      <c r="L4" s="2">
        <v>0</v>
      </c>
      <c r="M4" s="2">
        <v>0.1</v>
      </c>
      <c r="N4" s="2"/>
      <c r="O4" s="2">
        <v>15</v>
      </c>
      <c r="P4" s="88">
        <v>42144.696319444447</v>
      </c>
    </row>
    <row r="5" spans="1:16" x14ac:dyDescent="0.25">
      <c r="A5" s="2">
        <v>10</v>
      </c>
      <c r="B5" s="2">
        <v>12</v>
      </c>
      <c r="C5" s="2">
        <v>15</v>
      </c>
      <c r="D5" s="2">
        <v>0.5</v>
      </c>
      <c r="E5" s="2">
        <v>0.6</v>
      </c>
      <c r="F5" s="2">
        <v>0.75</v>
      </c>
      <c r="G5" s="2">
        <v>0.49523802354429097</v>
      </c>
      <c r="H5" s="2">
        <v>0.57112165660821401</v>
      </c>
      <c r="I5" s="2" t="s">
        <v>51</v>
      </c>
      <c r="J5" s="2" t="s">
        <v>28</v>
      </c>
      <c r="K5" s="2" t="s">
        <v>154</v>
      </c>
      <c r="L5" s="2">
        <v>0</v>
      </c>
      <c r="M5" s="2">
        <v>0.2</v>
      </c>
      <c r="N5" s="2"/>
      <c r="O5" s="2">
        <v>15</v>
      </c>
      <c r="P5" s="88">
        <v>42144.696319444447</v>
      </c>
    </row>
    <row r="6" spans="1:16" x14ac:dyDescent="0.25">
      <c r="A6" s="2">
        <v>10</v>
      </c>
      <c r="B6" s="2">
        <v>12</v>
      </c>
      <c r="C6" s="2">
        <v>15</v>
      </c>
      <c r="D6" s="2">
        <v>0.5</v>
      </c>
      <c r="E6" s="2">
        <v>0.6</v>
      </c>
      <c r="F6" s="2">
        <v>0.75</v>
      </c>
      <c r="G6" s="2">
        <v>0.49526244356871102</v>
      </c>
      <c r="H6" s="2">
        <v>0.57112165660821401</v>
      </c>
      <c r="I6" s="2" t="s">
        <v>51</v>
      </c>
      <c r="J6" s="2" t="s">
        <v>28</v>
      </c>
      <c r="K6" s="2" t="s">
        <v>155</v>
      </c>
      <c r="L6" s="2">
        <v>0</v>
      </c>
      <c r="M6" s="2">
        <v>0.3</v>
      </c>
      <c r="N6" s="2"/>
      <c r="O6" s="2">
        <v>15</v>
      </c>
      <c r="P6" s="88">
        <v>42144.696331018517</v>
      </c>
    </row>
    <row r="7" spans="1:16" x14ac:dyDescent="0.25">
      <c r="A7" s="2">
        <v>10</v>
      </c>
      <c r="B7" s="2">
        <v>12</v>
      </c>
      <c r="C7" s="2">
        <v>15</v>
      </c>
      <c r="D7" s="2">
        <v>0.5</v>
      </c>
      <c r="E7" s="2">
        <v>0.6</v>
      </c>
      <c r="F7" s="2">
        <v>0.75</v>
      </c>
      <c r="G7" s="2">
        <v>0.49525633856260598</v>
      </c>
      <c r="H7" s="2">
        <v>0.57111555160210903</v>
      </c>
      <c r="I7" s="2" t="s">
        <v>51</v>
      </c>
      <c r="J7" s="2" t="s">
        <v>28</v>
      </c>
      <c r="K7" s="2" t="s">
        <v>156</v>
      </c>
      <c r="L7" s="2">
        <v>0</v>
      </c>
      <c r="M7" s="2">
        <v>0.4</v>
      </c>
      <c r="N7" s="2"/>
      <c r="O7" s="2">
        <v>15</v>
      </c>
      <c r="P7" s="88">
        <v>42144.696331018517</v>
      </c>
    </row>
    <row r="8" spans="1:16" x14ac:dyDescent="0.25">
      <c r="A8" s="2">
        <v>10</v>
      </c>
      <c r="B8" s="2">
        <v>12</v>
      </c>
      <c r="C8" s="2">
        <v>15</v>
      </c>
      <c r="D8" s="2">
        <v>0.5</v>
      </c>
      <c r="E8" s="2">
        <v>0.6</v>
      </c>
      <c r="F8" s="2">
        <v>0.75</v>
      </c>
      <c r="G8" s="2">
        <v>0.49523191853818599</v>
      </c>
      <c r="H8" s="2">
        <v>0.57111555160210903</v>
      </c>
      <c r="I8" s="2" t="s">
        <v>51</v>
      </c>
      <c r="J8" s="2" t="s">
        <v>28</v>
      </c>
      <c r="K8" s="2" t="s">
        <v>157</v>
      </c>
      <c r="L8" s="2">
        <v>0</v>
      </c>
      <c r="M8" s="2">
        <v>0.5</v>
      </c>
      <c r="N8" s="2"/>
      <c r="O8" s="2">
        <v>15</v>
      </c>
      <c r="P8" s="88">
        <v>42144.696342592593</v>
      </c>
    </row>
    <row r="9" spans="1:16" x14ac:dyDescent="0.25">
      <c r="A9" s="2">
        <v>10</v>
      </c>
      <c r="B9" s="2">
        <v>12</v>
      </c>
      <c r="C9" s="2">
        <v>15</v>
      </c>
      <c r="D9" s="2">
        <v>0.5</v>
      </c>
      <c r="E9" s="2">
        <v>0.6</v>
      </c>
      <c r="F9" s="2">
        <v>0.75</v>
      </c>
      <c r="G9" s="2">
        <v>0.49404144234771002</v>
      </c>
      <c r="H9" s="2">
        <v>0.57111555160210903</v>
      </c>
      <c r="I9" s="2" t="s">
        <v>51</v>
      </c>
      <c r="J9" s="2" t="s">
        <v>28</v>
      </c>
      <c r="K9" s="2" t="s">
        <v>158</v>
      </c>
      <c r="L9" s="2">
        <v>0</v>
      </c>
      <c r="M9" s="2">
        <v>0.6</v>
      </c>
      <c r="N9" s="2"/>
      <c r="O9" s="2">
        <v>15</v>
      </c>
      <c r="P9" s="88">
        <v>42144.696342592593</v>
      </c>
    </row>
    <row r="10" spans="1:16" x14ac:dyDescent="0.25">
      <c r="A10" s="2">
        <v>10</v>
      </c>
      <c r="B10" s="2">
        <v>11</v>
      </c>
      <c r="C10" s="2">
        <v>15</v>
      </c>
      <c r="D10" s="2">
        <v>0.5</v>
      </c>
      <c r="E10" s="2">
        <v>0.55000000000000004</v>
      </c>
      <c r="F10" s="2">
        <v>0.75</v>
      </c>
      <c r="G10" s="2">
        <v>0.48985951316578102</v>
      </c>
      <c r="H10" s="2">
        <v>0.56671078969734701</v>
      </c>
      <c r="I10" s="2" t="s">
        <v>51</v>
      </c>
      <c r="J10" s="2" t="s">
        <v>28</v>
      </c>
      <c r="K10" s="2" t="s">
        <v>159</v>
      </c>
      <c r="L10" s="2">
        <v>0</v>
      </c>
      <c r="M10" s="2">
        <v>0.7</v>
      </c>
      <c r="N10" s="2"/>
      <c r="O10" s="2">
        <v>15</v>
      </c>
      <c r="P10" s="88">
        <v>42144.696342592593</v>
      </c>
    </row>
    <row r="11" spans="1:16" x14ac:dyDescent="0.25">
      <c r="A11" s="2">
        <v>9</v>
      </c>
      <c r="B11" s="2">
        <v>11</v>
      </c>
      <c r="C11" s="2">
        <v>15</v>
      </c>
      <c r="D11" s="2">
        <v>0.45</v>
      </c>
      <c r="E11" s="2">
        <v>0.55000000000000004</v>
      </c>
      <c r="F11" s="2">
        <v>0.75</v>
      </c>
      <c r="G11" s="2">
        <v>0.47720639680576799</v>
      </c>
      <c r="H11" s="2">
        <v>0.541582093361754</v>
      </c>
      <c r="I11" s="2" t="s">
        <v>51</v>
      </c>
      <c r="J11" s="2" t="s">
        <v>28</v>
      </c>
      <c r="K11" s="2" t="s">
        <v>160</v>
      </c>
      <c r="L11" s="2">
        <v>0</v>
      </c>
      <c r="M11" s="2">
        <v>0.79999999999999905</v>
      </c>
      <c r="N11" s="2"/>
      <c r="O11" s="2">
        <v>15</v>
      </c>
      <c r="P11" s="88">
        <v>42144.696342592593</v>
      </c>
    </row>
    <row r="12" spans="1:16" x14ac:dyDescent="0.25">
      <c r="A12" s="2">
        <v>8</v>
      </c>
      <c r="B12" s="2">
        <v>11</v>
      </c>
      <c r="C12" s="2">
        <v>15</v>
      </c>
      <c r="D12" s="2">
        <v>0.4</v>
      </c>
      <c r="E12" s="2">
        <v>0.55000000000000004</v>
      </c>
      <c r="F12" s="2">
        <v>0.75</v>
      </c>
      <c r="G12" s="2">
        <v>0.44595042451718703</v>
      </c>
      <c r="H12" s="2">
        <v>0.50705231154936303</v>
      </c>
      <c r="I12" s="2" t="s">
        <v>51</v>
      </c>
      <c r="J12" s="2" t="s">
        <v>28</v>
      </c>
      <c r="K12" s="2" t="s">
        <v>161</v>
      </c>
      <c r="L12" s="2">
        <v>0</v>
      </c>
      <c r="M12" s="2">
        <v>0.89999999999999902</v>
      </c>
      <c r="N12" s="2"/>
      <c r="O12" s="2">
        <v>15</v>
      </c>
      <c r="P12" s="88">
        <v>42144.69635416667</v>
      </c>
    </row>
    <row r="13" spans="1:16" x14ac:dyDescent="0.25">
      <c r="A13" s="2">
        <v>10</v>
      </c>
      <c r="B13" s="2">
        <v>12</v>
      </c>
      <c r="C13" s="2">
        <v>15</v>
      </c>
      <c r="D13" s="2">
        <v>0.5</v>
      </c>
      <c r="E13" s="2">
        <v>0.6</v>
      </c>
      <c r="F13" s="2">
        <v>0.75</v>
      </c>
      <c r="G13" s="2">
        <v>0.498875548269616</v>
      </c>
      <c r="H13" s="2">
        <v>0.57276196612057395</v>
      </c>
      <c r="I13" s="2" t="s">
        <v>51</v>
      </c>
      <c r="J13" s="2" t="s">
        <v>28</v>
      </c>
      <c r="K13" s="2" t="s">
        <v>42</v>
      </c>
      <c r="L13" s="2">
        <v>0.1</v>
      </c>
      <c r="M13" s="2">
        <v>0</v>
      </c>
      <c r="N13" s="2"/>
      <c r="O13" s="2">
        <v>15</v>
      </c>
      <c r="P13" s="88">
        <v>42144.69635416667</v>
      </c>
    </row>
    <row r="14" spans="1:16" x14ac:dyDescent="0.25">
      <c r="A14" s="2">
        <v>10</v>
      </c>
      <c r="B14" s="2">
        <v>12</v>
      </c>
      <c r="C14" s="2">
        <v>15</v>
      </c>
      <c r="D14" s="2">
        <v>0.5</v>
      </c>
      <c r="E14" s="2">
        <v>0.6</v>
      </c>
      <c r="F14" s="2">
        <v>0.75</v>
      </c>
      <c r="G14" s="2">
        <v>0.498875548269616</v>
      </c>
      <c r="H14" s="2">
        <v>0.57276196612057395</v>
      </c>
      <c r="I14" s="2" t="s">
        <v>51</v>
      </c>
      <c r="J14" s="2" t="s">
        <v>28</v>
      </c>
      <c r="K14" s="2" t="s">
        <v>162</v>
      </c>
      <c r="L14" s="2">
        <v>0.1</v>
      </c>
      <c r="M14" s="2">
        <v>0.1</v>
      </c>
      <c r="N14" s="2"/>
      <c r="O14" s="2">
        <v>15</v>
      </c>
      <c r="P14" s="88">
        <v>42144.69635416667</v>
      </c>
    </row>
    <row r="15" spans="1:16" x14ac:dyDescent="0.25">
      <c r="A15" s="2">
        <v>10</v>
      </c>
      <c r="B15" s="2">
        <v>12</v>
      </c>
      <c r="C15" s="2">
        <v>15</v>
      </c>
      <c r="D15" s="2">
        <v>0.5</v>
      </c>
      <c r="E15" s="2">
        <v>0.6</v>
      </c>
      <c r="F15" s="2">
        <v>0.75</v>
      </c>
      <c r="G15" s="2">
        <v>0.49889717924517202</v>
      </c>
      <c r="H15" s="2">
        <v>0.57276196612057395</v>
      </c>
      <c r="I15" s="2" t="s">
        <v>51</v>
      </c>
      <c r="J15" s="2" t="s">
        <v>28</v>
      </c>
      <c r="K15" s="2" t="s">
        <v>163</v>
      </c>
      <c r="L15" s="2">
        <v>0.1</v>
      </c>
      <c r="M15" s="2">
        <v>0.2</v>
      </c>
      <c r="N15" s="2"/>
      <c r="O15" s="2">
        <v>15</v>
      </c>
      <c r="P15" s="88">
        <v>42144.69635416667</v>
      </c>
    </row>
    <row r="16" spans="1:16" x14ac:dyDescent="0.25">
      <c r="A16" s="2">
        <v>10</v>
      </c>
      <c r="B16" s="2">
        <v>12</v>
      </c>
      <c r="C16" s="2">
        <v>15</v>
      </c>
      <c r="D16" s="2">
        <v>0.5</v>
      </c>
      <c r="E16" s="2">
        <v>0.6</v>
      </c>
      <c r="F16" s="2">
        <v>0.75</v>
      </c>
      <c r="G16" s="2">
        <v>0.498875548269616</v>
      </c>
      <c r="H16" s="2">
        <v>0.57276196612057395</v>
      </c>
      <c r="I16" s="2" t="s">
        <v>51</v>
      </c>
      <c r="J16" s="2" t="s">
        <v>28</v>
      </c>
      <c r="K16" s="2" t="s">
        <v>164</v>
      </c>
      <c r="L16" s="2">
        <v>0.1</v>
      </c>
      <c r="M16" s="2">
        <v>0.3</v>
      </c>
      <c r="N16" s="2"/>
      <c r="O16" s="2">
        <v>15</v>
      </c>
      <c r="P16" s="88">
        <v>42144.69636574074</v>
      </c>
    </row>
    <row r="17" spans="1:16" x14ac:dyDescent="0.25">
      <c r="A17" s="2">
        <v>10</v>
      </c>
      <c r="B17" s="2">
        <v>12</v>
      </c>
      <c r="C17" s="2">
        <v>15</v>
      </c>
      <c r="D17" s="2">
        <v>0.5</v>
      </c>
      <c r="E17" s="2">
        <v>0.6</v>
      </c>
      <c r="F17" s="2">
        <v>0.75</v>
      </c>
      <c r="G17" s="2">
        <v>0.49886700418212399</v>
      </c>
      <c r="H17" s="2">
        <v>0.57275342203308299</v>
      </c>
      <c r="I17" s="2" t="s">
        <v>51</v>
      </c>
      <c r="J17" s="2" t="s">
        <v>28</v>
      </c>
      <c r="K17" s="2" t="s">
        <v>165</v>
      </c>
      <c r="L17" s="2">
        <v>0.1</v>
      </c>
      <c r="M17" s="2">
        <v>0.4</v>
      </c>
      <c r="N17" s="2"/>
      <c r="O17" s="2">
        <v>15</v>
      </c>
      <c r="P17" s="88">
        <v>42144.69636574074</v>
      </c>
    </row>
    <row r="18" spans="1:16" x14ac:dyDescent="0.25">
      <c r="A18" s="2">
        <v>10</v>
      </c>
      <c r="B18" s="2">
        <v>12</v>
      </c>
      <c r="C18" s="2">
        <v>15</v>
      </c>
      <c r="D18" s="2">
        <v>0.5</v>
      </c>
      <c r="E18" s="2">
        <v>0.6</v>
      </c>
      <c r="F18" s="2">
        <v>0.75</v>
      </c>
      <c r="G18" s="2">
        <v>0.49767652799164802</v>
      </c>
      <c r="H18" s="2">
        <v>0.57275342203308299</v>
      </c>
      <c r="I18" s="2" t="s">
        <v>51</v>
      </c>
      <c r="J18" s="2" t="s">
        <v>28</v>
      </c>
      <c r="K18" s="2" t="s">
        <v>166</v>
      </c>
      <c r="L18" s="2">
        <v>0.1</v>
      </c>
      <c r="M18" s="2">
        <v>0.5</v>
      </c>
      <c r="N18" s="2"/>
      <c r="O18" s="2">
        <v>15</v>
      </c>
      <c r="P18" s="88">
        <v>42144.69636574074</v>
      </c>
    </row>
    <row r="19" spans="1:16" x14ac:dyDescent="0.25">
      <c r="A19" s="2">
        <v>10</v>
      </c>
      <c r="B19" s="2">
        <v>12</v>
      </c>
      <c r="C19" s="2">
        <v>15</v>
      </c>
      <c r="D19" s="2">
        <v>0.5</v>
      </c>
      <c r="E19" s="2">
        <v>0.6</v>
      </c>
      <c r="F19" s="2">
        <v>0.75</v>
      </c>
      <c r="G19" s="2">
        <v>0.49769815896720498</v>
      </c>
      <c r="H19" s="2">
        <v>0.57275342203308299</v>
      </c>
      <c r="I19" s="2" t="s">
        <v>51</v>
      </c>
      <c r="J19" s="2" t="s">
        <v>28</v>
      </c>
      <c r="K19" s="2" t="s">
        <v>167</v>
      </c>
      <c r="L19" s="2">
        <v>0.1</v>
      </c>
      <c r="M19" s="2">
        <v>0.6</v>
      </c>
      <c r="N19" s="2"/>
      <c r="O19" s="2">
        <v>15</v>
      </c>
      <c r="P19" s="88">
        <v>42144.69636574074</v>
      </c>
    </row>
    <row r="20" spans="1:16" x14ac:dyDescent="0.25">
      <c r="A20" s="2">
        <v>10</v>
      </c>
      <c r="B20" s="2">
        <v>11</v>
      </c>
      <c r="C20" s="2">
        <v>15</v>
      </c>
      <c r="D20" s="2">
        <v>0.5</v>
      </c>
      <c r="E20" s="2">
        <v>0.55000000000000004</v>
      </c>
      <c r="F20" s="2">
        <v>0.75</v>
      </c>
      <c r="G20" s="2">
        <v>0.49347513910275898</v>
      </c>
      <c r="H20" s="2">
        <v>0.56837842203308298</v>
      </c>
      <c r="I20" s="2" t="s">
        <v>51</v>
      </c>
      <c r="J20" s="2" t="s">
        <v>28</v>
      </c>
      <c r="K20" s="2" t="s">
        <v>168</v>
      </c>
      <c r="L20" s="2">
        <v>0.1</v>
      </c>
      <c r="M20" s="2">
        <v>0.7</v>
      </c>
      <c r="N20" s="2"/>
      <c r="O20" s="2">
        <v>15</v>
      </c>
      <c r="P20" s="88">
        <v>42144.696377314816</v>
      </c>
    </row>
    <row r="21" spans="1:16" x14ac:dyDescent="0.25">
      <c r="A21" s="2">
        <v>9</v>
      </c>
      <c r="B21" s="2">
        <v>11</v>
      </c>
      <c r="C21" s="2">
        <v>15</v>
      </c>
      <c r="D21" s="2">
        <v>0.45</v>
      </c>
      <c r="E21" s="2">
        <v>0.55000000000000004</v>
      </c>
      <c r="F21" s="2">
        <v>0.75</v>
      </c>
      <c r="G21" s="2">
        <v>0.48090900153662097</v>
      </c>
      <c r="H21" s="2">
        <v>0.54331228446694502</v>
      </c>
      <c r="I21" s="2" t="s">
        <v>51</v>
      </c>
      <c r="J21" s="2" t="s">
        <v>28</v>
      </c>
      <c r="K21" s="2" t="s">
        <v>169</v>
      </c>
      <c r="L21" s="2">
        <v>0.1</v>
      </c>
      <c r="M21" s="2">
        <v>0.79999999999999905</v>
      </c>
      <c r="N21" s="2"/>
      <c r="O21" s="2">
        <v>15</v>
      </c>
      <c r="P21" s="88">
        <v>42144.696377314816</v>
      </c>
    </row>
    <row r="22" spans="1:16" x14ac:dyDescent="0.25">
      <c r="A22" s="2">
        <v>8</v>
      </c>
      <c r="B22" s="2">
        <v>11</v>
      </c>
      <c r="C22" s="2">
        <v>15</v>
      </c>
      <c r="D22" s="2">
        <v>0.4</v>
      </c>
      <c r="E22" s="2">
        <v>0.55000000000000004</v>
      </c>
      <c r="F22" s="2">
        <v>0.75</v>
      </c>
      <c r="G22" s="2">
        <v>0.44943421226575803</v>
      </c>
      <c r="H22" s="2">
        <v>0.50854205469671498</v>
      </c>
      <c r="I22" s="2" t="s">
        <v>51</v>
      </c>
      <c r="J22" s="2" t="s">
        <v>28</v>
      </c>
      <c r="K22" s="2" t="s">
        <v>170</v>
      </c>
      <c r="L22" s="2">
        <v>0.1</v>
      </c>
      <c r="M22" s="2">
        <v>0.89999999999999902</v>
      </c>
      <c r="N22" s="2"/>
      <c r="O22" s="2">
        <v>15</v>
      </c>
      <c r="P22" s="88">
        <v>42144.696377314816</v>
      </c>
    </row>
    <row r="23" spans="1:16" x14ac:dyDescent="0.25">
      <c r="A23" s="2">
        <v>10</v>
      </c>
      <c r="B23" s="2">
        <v>12</v>
      </c>
      <c r="C23" s="2">
        <v>16</v>
      </c>
      <c r="D23" s="2">
        <v>0.5</v>
      </c>
      <c r="E23" s="2">
        <v>0.6</v>
      </c>
      <c r="F23" s="2">
        <v>0.8</v>
      </c>
      <c r="G23" s="2">
        <v>0.50558888255866097</v>
      </c>
      <c r="H23" s="2">
        <v>0.57446935960428303</v>
      </c>
      <c r="I23" s="2" t="s">
        <v>51</v>
      </c>
      <c r="J23" s="2" t="s">
        <v>28</v>
      </c>
      <c r="K23" s="2" t="s">
        <v>43</v>
      </c>
      <c r="L23" s="2">
        <v>0.2</v>
      </c>
      <c r="M23" s="2">
        <v>0</v>
      </c>
      <c r="N23" s="2"/>
      <c r="O23" s="2">
        <v>15</v>
      </c>
      <c r="P23" s="88">
        <v>42144.696377314816</v>
      </c>
    </row>
    <row r="24" spans="1:16" x14ac:dyDescent="0.25">
      <c r="A24" s="2">
        <v>10</v>
      </c>
      <c r="B24" s="2">
        <v>12</v>
      </c>
      <c r="C24" s="2">
        <v>16</v>
      </c>
      <c r="D24" s="2">
        <v>0.5</v>
      </c>
      <c r="E24" s="2">
        <v>0.6</v>
      </c>
      <c r="F24" s="2">
        <v>0.8</v>
      </c>
      <c r="G24" s="2">
        <v>0.50558888255866097</v>
      </c>
      <c r="H24" s="2">
        <v>0.57446935960428303</v>
      </c>
      <c r="I24" s="2" t="s">
        <v>51</v>
      </c>
      <c r="J24" s="2" t="s">
        <v>28</v>
      </c>
      <c r="K24" s="2" t="s">
        <v>62</v>
      </c>
      <c r="L24" s="2">
        <v>0.2</v>
      </c>
      <c r="M24" s="2">
        <v>0.1</v>
      </c>
      <c r="N24" s="2"/>
      <c r="O24" s="2">
        <v>15</v>
      </c>
      <c r="P24" s="88">
        <v>42144.696377314816</v>
      </c>
    </row>
    <row r="25" spans="1:16" x14ac:dyDescent="0.25">
      <c r="A25" s="2">
        <v>10</v>
      </c>
      <c r="B25" s="2">
        <v>12</v>
      </c>
      <c r="C25" s="2">
        <v>16</v>
      </c>
      <c r="D25" s="2">
        <v>0.5</v>
      </c>
      <c r="E25" s="2">
        <v>0.6</v>
      </c>
      <c r="F25" s="2">
        <v>0.8</v>
      </c>
      <c r="G25" s="2">
        <v>0.50558888255866097</v>
      </c>
      <c r="H25" s="2">
        <v>0.57446935960428303</v>
      </c>
      <c r="I25" s="2" t="s">
        <v>51</v>
      </c>
      <c r="J25" s="2" t="s">
        <v>28</v>
      </c>
      <c r="K25" s="2" t="s">
        <v>63</v>
      </c>
      <c r="L25" s="2">
        <v>0.2</v>
      </c>
      <c r="M25" s="2">
        <v>0.2</v>
      </c>
      <c r="N25" s="2"/>
      <c r="O25" s="2">
        <v>15</v>
      </c>
      <c r="P25" s="88">
        <v>42144.696388888886</v>
      </c>
    </row>
    <row r="26" spans="1:16" x14ac:dyDescent="0.25">
      <c r="A26" s="2">
        <v>10</v>
      </c>
      <c r="B26" s="2">
        <v>12</v>
      </c>
      <c r="C26" s="2">
        <v>16</v>
      </c>
      <c r="D26" s="2">
        <v>0.5</v>
      </c>
      <c r="E26" s="2">
        <v>0.6</v>
      </c>
      <c r="F26" s="2">
        <v>0.8</v>
      </c>
      <c r="G26" s="2">
        <v>0.50558888255866097</v>
      </c>
      <c r="H26" s="2">
        <v>0.57446935960428303</v>
      </c>
      <c r="I26" s="2" t="s">
        <v>51</v>
      </c>
      <c r="J26" s="2" t="s">
        <v>28</v>
      </c>
      <c r="K26" s="2" t="s">
        <v>64</v>
      </c>
      <c r="L26" s="2">
        <v>0.2</v>
      </c>
      <c r="M26" s="2">
        <v>0.3</v>
      </c>
      <c r="N26" s="2"/>
      <c r="O26" s="2">
        <v>15</v>
      </c>
      <c r="P26" s="88">
        <v>42144.696388888886</v>
      </c>
    </row>
    <row r="27" spans="1:16" x14ac:dyDescent="0.25">
      <c r="A27" s="2">
        <v>10</v>
      </c>
      <c r="B27" s="2">
        <v>12</v>
      </c>
      <c r="C27" s="2">
        <v>16</v>
      </c>
      <c r="D27" s="2">
        <v>0.5</v>
      </c>
      <c r="E27" s="2">
        <v>0.6</v>
      </c>
      <c r="F27" s="2">
        <v>0.8</v>
      </c>
      <c r="G27" s="2">
        <v>0.50558888255866097</v>
      </c>
      <c r="H27" s="2">
        <v>0.57446935960428303</v>
      </c>
      <c r="I27" s="2" t="s">
        <v>51</v>
      </c>
      <c r="J27" s="2" t="s">
        <v>28</v>
      </c>
      <c r="K27" s="2" t="s">
        <v>65</v>
      </c>
      <c r="L27" s="2">
        <v>0.2</v>
      </c>
      <c r="M27" s="2">
        <v>0.4</v>
      </c>
      <c r="N27" s="2"/>
      <c r="O27" s="2">
        <v>15</v>
      </c>
      <c r="P27" s="88">
        <v>42144.696388888886</v>
      </c>
    </row>
    <row r="28" spans="1:16" x14ac:dyDescent="0.25">
      <c r="A28" s="2">
        <v>10</v>
      </c>
      <c r="B28" s="2">
        <v>12</v>
      </c>
      <c r="C28" s="2">
        <v>16</v>
      </c>
      <c r="D28" s="2">
        <v>0.5</v>
      </c>
      <c r="E28" s="2">
        <v>0.6</v>
      </c>
      <c r="F28" s="2">
        <v>0.8</v>
      </c>
      <c r="G28" s="2">
        <v>0.50438328235124597</v>
      </c>
      <c r="H28" s="2">
        <v>0.57445423558734399</v>
      </c>
      <c r="I28" s="2" t="s">
        <v>51</v>
      </c>
      <c r="J28" s="2" t="s">
        <v>28</v>
      </c>
      <c r="K28" s="2" t="s">
        <v>66</v>
      </c>
      <c r="L28" s="2">
        <v>0.2</v>
      </c>
      <c r="M28" s="2">
        <v>0.5</v>
      </c>
      <c r="N28" s="2"/>
      <c r="O28" s="2">
        <v>15</v>
      </c>
      <c r="P28" s="88">
        <v>42144.696388888886</v>
      </c>
    </row>
    <row r="29" spans="1:16" x14ac:dyDescent="0.25">
      <c r="A29" s="2">
        <v>10</v>
      </c>
      <c r="B29" s="2">
        <v>12</v>
      </c>
      <c r="C29" s="2">
        <v>16</v>
      </c>
      <c r="D29" s="2">
        <v>0.5</v>
      </c>
      <c r="E29" s="2">
        <v>0.6</v>
      </c>
      <c r="F29" s="2">
        <v>0.8</v>
      </c>
      <c r="G29" s="2">
        <v>0.50438328235124597</v>
      </c>
      <c r="H29" s="2">
        <v>0.57445423558734399</v>
      </c>
      <c r="I29" s="2" t="s">
        <v>51</v>
      </c>
      <c r="J29" s="2" t="s">
        <v>28</v>
      </c>
      <c r="K29" s="2" t="s">
        <v>67</v>
      </c>
      <c r="L29" s="2">
        <v>0.2</v>
      </c>
      <c r="M29" s="2">
        <v>0.6</v>
      </c>
      <c r="N29" s="2"/>
      <c r="O29" s="2">
        <v>15</v>
      </c>
      <c r="P29" s="88">
        <v>42144.696388888886</v>
      </c>
    </row>
    <row r="30" spans="1:16" x14ac:dyDescent="0.25">
      <c r="A30" s="2">
        <v>10</v>
      </c>
      <c r="B30" s="2">
        <v>11</v>
      </c>
      <c r="C30" s="2">
        <v>16</v>
      </c>
      <c r="D30" s="2">
        <v>0.5</v>
      </c>
      <c r="E30" s="2">
        <v>0.55000000000000004</v>
      </c>
      <c r="F30" s="2">
        <v>0.8</v>
      </c>
      <c r="G30" s="2">
        <v>0.50018189346235697</v>
      </c>
      <c r="H30" s="2">
        <v>0.57007923558734397</v>
      </c>
      <c r="I30" s="2" t="s">
        <v>51</v>
      </c>
      <c r="J30" s="2" t="s">
        <v>28</v>
      </c>
      <c r="K30" s="2" t="s">
        <v>68</v>
      </c>
      <c r="L30" s="2">
        <v>0.2</v>
      </c>
      <c r="M30" s="2">
        <v>0.7</v>
      </c>
      <c r="N30" s="2"/>
      <c r="O30" s="2">
        <v>15</v>
      </c>
      <c r="P30" s="88">
        <v>42144.696400462963</v>
      </c>
    </row>
    <row r="31" spans="1:16" x14ac:dyDescent="0.25">
      <c r="A31" s="2">
        <v>8</v>
      </c>
      <c r="B31" s="2">
        <v>11</v>
      </c>
      <c r="C31" s="2">
        <v>16</v>
      </c>
      <c r="D31" s="2">
        <v>0.4</v>
      </c>
      <c r="E31" s="2">
        <v>0.55000000000000004</v>
      </c>
      <c r="F31" s="2">
        <v>0.8</v>
      </c>
      <c r="G31" s="2">
        <v>0.46261575589621901</v>
      </c>
      <c r="H31" s="2">
        <v>0.52001309802120699</v>
      </c>
      <c r="I31" s="2" t="s">
        <v>51</v>
      </c>
      <c r="J31" s="2" t="s">
        <v>28</v>
      </c>
      <c r="K31" s="2" t="s">
        <v>69</v>
      </c>
      <c r="L31" s="2">
        <v>0.2</v>
      </c>
      <c r="M31" s="2">
        <v>0.79999999999999905</v>
      </c>
      <c r="N31" s="2"/>
      <c r="O31" s="2">
        <v>15</v>
      </c>
      <c r="P31" s="88">
        <v>42144.696400462963</v>
      </c>
    </row>
    <row r="32" spans="1:16" x14ac:dyDescent="0.25">
      <c r="A32" s="2">
        <v>7</v>
      </c>
      <c r="B32" s="2">
        <v>11</v>
      </c>
      <c r="C32" s="2">
        <v>16</v>
      </c>
      <c r="D32" s="2">
        <v>0.35</v>
      </c>
      <c r="E32" s="2">
        <v>0.55000000000000004</v>
      </c>
      <c r="F32" s="2">
        <v>0.8</v>
      </c>
      <c r="G32" s="2">
        <v>0.43067131145177501</v>
      </c>
      <c r="H32" s="2">
        <v>0.48479484405295298</v>
      </c>
      <c r="I32" s="2" t="s">
        <v>51</v>
      </c>
      <c r="J32" s="2" t="s">
        <v>28</v>
      </c>
      <c r="K32" s="2" t="s">
        <v>70</v>
      </c>
      <c r="L32" s="2">
        <v>0.2</v>
      </c>
      <c r="M32" s="2">
        <v>0.89999999999999902</v>
      </c>
      <c r="N32" s="2"/>
      <c r="O32" s="2">
        <v>15</v>
      </c>
      <c r="P32" s="88">
        <v>42144.696400462963</v>
      </c>
    </row>
    <row r="33" spans="1:16" x14ac:dyDescent="0.25">
      <c r="A33" s="2">
        <v>9</v>
      </c>
      <c r="B33" s="2">
        <v>14</v>
      </c>
      <c r="C33" s="2">
        <v>16</v>
      </c>
      <c r="D33" s="2">
        <v>0.45</v>
      </c>
      <c r="E33" s="2">
        <v>0.7</v>
      </c>
      <c r="F33" s="2">
        <v>0.8</v>
      </c>
      <c r="G33" s="2">
        <v>0.49958243912143602</v>
      </c>
      <c r="H33" s="2">
        <v>0.568061863591524</v>
      </c>
      <c r="I33" s="2" t="s">
        <v>51</v>
      </c>
      <c r="J33" s="2" t="s">
        <v>28</v>
      </c>
      <c r="K33" s="2" t="s">
        <v>44</v>
      </c>
      <c r="L33" s="2">
        <v>0.3</v>
      </c>
      <c r="M33" s="2">
        <v>0</v>
      </c>
      <c r="N33" s="2"/>
      <c r="O33" s="2">
        <v>15</v>
      </c>
      <c r="P33" s="88">
        <v>42144.696400462963</v>
      </c>
    </row>
    <row r="34" spans="1:16" x14ac:dyDescent="0.25">
      <c r="A34" s="2">
        <v>9</v>
      </c>
      <c r="B34" s="2">
        <v>14</v>
      </c>
      <c r="C34" s="2">
        <v>16</v>
      </c>
      <c r="D34" s="2">
        <v>0.45</v>
      </c>
      <c r="E34" s="2">
        <v>0.7</v>
      </c>
      <c r="F34" s="2">
        <v>0.8</v>
      </c>
      <c r="G34" s="2">
        <v>0.49958243912143602</v>
      </c>
      <c r="H34" s="2">
        <v>0.568061863591524</v>
      </c>
      <c r="I34" s="2" t="s">
        <v>51</v>
      </c>
      <c r="J34" s="2" t="s">
        <v>28</v>
      </c>
      <c r="K34" s="2" t="s">
        <v>171</v>
      </c>
      <c r="L34" s="2">
        <v>0.3</v>
      </c>
      <c r="M34" s="2">
        <v>0.1</v>
      </c>
      <c r="N34" s="2"/>
      <c r="O34" s="2">
        <v>15</v>
      </c>
      <c r="P34" s="88">
        <v>42144.696400462963</v>
      </c>
    </row>
    <row r="35" spans="1:16" x14ac:dyDescent="0.25">
      <c r="A35" s="2">
        <v>9</v>
      </c>
      <c r="B35" s="2">
        <v>14</v>
      </c>
      <c r="C35" s="2">
        <v>16</v>
      </c>
      <c r="D35" s="2">
        <v>0.45</v>
      </c>
      <c r="E35" s="2">
        <v>0.7</v>
      </c>
      <c r="F35" s="2">
        <v>0.8</v>
      </c>
      <c r="G35" s="2">
        <v>0.49958243912143602</v>
      </c>
      <c r="H35" s="2">
        <v>0.568061863591524</v>
      </c>
      <c r="I35" s="2" t="s">
        <v>51</v>
      </c>
      <c r="J35" s="2" t="s">
        <v>28</v>
      </c>
      <c r="K35" s="2" t="s">
        <v>172</v>
      </c>
      <c r="L35" s="2">
        <v>0.3</v>
      </c>
      <c r="M35" s="2">
        <v>0.2</v>
      </c>
      <c r="N35" s="2"/>
      <c r="O35" s="2">
        <v>15</v>
      </c>
      <c r="P35" s="88">
        <v>42144.696412037039</v>
      </c>
    </row>
    <row r="36" spans="1:16" x14ac:dyDescent="0.25">
      <c r="A36" s="2">
        <v>9</v>
      </c>
      <c r="B36" s="2">
        <v>14</v>
      </c>
      <c r="C36" s="2">
        <v>16</v>
      </c>
      <c r="D36" s="2">
        <v>0.45</v>
      </c>
      <c r="E36" s="2">
        <v>0.7</v>
      </c>
      <c r="F36" s="2">
        <v>0.8</v>
      </c>
      <c r="G36" s="2">
        <v>0.49958243912143602</v>
      </c>
      <c r="H36" s="2">
        <v>0.568061863591524</v>
      </c>
      <c r="I36" s="2" t="s">
        <v>51</v>
      </c>
      <c r="J36" s="2" t="s">
        <v>28</v>
      </c>
      <c r="K36" s="2" t="s">
        <v>173</v>
      </c>
      <c r="L36" s="2">
        <v>0.3</v>
      </c>
      <c r="M36" s="2">
        <v>0.3</v>
      </c>
      <c r="N36" s="2"/>
      <c r="O36" s="2">
        <v>15</v>
      </c>
      <c r="P36" s="88">
        <v>42144.696412037039</v>
      </c>
    </row>
    <row r="37" spans="1:16" x14ac:dyDescent="0.25">
      <c r="A37" s="2">
        <v>9</v>
      </c>
      <c r="B37" s="2">
        <v>14</v>
      </c>
      <c r="C37" s="2">
        <v>16</v>
      </c>
      <c r="D37" s="2">
        <v>0.45</v>
      </c>
      <c r="E37" s="2">
        <v>0.7</v>
      </c>
      <c r="F37" s="2">
        <v>0.8</v>
      </c>
      <c r="G37" s="2">
        <v>0.49958243912143602</v>
      </c>
      <c r="H37" s="2">
        <v>0.568061863591524</v>
      </c>
      <c r="I37" s="2" t="s">
        <v>51</v>
      </c>
      <c r="J37" s="2" t="s">
        <v>28</v>
      </c>
      <c r="K37" s="2" t="s">
        <v>174</v>
      </c>
      <c r="L37" s="2">
        <v>0.3</v>
      </c>
      <c r="M37" s="2">
        <v>0.4</v>
      </c>
      <c r="N37" s="2"/>
      <c r="O37" s="2">
        <v>15</v>
      </c>
      <c r="P37" s="88">
        <v>42144.696412037039</v>
      </c>
    </row>
    <row r="38" spans="1:16" x14ac:dyDescent="0.25">
      <c r="A38" s="2">
        <v>9</v>
      </c>
      <c r="B38" s="2">
        <v>14</v>
      </c>
      <c r="C38" s="2">
        <v>16</v>
      </c>
      <c r="D38" s="2">
        <v>0.45</v>
      </c>
      <c r="E38" s="2">
        <v>0.7</v>
      </c>
      <c r="F38" s="2">
        <v>0.8</v>
      </c>
      <c r="G38" s="2">
        <v>0.49836671040570801</v>
      </c>
      <c r="H38" s="2">
        <v>0.56803661106627201</v>
      </c>
      <c r="I38" s="2" t="s">
        <v>51</v>
      </c>
      <c r="J38" s="2" t="s">
        <v>28</v>
      </c>
      <c r="K38" s="2" t="s">
        <v>175</v>
      </c>
      <c r="L38" s="2">
        <v>0.3</v>
      </c>
      <c r="M38" s="2">
        <v>0.5</v>
      </c>
      <c r="N38" s="2"/>
      <c r="O38" s="2">
        <v>15</v>
      </c>
      <c r="P38" s="88">
        <v>42144.696412037039</v>
      </c>
    </row>
    <row r="39" spans="1:16" x14ac:dyDescent="0.25">
      <c r="A39" s="2">
        <v>9</v>
      </c>
      <c r="B39" s="2">
        <v>14</v>
      </c>
      <c r="C39" s="2">
        <v>16</v>
      </c>
      <c r="D39" s="2">
        <v>0.45</v>
      </c>
      <c r="E39" s="2">
        <v>0.7</v>
      </c>
      <c r="F39" s="2">
        <v>0.8</v>
      </c>
      <c r="G39" s="2">
        <v>0.49583198818348501</v>
      </c>
      <c r="H39" s="2">
        <v>0.56532827773293803</v>
      </c>
      <c r="I39" s="2" t="s">
        <v>51</v>
      </c>
      <c r="J39" s="2" t="s">
        <v>28</v>
      </c>
      <c r="K39" s="2" t="s">
        <v>176</v>
      </c>
      <c r="L39" s="2">
        <v>0.3</v>
      </c>
      <c r="M39" s="2">
        <v>0.6</v>
      </c>
      <c r="N39" s="2"/>
      <c r="O39" s="2">
        <v>15</v>
      </c>
      <c r="P39" s="88">
        <v>42144.696412037039</v>
      </c>
    </row>
    <row r="40" spans="1:16" x14ac:dyDescent="0.25">
      <c r="A40" s="2">
        <v>8</v>
      </c>
      <c r="B40" s="2">
        <v>13</v>
      </c>
      <c r="C40" s="2">
        <v>16</v>
      </c>
      <c r="D40" s="2">
        <v>0.4</v>
      </c>
      <c r="E40" s="2">
        <v>0.65</v>
      </c>
      <c r="F40" s="2">
        <v>0.8</v>
      </c>
      <c r="G40" s="2">
        <v>0.48159918395068102</v>
      </c>
      <c r="H40" s="2">
        <v>0.53859547350013404</v>
      </c>
      <c r="I40" s="2" t="s">
        <v>51</v>
      </c>
      <c r="J40" s="2" t="s">
        <v>28</v>
      </c>
      <c r="K40" s="2" t="s">
        <v>177</v>
      </c>
      <c r="L40" s="2">
        <v>0.3</v>
      </c>
      <c r="M40" s="2">
        <v>0.7</v>
      </c>
      <c r="N40" s="2"/>
      <c r="O40" s="2">
        <v>15</v>
      </c>
      <c r="P40" s="88">
        <v>42144.696412037039</v>
      </c>
    </row>
    <row r="41" spans="1:16" x14ac:dyDescent="0.25">
      <c r="A41" s="2">
        <v>7</v>
      </c>
      <c r="B41" s="2">
        <v>13</v>
      </c>
      <c r="C41" s="2">
        <v>16</v>
      </c>
      <c r="D41" s="2">
        <v>0.35</v>
      </c>
      <c r="E41" s="2">
        <v>0.65</v>
      </c>
      <c r="F41" s="2">
        <v>0.8</v>
      </c>
      <c r="G41" s="2">
        <v>0.456599183950681</v>
      </c>
      <c r="H41" s="2">
        <v>0.51359547350013401</v>
      </c>
      <c r="I41" s="2" t="s">
        <v>51</v>
      </c>
      <c r="J41" s="2" t="s">
        <v>28</v>
      </c>
      <c r="K41" s="2" t="s">
        <v>178</v>
      </c>
      <c r="L41" s="2">
        <v>0.3</v>
      </c>
      <c r="M41" s="2">
        <v>0.79999999999999905</v>
      </c>
      <c r="N41" s="2"/>
      <c r="O41" s="2">
        <v>15</v>
      </c>
      <c r="P41" s="88">
        <v>42144.696423611109</v>
      </c>
    </row>
    <row r="42" spans="1:16" x14ac:dyDescent="0.25">
      <c r="A42" s="2">
        <v>7</v>
      </c>
      <c r="B42" s="2">
        <v>13</v>
      </c>
      <c r="C42" s="2">
        <v>16</v>
      </c>
      <c r="D42" s="2">
        <v>0.35</v>
      </c>
      <c r="E42" s="2">
        <v>0.65</v>
      </c>
      <c r="F42" s="2">
        <v>0.8</v>
      </c>
      <c r="G42" s="2">
        <v>0.43398013633163401</v>
      </c>
      <c r="H42" s="2">
        <v>0.48770261635727702</v>
      </c>
      <c r="I42" s="2" t="s">
        <v>51</v>
      </c>
      <c r="J42" s="2" t="s">
        <v>28</v>
      </c>
      <c r="K42" s="2" t="s">
        <v>179</v>
      </c>
      <c r="L42" s="2">
        <v>0.3</v>
      </c>
      <c r="M42" s="2">
        <v>0.89999999999999902</v>
      </c>
      <c r="N42" s="2"/>
      <c r="O42" s="2">
        <v>15</v>
      </c>
      <c r="P42" s="88">
        <v>42144.696423611109</v>
      </c>
    </row>
    <row r="43" spans="1:16" x14ac:dyDescent="0.25">
      <c r="A43" s="2">
        <v>9</v>
      </c>
      <c r="B43" s="2">
        <v>14</v>
      </c>
      <c r="C43" s="2">
        <v>16</v>
      </c>
      <c r="D43" s="2">
        <v>0.45</v>
      </c>
      <c r="E43" s="2">
        <v>0.7</v>
      </c>
      <c r="F43" s="2">
        <v>0.8</v>
      </c>
      <c r="G43" s="2">
        <v>0.49607508564645098</v>
      </c>
      <c r="H43" s="2">
        <v>0.56417773845739905</v>
      </c>
      <c r="I43" s="2" t="s">
        <v>51</v>
      </c>
      <c r="J43" s="2" t="s">
        <v>28</v>
      </c>
      <c r="K43" s="2" t="s">
        <v>45</v>
      </c>
      <c r="L43" s="2">
        <v>0.4</v>
      </c>
      <c r="M43" s="2">
        <v>0</v>
      </c>
      <c r="N43" s="2"/>
      <c r="O43" s="2">
        <v>15</v>
      </c>
      <c r="P43" s="88">
        <v>42144.696423611109</v>
      </c>
    </row>
    <row r="44" spans="1:16" x14ac:dyDescent="0.25">
      <c r="A44" s="2">
        <v>9</v>
      </c>
      <c r="B44" s="2">
        <v>14</v>
      </c>
      <c r="C44" s="2">
        <v>16</v>
      </c>
      <c r="D44" s="2">
        <v>0.45</v>
      </c>
      <c r="E44" s="2">
        <v>0.7</v>
      </c>
      <c r="F44" s="2">
        <v>0.8</v>
      </c>
      <c r="G44" s="2">
        <v>0.49607508564645098</v>
      </c>
      <c r="H44" s="2">
        <v>0.56417773845739905</v>
      </c>
      <c r="I44" s="2" t="s">
        <v>51</v>
      </c>
      <c r="J44" s="2" t="s">
        <v>28</v>
      </c>
      <c r="K44" s="2" t="s">
        <v>180</v>
      </c>
      <c r="L44" s="2">
        <v>0.4</v>
      </c>
      <c r="M44" s="2">
        <v>0.1</v>
      </c>
      <c r="N44" s="2"/>
      <c r="O44" s="2">
        <v>15</v>
      </c>
      <c r="P44" s="88">
        <v>42144.696423611109</v>
      </c>
    </row>
    <row r="45" spans="1:16" x14ac:dyDescent="0.25">
      <c r="A45" s="2">
        <v>9</v>
      </c>
      <c r="B45" s="2">
        <v>14</v>
      </c>
      <c r="C45" s="2">
        <v>16</v>
      </c>
      <c r="D45" s="2">
        <v>0.45</v>
      </c>
      <c r="E45" s="2">
        <v>0.7</v>
      </c>
      <c r="F45" s="2">
        <v>0.8</v>
      </c>
      <c r="G45" s="2">
        <v>0.49607508564645098</v>
      </c>
      <c r="H45" s="2">
        <v>0.56417773845739905</v>
      </c>
      <c r="I45" s="2" t="s">
        <v>51</v>
      </c>
      <c r="J45" s="2" t="s">
        <v>28</v>
      </c>
      <c r="K45" s="2" t="s">
        <v>181</v>
      </c>
      <c r="L45" s="2">
        <v>0.4</v>
      </c>
      <c r="M45" s="2">
        <v>0.2</v>
      </c>
      <c r="N45" s="2"/>
      <c r="O45" s="2">
        <v>15</v>
      </c>
      <c r="P45" s="88">
        <v>42144.696423611109</v>
      </c>
    </row>
    <row r="46" spans="1:16" x14ac:dyDescent="0.25">
      <c r="A46" s="2">
        <v>9</v>
      </c>
      <c r="B46" s="2">
        <v>14</v>
      </c>
      <c r="C46" s="2">
        <v>16</v>
      </c>
      <c r="D46" s="2">
        <v>0.45</v>
      </c>
      <c r="E46" s="2">
        <v>0.7</v>
      </c>
      <c r="F46" s="2">
        <v>0.8</v>
      </c>
      <c r="G46" s="2">
        <v>0.49607508564645098</v>
      </c>
      <c r="H46" s="2">
        <v>0.56417773845739905</v>
      </c>
      <c r="I46" s="2" t="s">
        <v>51</v>
      </c>
      <c r="J46" s="2" t="s">
        <v>28</v>
      </c>
      <c r="K46" s="2" t="s">
        <v>182</v>
      </c>
      <c r="L46" s="2">
        <v>0.4</v>
      </c>
      <c r="M46" s="2">
        <v>0.3</v>
      </c>
      <c r="N46" s="2"/>
      <c r="O46" s="2">
        <v>15</v>
      </c>
      <c r="P46" s="88">
        <v>42144.696435185186</v>
      </c>
    </row>
    <row r="47" spans="1:16" x14ac:dyDescent="0.25">
      <c r="A47" s="2">
        <v>9</v>
      </c>
      <c r="B47" s="2">
        <v>14</v>
      </c>
      <c r="C47" s="2">
        <v>16</v>
      </c>
      <c r="D47" s="2">
        <v>0.45</v>
      </c>
      <c r="E47" s="2">
        <v>0.7</v>
      </c>
      <c r="F47" s="2">
        <v>0.8</v>
      </c>
      <c r="G47" s="2">
        <v>0.495182228503594</v>
      </c>
      <c r="H47" s="2">
        <v>0.56417773845739905</v>
      </c>
      <c r="I47" s="2" t="s">
        <v>51</v>
      </c>
      <c r="J47" s="2" t="s">
        <v>28</v>
      </c>
      <c r="K47" s="2" t="s">
        <v>183</v>
      </c>
      <c r="L47" s="2">
        <v>0.4</v>
      </c>
      <c r="M47" s="2">
        <v>0.4</v>
      </c>
      <c r="N47" s="2"/>
      <c r="O47" s="2">
        <v>15</v>
      </c>
      <c r="P47" s="88">
        <v>42144.696435185186</v>
      </c>
    </row>
    <row r="48" spans="1:16" x14ac:dyDescent="0.25">
      <c r="A48" s="2">
        <v>9</v>
      </c>
      <c r="B48" s="2">
        <v>14</v>
      </c>
      <c r="C48" s="2">
        <v>16</v>
      </c>
      <c r="D48" s="2">
        <v>0.45</v>
      </c>
      <c r="E48" s="2">
        <v>0.7</v>
      </c>
      <c r="F48" s="2">
        <v>0.8</v>
      </c>
      <c r="G48" s="2">
        <v>0.495128465062734</v>
      </c>
      <c r="H48" s="2">
        <v>0.56412397501653899</v>
      </c>
      <c r="I48" s="2" t="s">
        <v>51</v>
      </c>
      <c r="J48" s="2" t="s">
        <v>28</v>
      </c>
      <c r="K48" s="2" t="s">
        <v>184</v>
      </c>
      <c r="L48" s="2">
        <v>0.4</v>
      </c>
      <c r="M48" s="2">
        <v>0.5</v>
      </c>
      <c r="N48" s="2"/>
      <c r="O48" s="2">
        <v>15</v>
      </c>
      <c r="P48" s="88">
        <v>42144.696435185186</v>
      </c>
    </row>
    <row r="49" spans="1:16" x14ac:dyDescent="0.25">
      <c r="A49" s="2">
        <v>8</v>
      </c>
      <c r="B49" s="2">
        <v>13</v>
      </c>
      <c r="C49" s="2">
        <v>16</v>
      </c>
      <c r="D49" s="2">
        <v>0.4</v>
      </c>
      <c r="E49" s="2">
        <v>0.65</v>
      </c>
      <c r="F49" s="2">
        <v>0.8</v>
      </c>
      <c r="G49" s="2">
        <v>0.46722553465980299</v>
      </c>
      <c r="H49" s="2">
        <v>0.53599210688467103</v>
      </c>
      <c r="I49" s="2" t="s">
        <v>51</v>
      </c>
      <c r="J49" s="2" t="s">
        <v>28</v>
      </c>
      <c r="K49" s="2" t="s">
        <v>185</v>
      </c>
      <c r="L49" s="2">
        <v>0.4</v>
      </c>
      <c r="M49" s="2">
        <v>0.6</v>
      </c>
      <c r="N49" s="2"/>
      <c r="O49" s="2">
        <v>15</v>
      </c>
      <c r="P49" s="88">
        <v>42144.696435185186</v>
      </c>
    </row>
    <row r="50" spans="1:16" x14ac:dyDescent="0.25">
      <c r="A50" s="2">
        <v>7</v>
      </c>
      <c r="B50" s="2">
        <v>13</v>
      </c>
      <c r="C50" s="2">
        <v>16</v>
      </c>
      <c r="D50" s="2">
        <v>0.35</v>
      </c>
      <c r="E50" s="2">
        <v>0.65</v>
      </c>
      <c r="F50" s="2">
        <v>0.8</v>
      </c>
      <c r="G50" s="2">
        <v>0.45466395830512402</v>
      </c>
      <c r="H50" s="2">
        <v>0.51093053052999104</v>
      </c>
      <c r="I50" s="2" t="s">
        <v>51</v>
      </c>
      <c r="J50" s="2" t="s">
        <v>28</v>
      </c>
      <c r="K50" s="2" t="s">
        <v>186</v>
      </c>
      <c r="L50" s="2">
        <v>0.4</v>
      </c>
      <c r="M50" s="2">
        <v>0.7</v>
      </c>
      <c r="N50" s="2"/>
      <c r="O50" s="2">
        <v>15</v>
      </c>
      <c r="P50" s="88">
        <v>42144.696435185186</v>
      </c>
    </row>
    <row r="51" spans="1:16" x14ac:dyDescent="0.25">
      <c r="A51" s="2">
        <v>7</v>
      </c>
      <c r="B51" s="2">
        <v>13</v>
      </c>
      <c r="C51" s="2">
        <v>16</v>
      </c>
      <c r="D51" s="2">
        <v>0.35</v>
      </c>
      <c r="E51" s="2">
        <v>0.65</v>
      </c>
      <c r="F51" s="2">
        <v>0.8</v>
      </c>
      <c r="G51" s="2">
        <v>0.45396951386067902</v>
      </c>
      <c r="H51" s="2">
        <v>0.51093053052999104</v>
      </c>
      <c r="I51" s="2" t="s">
        <v>51</v>
      </c>
      <c r="J51" s="2" t="s">
        <v>28</v>
      </c>
      <c r="K51" s="2" t="s">
        <v>187</v>
      </c>
      <c r="L51" s="2">
        <v>0.4</v>
      </c>
      <c r="M51" s="2">
        <v>0.79999999999999905</v>
      </c>
      <c r="N51" s="2"/>
      <c r="O51" s="2">
        <v>15</v>
      </c>
      <c r="P51" s="88">
        <v>42144.696446759262</v>
      </c>
    </row>
    <row r="52" spans="1:16" x14ac:dyDescent="0.25">
      <c r="A52" s="2">
        <v>7</v>
      </c>
      <c r="B52" s="2">
        <v>13</v>
      </c>
      <c r="C52" s="2">
        <v>16</v>
      </c>
      <c r="D52" s="2">
        <v>0.35</v>
      </c>
      <c r="E52" s="2">
        <v>0.65</v>
      </c>
      <c r="F52" s="2">
        <v>0.8</v>
      </c>
      <c r="G52" s="2">
        <v>0.44057665671782198</v>
      </c>
      <c r="H52" s="2">
        <v>0.49337100672046702</v>
      </c>
      <c r="I52" s="2" t="s">
        <v>51</v>
      </c>
      <c r="J52" s="2" t="s">
        <v>28</v>
      </c>
      <c r="K52" s="2" t="s">
        <v>188</v>
      </c>
      <c r="L52" s="2">
        <v>0.4</v>
      </c>
      <c r="M52" s="2">
        <v>0.89999999999999902</v>
      </c>
      <c r="N52" s="2"/>
      <c r="O52" s="2">
        <v>15</v>
      </c>
      <c r="P52" s="88">
        <v>42144.696446759262</v>
      </c>
    </row>
    <row r="53" spans="1:16" x14ac:dyDescent="0.25">
      <c r="A53" s="2">
        <v>4</v>
      </c>
      <c r="B53" s="2">
        <v>14</v>
      </c>
      <c r="C53" s="2">
        <v>16</v>
      </c>
      <c r="D53" s="2">
        <v>0.2</v>
      </c>
      <c r="E53" s="2">
        <v>0.7</v>
      </c>
      <c r="F53" s="2">
        <v>0.8</v>
      </c>
      <c r="G53" s="2">
        <v>0.38162098857018201</v>
      </c>
      <c r="H53" s="2">
        <v>0.41611200789166802</v>
      </c>
      <c r="I53" s="2" t="s">
        <v>51</v>
      </c>
      <c r="J53" s="2" t="s">
        <v>28</v>
      </c>
      <c r="K53" s="2" t="s">
        <v>46</v>
      </c>
      <c r="L53" s="2">
        <v>0.5</v>
      </c>
      <c r="M53" s="2">
        <v>0</v>
      </c>
      <c r="N53" s="2"/>
      <c r="O53" s="2">
        <v>15</v>
      </c>
      <c r="P53" s="88">
        <v>42144.696446759262</v>
      </c>
    </row>
    <row r="54" spans="1:16" x14ac:dyDescent="0.25">
      <c r="A54" s="2">
        <v>4</v>
      </c>
      <c r="B54" s="2">
        <v>14</v>
      </c>
      <c r="C54" s="2">
        <v>16</v>
      </c>
      <c r="D54" s="2">
        <v>0.2</v>
      </c>
      <c r="E54" s="2">
        <v>0.7</v>
      </c>
      <c r="F54" s="2">
        <v>0.8</v>
      </c>
      <c r="G54" s="2">
        <v>0.38162098857018201</v>
      </c>
      <c r="H54" s="2">
        <v>0.41611200789166802</v>
      </c>
      <c r="I54" s="2" t="s">
        <v>51</v>
      </c>
      <c r="J54" s="2" t="s">
        <v>28</v>
      </c>
      <c r="K54" s="2" t="s">
        <v>189</v>
      </c>
      <c r="L54" s="2">
        <v>0.5</v>
      </c>
      <c r="M54" s="2">
        <v>0.1</v>
      </c>
      <c r="N54" s="2"/>
      <c r="O54" s="2">
        <v>15</v>
      </c>
      <c r="P54" s="88">
        <v>42144.696446759262</v>
      </c>
    </row>
    <row r="55" spans="1:16" x14ac:dyDescent="0.25">
      <c r="A55" s="2">
        <v>4</v>
      </c>
      <c r="B55" s="2">
        <v>14</v>
      </c>
      <c r="C55" s="2">
        <v>16</v>
      </c>
      <c r="D55" s="2">
        <v>0.2</v>
      </c>
      <c r="E55" s="2">
        <v>0.7</v>
      </c>
      <c r="F55" s="2">
        <v>0.8</v>
      </c>
      <c r="G55" s="2">
        <v>0.38162098857018201</v>
      </c>
      <c r="H55" s="2">
        <v>0.41611200789166802</v>
      </c>
      <c r="I55" s="2" t="s">
        <v>51</v>
      </c>
      <c r="J55" s="2" t="s">
        <v>28</v>
      </c>
      <c r="K55" s="2" t="s">
        <v>190</v>
      </c>
      <c r="L55" s="2">
        <v>0.5</v>
      </c>
      <c r="M55" s="2">
        <v>0.2</v>
      </c>
      <c r="N55" s="2"/>
      <c r="O55" s="2">
        <v>15</v>
      </c>
      <c r="P55" s="88">
        <v>42144.696446759262</v>
      </c>
    </row>
    <row r="56" spans="1:16" x14ac:dyDescent="0.25">
      <c r="A56" s="2">
        <v>4</v>
      </c>
      <c r="B56" s="2">
        <v>14</v>
      </c>
      <c r="C56" s="2">
        <v>16</v>
      </c>
      <c r="D56" s="2">
        <v>0.2</v>
      </c>
      <c r="E56" s="2">
        <v>0.7</v>
      </c>
      <c r="F56" s="2">
        <v>0.8</v>
      </c>
      <c r="G56" s="2">
        <v>0.381637857665999</v>
      </c>
      <c r="H56" s="2">
        <v>0.41611200789166802</v>
      </c>
      <c r="I56" s="2" t="s">
        <v>51</v>
      </c>
      <c r="J56" s="2" t="s">
        <v>28</v>
      </c>
      <c r="K56" s="2" t="s">
        <v>191</v>
      </c>
      <c r="L56" s="2">
        <v>0.5</v>
      </c>
      <c r="M56" s="2">
        <v>0.3</v>
      </c>
      <c r="N56" s="2"/>
      <c r="O56" s="2">
        <v>15</v>
      </c>
      <c r="P56" s="88">
        <v>42144.696458333332</v>
      </c>
    </row>
    <row r="57" spans="1:16" x14ac:dyDescent="0.25">
      <c r="A57" s="2">
        <v>4</v>
      </c>
      <c r="B57" s="2">
        <v>14</v>
      </c>
      <c r="C57" s="2">
        <v>16</v>
      </c>
      <c r="D57" s="2">
        <v>0.2</v>
      </c>
      <c r="E57" s="2">
        <v>0.7</v>
      </c>
      <c r="F57" s="2">
        <v>0.8</v>
      </c>
      <c r="G57" s="2">
        <v>0.372411667189808</v>
      </c>
      <c r="H57" s="2">
        <v>0.407778674558335</v>
      </c>
      <c r="I57" s="2" t="s">
        <v>51</v>
      </c>
      <c r="J57" s="2" t="s">
        <v>28</v>
      </c>
      <c r="K57" s="2" t="s">
        <v>192</v>
      </c>
      <c r="L57" s="2">
        <v>0.5</v>
      </c>
      <c r="M57" s="2">
        <v>0.4</v>
      </c>
      <c r="N57" s="2"/>
      <c r="O57" s="2">
        <v>15</v>
      </c>
      <c r="P57" s="88">
        <v>42144.696458333332</v>
      </c>
    </row>
    <row r="58" spans="1:16" x14ac:dyDescent="0.25">
      <c r="A58" s="2">
        <v>4</v>
      </c>
      <c r="B58" s="2">
        <v>13</v>
      </c>
      <c r="C58" s="2">
        <v>16</v>
      </c>
      <c r="D58" s="2">
        <v>0.2</v>
      </c>
      <c r="E58" s="2">
        <v>0.65</v>
      </c>
      <c r="F58" s="2">
        <v>0.8</v>
      </c>
      <c r="G58" s="2">
        <v>0.37072813142732503</v>
      </c>
      <c r="H58" s="2">
        <v>0.40611200789166801</v>
      </c>
      <c r="I58" s="2" t="s">
        <v>51</v>
      </c>
      <c r="J58" s="2" t="s">
        <v>28</v>
      </c>
      <c r="K58" s="2" t="s">
        <v>193</v>
      </c>
      <c r="L58" s="2">
        <v>0.5</v>
      </c>
      <c r="M58" s="2">
        <v>0.5</v>
      </c>
      <c r="N58" s="2"/>
      <c r="O58" s="2">
        <v>15</v>
      </c>
      <c r="P58" s="88">
        <v>42144.696458333332</v>
      </c>
    </row>
    <row r="59" spans="1:16" x14ac:dyDescent="0.25">
      <c r="A59" s="2">
        <v>4</v>
      </c>
      <c r="B59" s="2">
        <v>13</v>
      </c>
      <c r="C59" s="2">
        <v>16</v>
      </c>
      <c r="D59" s="2">
        <v>0.2</v>
      </c>
      <c r="E59" s="2">
        <v>0.65</v>
      </c>
      <c r="F59" s="2">
        <v>0.8</v>
      </c>
      <c r="G59" s="2">
        <v>0.36520359210968201</v>
      </c>
      <c r="H59" s="2">
        <v>0.39622238920894598</v>
      </c>
      <c r="I59" s="2" t="s">
        <v>51</v>
      </c>
      <c r="J59" s="2" t="s">
        <v>28</v>
      </c>
      <c r="K59" s="2" t="s">
        <v>194</v>
      </c>
      <c r="L59" s="2">
        <v>0.5</v>
      </c>
      <c r="M59" s="2">
        <v>0.6</v>
      </c>
      <c r="N59" s="2"/>
      <c r="O59" s="2">
        <v>15</v>
      </c>
      <c r="P59" s="88">
        <v>42144.696458333332</v>
      </c>
    </row>
    <row r="60" spans="1:16" x14ac:dyDescent="0.25">
      <c r="A60" s="2">
        <v>4</v>
      </c>
      <c r="B60" s="2">
        <v>13</v>
      </c>
      <c r="C60" s="2">
        <v>16</v>
      </c>
      <c r="D60" s="2">
        <v>0.2</v>
      </c>
      <c r="E60" s="2">
        <v>0.65</v>
      </c>
      <c r="F60" s="2">
        <v>0.8</v>
      </c>
      <c r="G60" s="2">
        <v>0.365220461205499</v>
      </c>
      <c r="H60" s="2">
        <v>0.39622238920894598</v>
      </c>
      <c r="I60" s="2" t="s">
        <v>51</v>
      </c>
      <c r="J60" s="2" t="s">
        <v>28</v>
      </c>
      <c r="K60" s="2" t="s">
        <v>195</v>
      </c>
      <c r="L60" s="2">
        <v>0.5</v>
      </c>
      <c r="M60" s="2">
        <v>0.7</v>
      </c>
      <c r="N60" s="2"/>
      <c r="O60" s="2">
        <v>15</v>
      </c>
      <c r="P60" s="88">
        <v>42144.696458333332</v>
      </c>
    </row>
    <row r="61" spans="1:16" x14ac:dyDescent="0.25">
      <c r="A61" s="2">
        <v>4</v>
      </c>
      <c r="B61" s="2">
        <v>13</v>
      </c>
      <c r="C61" s="2">
        <v>16</v>
      </c>
      <c r="D61" s="2">
        <v>0.2</v>
      </c>
      <c r="E61" s="2">
        <v>0.65</v>
      </c>
      <c r="F61" s="2">
        <v>0.8</v>
      </c>
      <c r="G61" s="2">
        <v>0.36395359210968198</v>
      </c>
      <c r="H61" s="2">
        <v>0.395666833653391</v>
      </c>
      <c r="I61" s="2" t="s">
        <v>51</v>
      </c>
      <c r="J61" s="2" t="s">
        <v>28</v>
      </c>
      <c r="K61" s="2" t="s">
        <v>196</v>
      </c>
      <c r="L61" s="2">
        <v>0.5</v>
      </c>
      <c r="M61" s="2">
        <v>0.79999999999999905</v>
      </c>
      <c r="N61" s="2"/>
      <c r="O61" s="2">
        <v>15</v>
      </c>
      <c r="P61" s="88">
        <v>42144.696469907409</v>
      </c>
    </row>
    <row r="62" spans="1:16" x14ac:dyDescent="0.25">
      <c r="A62" s="2">
        <v>4</v>
      </c>
      <c r="B62" s="2">
        <v>13</v>
      </c>
      <c r="C62" s="2">
        <v>16</v>
      </c>
      <c r="D62" s="2">
        <v>0.2</v>
      </c>
      <c r="E62" s="2">
        <v>0.65</v>
      </c>
      <c r="F62" s="2">
        <v>0.8</v>
      </c>
      <c r="G62" s="2">
        <v>0.357703592109682</v>
      </c>
      <c r="H62" s="2">
        <v>0.38733350032005698</v>
      </c>
      <c r="I62" s="2" t="s">
        <v>51</v>
      </c>
      <c r="J62" s="2" t="s">
        <v>28</v>
      </c>
      <c r="K62" s="2" t="s">
        <v>197</v>
      </c>
      <c r="L62" s="2">
        <v>0.5</v>
      </c>
      <c r="M62" s="2">
        <v>0.89999999999999902</v>
      </c>
      <c r="N62" s="2"/>
      <c r="O62" s="2">
        <v>15</v>
      </c>
      <c r="P62" s="88">
        <v>42144.696469907409</v>
      </c>
    </row>
    <row r="63" spans="1:16" x14ac:dyDescent="0.25">
      <c r="A63" s="2">
        <v>3</v>
      </c>
      <c r="B63" s="2">
        <v>13</v>
      </c>
      <c r="C63" s="2">
        <v>15</v>
      </c>
      <c r="D63" s="2">
        <v>0.15</v>
      </c>
      <c r="E63" s="2">
        <v>0.65</v>
      </c>
      <c r="F63" s="2">
        <v>0.75</v>
      </c>
      <c r="G63" s="2">
        <v>0.32986632137501598</v>
      </c>
      <c r="H63" s="2">
        <v>0.35914110842076902</v>
      </c>
      <c r="I63" s="2" t="s">
        <v>51</v>
      </c>
      <c r="J63" s="2" t="s">
        <v>28</v>
      </c>
      <c r="K63" s="2" t="s">
        <v>47</v>
      </c>
      <c r="L63" s="2">
        <v>0.6</v>
      </c>
      <c r="M63" s="2">
        <v>0</v>
      </c>
      <c r="N63" s="2"/>
      <c r="O63" s="2">
        <v>15</v>
      </c>
      <c r="P63" s="88">
        <v>42144.696469907409</v>
      </c>
    </row>
    <row r="64" spans="1:16" x14ac:dyDescent="0.25">
      <c r="A64" s="2">
        <v>3</v>
      </c>
      <c r="B64" s="2">
        <v>13</v>
      </c>
      <c r="C64" s="2">
        <v>15</v>
      </c>
      <c r="D64" s="2">
        <v>0.15</v>
      </c>
      <c r="E64" s="2">
        <v>0.65</v>
      </c>
      <c r="F64" s="2">
        <v>0.75</v>
      </c>
      <c r="G64" s="2">
        <v>0.32986632137501598</v>
      </c>
      <c r="H64" s="2">
        <v>0.35914110842076902</v>
      </c>
      <c r="I64" s="2" t="s">
        <v>51</v>
      </c>
      <c r="J64" s="2" t="s">
        <v>28</v>
      </c>
      <c r="K64" s="2" t="s">
        <v>198</v>
      </c>
      <c r="L64" s="2">
        <v>0.6</v>
      </c>
      <c r="M64" s="2">
        <v>0.1</v>
      </c>
      <c r="N64" s="2"/>
      <c r="O64" s="2">
        <v>15</v>
      </c>
      <c r="P64" s="88">
        <v>42144.696469907409</v>
      </c>
    </row>
    <row r="65" spans="1:16" x14ac:dyDescent="0.25">
      <c r="A65" s="2">
        <v>3</v>
      </c>
      <c r="B65" s="2">
        <v>13</v>
      </c>
      <c r="C65" s="2">
        <v>15</v>
      </c>
      <c r="D65" s="2">
        <v>0.15</v>
      </c>
      <c r="E65" s="2">
        <v>0.65</v>
      </c>
      <c r="F65" s="2">
        <v>0.75</v>
      </c>
      <c r="G65" s="2">
        <v>0.32986632137501598</v>
      </c>
      <c r="H65" s="2">
        <v>0.35914110842076902</v>
      </c>
      <c r="I65" s="2" t="s">
        <v>51</v>
      </c>
      <c r="J65" s="2" t="s">
        <v>28</v>
      </c>
      <c r="K65" s="2" t="s">
        <v>199</v>
      </c>
      <c r="L65" s="2">
        <v>0.6</v>
      </c>
      <c r="M65" s="2">
        <v>0.2</v>
      </c>
      <c r="N65" s="2"/>
      <c r="O65" s="2">
        <v>15</v>
      </c>
      <c r="P65" s="88">
        <v>42144.696469907409</v>
      </c>
    </row>
    <row r="66" spans="1:16" x14ac:dyDescent="0.25">
      <c r="A66" s="2">
        <v>3</v>
      </c>
      <c r="B66" s="2">
        <v>13</v>
      </c>
      <c r="C66" s="2">
        <v>15</v>
      </c>
      <c r="D66" s="2">
        <v>0.15</v>
      </c>
      <c r="E66" s="2">
        <v>0.65</v>
      </c>
      <c r="F66" s="2">
        <v>0.75</v>
      </c>
      <c r="G66" s="2">
        <v>0.32897346423215901</v>
      </c>
      <c r="H66" s="2">
        <v>0.35914110842076902</v>
      </c>
      <c r="I66" s="2" t="s">
        <v>51</v>
      </c>
      <c r="J66" s="2" t="s">
        <v>28</v>
      </c>
      <c r="K66" s="2" t="s">
        <v>200</v>
      </c>
      <c r="L66" s="2">
        <v>0.6</v>
      </c>
      <c r="M66" s="2">
        <v>0.3</v>
      </c>
      <c r="N66" s="2"/>
      <c r="O66" s="2">
        <v>15</v>
      </c>
      <c r="P66" s="88">
        <v>42144.696481481478</v>
      </c>
    </row>
    <row r="67" spans="1:16" x14ac:dyDescent="0.25">
      <c r="A67" s="2">
        <v>3</v>
      </c>
      <c r="B67" s="2">
        <v>13</v>
      </c>
      <c r="C67" s="2">
        <v>15</v>
      </c>
      <c r="D67" s="2">
        <v>0.15</v>
      </c>
      <c r="E67" s="2">
        <v>0.65</v>
      </c>
      <c r="F67" s="2">
        <v>0.75</v>
      </c>
      <c r="G67" s="2">
        <v>0.32897346423215901</v>
      </c>
      <c r="H67" s="2">
        <v>0.35914110842076902</v>
      </c>
      <c r="I67" s="2" t="s">
        <v>51</v>
      </c>
      <c r="J67" s="2" t="s">
        <v>28</v>
      </c>
      <c r="K67" s="2" t="s">
        <v>201</v>
      </c>
      <c r="L67" s="2">
        <v>0.6</v>
      </c>
      <c r="M67" s="2">
        <v>0.4</v>
      </c>
      <c r="N67" s="2"/>
      <c r="O67" s="2">
        <v>15</v>
      </c>
      <c r="P67" s="88">
        <v>42144.696481481478</v>
      </c>
    </row>
    <row r="68" spans="1:16" x14ac:dyDescent="0.25">
      <c r="A68" s="2">
        <v>3</v>
      </c>
      <c r="B68" s="2">
        <v>12</v>
      </c>
      <c r="C68" s="2">
        <v>15</v>
      </c>
      <c r="D68" s="2">
        <v>0.15</v>
      </c>
      <c r="E68" s="2">
        <v>0.6</v>
      </c>
      <c r="F68" s="2">
        <v>0.75</v>
      </c>
      <c r="G68" s="2">
        <v>0.32611632137501601</v>
      </c>
      <c r="H68" s="2">
        <v>0.35628396556362601</v>
      </c>
      <c r="I68" s="2" t="s">
        <v>51</v>
      </c>
      <c r="J68" s="2" t="s">
        <v>28</v>
      </c>
      <c r="K68" s="2" t="s">
        <v>202</v>
      </c>
      <c r="L68" s="2">
        <v>0.6</v>
      </c>
      <c r="M68" s="2">
        <v>0.5</v>
      </c>
      <c r="N68" s="2"/>
      <c r="O68" s="2">
        <v>15</v>
      </c>
      <c r="P68" s="88">
        <v>42144.696481481478</v>
      </c>
    </row>
    <row r="69" spans="1:16" x14ac:dyDescent="0.25">
      <c r="A69" s="2">
        <v>3</v>
      </c>
      <c r="B69" s="2">
        <v>12</v>
      </c>
      <c r="C69" s="2">
        <v>15</v>
      </c>
      <c r="D69" s="2">
        <v>0.15</v>
      </c>
      <c r="E69" s="2">
        <v>0.6</v>
      </c>
      <c r="F69" s="2">
        <v>0.75</v>
      </c>
      <c r="G69" s="2">
        <v>0.32161030057589202</v>
      </c>
      <c r="H69" s="2">
        <v>0.34741286539942201</v>
      </c>
      <c r="I69" s="2" t="s">
        <v>51</v>
      </c>
      <c r="J69" s="2" t="s">
        <v>28</v>
      </c>
      <c r="K69" s="2" t="s">
        <v>203</v>
      </c>
      <c r="L69" s="2">
        <v>0.6</v>
      </c>
      <c r="M69" s="2">
        <v>0.6</v>
      </c>
      <c r="N69" s="2"/>
      <c r="O69" s="2">
        <v>15</v>
      </c>
      <c r="P69" s="88">
        <v>42144.696481481478</v>
      </c>
    </row>
    <row r="70" spans="1:16" x14ac:dyDescent="0.25">
      <c r="A70" s="2">
        <v>3</v>
      </c>
      <c r="B70" s="2">
        <v>12</v>
      </c>
      <c r="C70" s="2">
        <v>15</v>
      </c>
      <c r="D70" s="2">
        <v>0.15</v>
      </c>
      <c r="E70" s="2">
        <v>0.6</v>
      </c>
      <c r="F70" s="2">
        <v>0.75</v>
      </c>
      <c r="G70" s="2">
        <v>0.32161030057589202</v>
      </c>
      <c r="H70" s="2">
        <v>0.34741286539942201</v>
      </c>
      <c r="I70" s="2" t="s">
        <v>51</v>
      </c>
      <c r="J70" s="2" t="s">
        <v>28</v>
      </c>
      <c r="K70" s="2" t="s">
        <v>204</v>
      </c>
      <c r="L70" s="2">
        <v>0.6</v>
      </c>
      <c r="M70" s="2">
        <v>0.7</v>
      </c>
      <c r="N70" s="2"/>
      <c r="O70" s="2">
        <v>15</v>
      </c>
      <c r="P70" s="88">
        <v>42144.696481481478</v>
      </c>
    </row>
    <row r="71" spans="1:16" x14ac:dyDescent="0.25">
      <c r="A71" s="2">
        <v>3</v>
      </c>
      <c r="B71" s="2">
        <v>12</v>
      </c>
      <c r="C71" s="2">
        <v>15</v>
      </c>
      <c r="D71" s="2">
        <v>0.15</v>
      </c>
      <c r="E71" s="2">
        <v>0.6</v>
      </c>
      <c r="F71" s="2">
        <v>0.75</v>
      </c>
      <c r="G71" s="2">
        <v>0.318276967242558</v>
      </c>
      <c r="H71" s="2">
        <v>0.34269064317719999</v>
      </c>
      <c r="I71" s="2" t="s">
        <v>51</v>
      </c>
      <c r="J71" s="2" t="s">
        <v>28</v>
      </c>
      <c r="K71" s="2" t="s">
        <v>205</v>
      </c>
      <c r="L71" s="2">
        <v>0.6</v>
      </c>
      <c r="M71" s="2">
        <v>0.79999999999999905</v>
      </c>
      <c r="N71" s="2"/>
      <c r="O71" s="2">
        <v>15</v>
      </c>
      <c r="P71" s="88">
        <v>42144.696493055555</v>
      </c>
    </row>
    <row r="72" spans="1:16" x14ac:dyDescent="0.25">
      <c r="A72" s="2">
        <v>3</v>
      </c>
      <c r="B72" s="2">
        <v>12</v>
      </c>
      <c r="C72" s="2">
        <v>15</v>
      </c>
      <c r="D72" s="2">
        <v>0.15</v>
      </c>
      <c r="E72" s="2">
        <v>0.6</v>
      </c>
      <c r="F72" s="2">
        <v>0.75</v>
      </c>
      <c r="G72" s="2">
        <v>0.31411030057589201</v>
      </c>
      <c r="H72" s="2">
        <v>0.33852397651053401</v>
      </c>
      <c r="I72" s="2" t="s">
        <v>51</v>
      </c>
      <c r="J72" s="2" t="s">
        <v>28</v>
      </c>
      <c r="K72" s="2" t="s">
        <v>206</v>
      </c>
      <c r="L72" s="2">
        <v>0.6</v>
      </c>
      <c r="M72" s="2">
        <v>0.89999999999999902</v>
      </c>
      <c r="N72" s="2"/>
      <c r="O72" s="2">
        <v>15</v>
      </c>
      <c r="P72" s="88">
        <v>42144.696493055555</v>
      </c>
    </row>
    <row r="73" spans="1:16" x14ac:dyDescent="0.25">
      <c r="A73" s="2">
        <v>2</v>
      </c>
      <c r="B73" s="2">
        <v>13</v>
      </c>
      <c r="C73" s="2">
        <v>16</v>
      </c>
      <c r="D73" s="2">
        <v>0.1</v>
      </c>
      <c r="E73" s="2">
        <v>0.65</v>
      </c>
      <c r="F73" s="2">
        <v>0.8</v>
      </c>
      <c r="G73" s="2">
        <v>0.29477843730358799</v>
      </c>
      <c r="H73" s="2">
        <v>0.32161616210271898</v>
      </c>
      <c r="I73" s="2" t="s">
        <v>51</v>
      </c>
      <c r="J73" s="2" t="s">
        <v>28</v>
      </c>
      <c r="K73" s="2" t="s">
        <v>48</v>
      </c>
      <c r="L73" s="2">
        <v>0.7</v>
      </c>
      <c r="M73" s="2">
        <v>0</v>
      </c>
      <c r="N73" s="2"/>
      <c r="O73" s="2">
        <v>15</v>
      </c>
      <c r="P73" s="88">
        <v>42144.696493055555</v>
      </c>
    </row>
    <row r="74" spans="1:16" x14ac:dyDescent="0.25">
      <c r="A74" s="2">
        <v>2</v>
      </c>
      <c r="B74" s="2">
        <v>13</v>
      </c>
      <c r="C74" s="2">
        <v>16</v>
      </c>
      <c r="D74" s="2">
        <v>0.1</v>
      </c>
      <c r="E74" s="2">
        <v>0.65</v>
      </c>
      <c r="F74" s="2">
        <v>0.8</v>
      </c>
      <c r="G74" s="2">
        <v>0.29477843730358799</v>
      </c>
      <c r="H74" s="2">
        <v>0.32161616210271898</v>
      </c>
      <c r="I74" s="2" t="s">
        <v>51</v>
      </c>
      <c r="J74" s="2" t="s">
        <v>28</v>
      </c>
      <c r="K74" s="2" t="s">
        <v>207</v>
      </c>
      <c r="L74" s="2">
        <v>0.7</v>
      </c>
      <c r="M74" s="2">
        <v>0.1</v>
      </c>
      <c r="N74" s="2"/>
      <c r="O74" s="2">
        <v>15</v>
      </c>
      <c r="P74" s="88">
        <v>42144.696493055555</v>
      </c>
    </row>
    <row r="75" spans="1:16" x14ac:dyDescent="0.25">
      <c r="A75" s="2">
        <v>2</v>
      </c>
      <c r="B75" s="2">
        <v>13</v>
      </c>
      <c r="C75" s="2">
        <v>16</v>
      </c>
      <c r="D75" s="2">
        <v>0.1</v>
      </c>
      <c r="E75" s="2">
        <v>0.65</v>
      </c>
      <c r="F75" s="2">
        <v>0.8</v>
      </c>
      <c r="G75" s="2">
        <v>0.29477843730358799</v>
      </c>
      <c r="H75" s="2">
        <v>0.32161616210271898</v>
      </c>
      <c r="I75" s="2" t="s">
        <v>51</v>
      </c>
      <c r="J75" s="2" t="s">
        <v>28</v>
      </c>
      <c r="K75" s="2" t="s">
        <v>208</v>
      </c>
      <c r="L75" s="2">
        <v>0.7</v>
      </c>
      <c r="M75" s="2">
        <v>0.2</v>
      </c>
      <c r="N75" s="2"/>
      <c r="O75" s="2">
        <v>15</v>
      </c>
      <c r="P75" s="88">
        <v>42144.696493055555</v>
      </c>
    </row>
    <row r="76" spans="1:16" x14ac:dyDescent="0.25">
      <c r="A76" s="2">
        <v>2</v>
      </c>
      <c r="B76" s="2">
        <v>13</v>
      </c>
      <c r="C76" s="2">
        <v>16</v>
      </c>
      <c r="D76" s="2">
        <v>0.1</v>
      </c>
      <c r="E76" s="2">
        <v>0.65</v>
      </c>
      <c r="F76" s="2">
        <v>0.8</v>
      </c>
      <c r="G76" s="2">
        <v>0.29388558016073102</v>
      </c>
      <c r="H76" s="2">
        <v>0.32161616210271898</v>
      </c>
      <c r="I76" s="2" t="s">
        <v>51</v>
      </c>
      <c r="J76" s="2" t="s">
        <v>28</v>
      </c>
      <c r="K76" s="2" t="s">
        <v>209</v>
      </c>
      <c r="L76" s="2">
        <v>0.7</v>
      </c>
      <c r="M76" s="2">
        <v>0.3</v>
      </c>
      <c r="N76" s="2"/>
      <c r="O76" s="2">
        <v>15</v>
      </c>
      <c r="P76" s="88">
        <v>42144.696504629632</v>
      </c>
    </row>
    <row r="77" spans="1:16" x14ac:dyDescent="0.25">
      <c r="A77" s="2">
        <v>2</v>
      </c>
      <c r="B77" s="2">
        <v>12</v>
      </c>
      <c r="C77" s="2">
        <v>16</v>
      </c>
      <c r="D77" s="2">
        <v>0.1</v>
      </c>
      <c r="E77" s="2">
        <v>0.6</v>
      </c>
      <c r="F77" s="2">
        <v>0.8</v>
      </c>
      <c r="G77" s="2">
        <v>0.29102843730358802</v>
      </c>
      <c r="H77" s="2">
        <v>0.31875901924557598</v>
      </c>
      <c r="I77" s="2" t="s">
        <v>51</v>
      </c>
      <c r="J77" s="2" t="s">
        <v>28</v>
      </c>
      <c r="K77" s="2" t="s">
        <v>210</v>
      </c>
      <c r="L77" s="2">
        <v>0.7</v>
      </c>
      <c r="M77" s="2">
        <v>0.4</v>
      </c>
      <c r="N77" s="2"/>
      <c r="O77" s="2">
        <v>15</v>
      </c>
      <c r="P77" s="88">
        <v>42144.696504629632</v>
      </c>
    </row>
    <row r="78" spans="1:16" x14ac:dyDescent="0.25">
      <c r="A78" s="2">
        <v>2</v>
      </c>
      <c r="B78" s="2">
        <v>12</v>
      </c>
      <c r="C78" s="2">
        <v>16</v>
      </c>
      <c r="D78" s="2">
        <v>0.1</v>
      </c>
      <c r="E78" s="2">
        <v>0.6</v>
      </c>
      <c r="F78" s="2">
        <v>0.8</v>
      </c>
      <c r="G78" s="2">
        <v>0.28680429937255397</v>
      </c>
      <c r="H78" s="2">
        <v>0.31036821464787501</v>
      </c>
      <c r="I78" s="2" t="s">
        <v>51</v>
      </c>
      <c r="J78" s="2" t="s">
        <v>28</v>
      </c>
      <c r="K78" s="2" t="s">
        <v>211</v>
      </c>
      <c r="L78" s="2">
        <v>0.7</v>
      </c>
      <c r="M78" s="2">
        <v>0.5</v>
      </c>
      <c r="N78" s="2"/>
      <c r="O78" s="2">
        <v>15</v>
      </c>
      <c r="P78" s="88">
        <v>42144.696504629632</v>
      </c>
    </row>
    <row r="79" spans="1:16" x14ac:dyDescent="0.25">
      <c r="A79" s="2">
        <v>2</v>
      </c>
      <c r="B79" s="2">
        <v>11</v>
      </c>
      <c r="C79" s="2">
        <v>16</v>
      </c>
      <c r="D79" s="2">
        <v>0.1</v>
      </c>
      <c r="E79" s="2">
        <v>0.55000000000000004</v>
      </c>
      <c r="F79" s="2">
        <v>0.8</v>
      </c>
      <c r="G79" s="2">
        <v>0.28510291048366498</v>
      </c>
      <c r="H79" s="2">
        <v>0.30849321464787499</v>
      </c>
      <c r="I79" s="2" t="s">
        <v>51</v>
      </c>
      <c r="J79" s="2" t="s">
        <v>28</v>
      </c>
      <c r="K79" s="2" t="s">
        <v>212</v>
      </c>
      <c r="L79" s="2">
        <v>0.7</v>
      </c>
      <c r="M79" s="2">
        <v>0.6</v>
      </c>
      <c r="N79" s="2"/>
      <c r="O79" s="2">
        <v>15</v>
      </c>
      <c r="P79" s="88">
        <v>42144.696504629632</v>
      </c>
    </row>
    <row r="80" spans="1:16" x14ac:dyDescent="0.25">
      <c r="A80" s="2">
        <v>2</v>
      </c>
      <c r="B80" s="2">
        <v>11</v>
      </c>
      <c r="C80" s="2">
        <v>16</v>
      </c>
      <c r="D80" s="2">
        <v>0.1</v>
      </c>
      <c r="E80" s="2">
        <v>0.55000000000000004</v>
      </c>
      <c r="F80" s="2">
        <v>0.8</v>
      </c>
      <c r="G80" s="2">
        <v>0.28385291048366501</v>
      </c>
      <c r="H80" s="2">
        <v>0.30793765909232002</v>
      </c>
      <c r="I80" s="2" t="s">
        <v>51</v>
      </c>
      <c r="J80" s="2" t="s">
        <v>28</v>
      </c>
      <c r="K80" s="2" t="s">
        <v>213</v>
      </c>
      <c r="L80" s="2">
        <v>0.7</v>
      </c>
      <c r="M80" s="2">
        <v>0.7</v>
      </c>
      <c r="N80" s="2"/>
      <c r="O80" s="2">
        <v>15</v>
      </c>
      <c r="P80" s="88">
        <v>42144.696504629632</v>
      </c>
    </row>
    <row r="81" spans="1:16" x14ac:dyDescent="0.25">
      <c r="A81" s="2">
        <v>2</v>
      </c>
      <c r="B81" s="2">
        <v>11</v>
      </c>
      <c r="C81" s="2">
        <v>16</v>
      </c>
      <c r="D81" s="2">
        <v>0.1</v>
      </c>
      <c r="E81" s="2">
        <v>0.55000000000000004</v>
      </c>
      <c r="F81" s="2">
        <v>0.8</v>
      </c>
      <c r="G81" s="2">
        <v>0.27926957715033102</v>
      </c>
      <c r="H81" s="2">
        <v>0.30127099242565297</v>
      </c>
      <c r="I81" s="2" t="s">
        <v>51</v>
      </c>
      <c r="J81" s="2" t="s">
        <v>28</v>
      </c>
      <c r="K81" s="2" t="s">
        <v>214</v>
      </c>
      <c r="L81" s="2">
        <v>0.7</v>
      </c>
      <c r="M81" s="2">
        <v>0.79999999999999905</v>
      </c>
      <c r="N81" s="2"/>
      <c r="O81" s="2">
        <v>15</v>
      </c>
      <c r="P81" s="88">
        <v>42144.696516203701</v>
      </c>
    </row>
    <row r="82" spans="1:16" x14ac:dyDescent="0.25">
      <c r="A82" s="2">
        <v>2</v>
      </c>
      <c r="B82" s="2">
        <v>11</v>
      </c>
      <c r="C82" s="2">
        <v>16</v>
      </c>
      <c r="D82" s="2">
        <v>0.1</v>
      </c>
      <c r="E82" s="2">
        <v>0.55000000000000004</v>
      </c>
      <c r="F82" s="2">
        <v>0.8</v>
      </c>
      <c r="G82" s="2">
        <v>0.27926957715033102</v>
      </c>
      <c r="H82" s="2">
        <v>0.30127099242565297</v>
      </c>
      <c r="I82" s="2" t="s">
        <v>51</v>
      </c>
      <c r="J82" s="2" t="s">
        <v>28</v>
      </c>
      <c r="K82" s="2" t="s">
        <v>215</v>
      </c>
      <c r="L82" s="2">
        <v>0.7</v>
      </c>
      <c r="M82" s="2">
        <v>0.89999999999999902</v>
      </c>
      <c r="N82" s="2"/>
      <c r="O82" s="2">
        <v>15</v>
      </c>
      <c r="P82" s="88">
        <v>42144.696516203701</v>
      </c>
    </row>
    <row r="83" spans="1:16" x14ac:dyDescent="0.25">
      <c r="A83" s="2">
        <v>2</v>
      </c>
      <c r="B83" s="2">
        <v>10</v>
      </c>
      <c r="C83" s="2">
        <v>16</v>
      </c>
      <c r="D83" s="2">
        <v>0.1</v>
      </c>
      <c r="E83" s="2">
        <v>0.5</v>
      </c>
      <c r="F83" s="2">
        <v>0.8</v>
      </c>
      <c r="G83" s="2">
        <v>0.27779425383534001</v>
      </c>
      <c r="H83" s="2">
        <v>0.30347904187001101</v>
      </c>
      <c r="I83" s="2" t="s">
        <v>51</v>
      </c>
      <c r="J83" s="2" t="s">
        <v>28</v>
      </c>
      <c r="K83" s="2" t="s">
        <v>49</v>
      </c>
      <c r="L83" s="2">
        <v>0.79999999999999905</v>
      </c>
      <c r="M83" s="2">
        <v>0</v>
      </c>
      <c r="N83" s="2"/>
      <c r="O83" s="2">
        <v>15</v>
      </c>
      <c r="P83" s="88">
        <v>42144.696516203701</v>
      </c>
    </row>
    <row r="84" spans="1:16" x14ac:dyDescent="0.25">
      <c r="A84" s="2">
        <v>2</v>
      </c>
      <c r="B84" s="2">
        <v>10</v>
      </c>
      <c r="C84" s="2">
        <v>16</v>
      </c>
      <c r="D84" s="2">
        <v>0.1</v>
      </c>
      <c r="E84" s="2">
        <v>0.5</v>
      </c>
      <c r="F84" s="2">
        <v>0.8</v>
      </c>
      <c r="G84" s="2">
        <v>0.27779425383534001</v>
      </c>
      <c r="H84" s="2">
        <v>0.30347904187001101</v>
      </c>
      <c r="I84" s="2" t="s">
        <v>51</v>
      </c>
      <c r="J84" s="2" t="s">
        <v>28</v>
      </c>
      <c r="K84" s="2" t="s">
        <v>216</v>
      </c>
      <c r="L84" s="2">
        <v>0.79999999999999905</v>
      </c>
      <c r="M84" s="2">
        <v>0.1</v>
      </c>
      <c r="N84" s="2"/>
      <c r="O84" s="2">
        <v>15</v>
      </c>
      <c r="P84" s="88">
        <v>42144.696516203701</v>
      </c>
    </row>
    <row r="85" spans="1:16" x14ac:dyDescent="0.25">
      <c r="A85" s="2">
        <v>2</v>
      </c>
      <c r="B85" s="2">
        <v>10</v>
      </c>
      <c r="C85" s="2">
        <v>16</v>
      </c>
      <c r="D85" s="2">
        <v>0.1</v>
      </c>
      <c r="E85" s="2">
        <v>0.5</v>
      </c>
      <c r="F85" s="2">
        <v>0.8</v>
      </c>
      <c r="G85" s="2">
        <v>0.27690139669248298</v>
      </c>
      <c r="H85" s="2">
        <v>0.30347904187001101</v>
      </c>
      <c r="I85" s="2" t="s">
        <v>51</v>
      </c>
      <c r="J85" s="2" t="s">
        <v>28</v>
      </c>
      <c r="K85" s="2" t="s">
        <v>217</v>
      </c>
      <c r="L85" s="2">
        <v>0.79999999999999905</v>
      </c>
      <c r="M85" s="2">
        <v>0.2</v>
      </c>
      <c r="N85" s="2"/>
      <c r="O85" s="2">
        <v>15</v>
      </c>
      <c r="P85" s="88">
        <v>42144.696516203701</v>
      </c>
    </row>
    <row r="86" spans="1:16" x14ac:dyDescent="0.25">
      <c r="A86" s="2">
        <v>2</v>
      </c>
      <c r="B86" s="2">
        <v>10</v>
      </c>
      <c r="C86" s="2">
        <v>16</v>
      </c>
      <c r="D86" s="2">
        <v>0.1</v>
      </c>
      <c r="E86" s="2">
        <v>0.5</v>
      </c>
      <c r="F86" s="2">
        <v>0.8</v>
      </c>
      <c r="G86" s="2">
        <v>0.27602497880657201</v>
      </c>
      <c r="H86" s="2">
        <v>0.30258618472715398</v>
      </c>
      <c r="I86" s="2" t="s">
        <v>51</v>
      </c>
      <c r="J86" s="2" t="s">
        <v>28</v>
      </c>
      <c r="K86" s="2" t="s">
        <v>218</v>
      </c>
      <c r="L86" s="2">
        <v>0.79999999999999905</v>
      </c>
      <c r="M86" s="2">
        <v>0.3</v>
      </c>
      <c r="N86" s="2"/>
      <c r="O86" s="2">
        <v>15</v>
      </c>
      <c r="P86" s="88">
        <v>42144.696527777778</v>
      </c>
    </row>
    <row r="87" spans="1:16" x14ac:dyDescent="0.25">
      <c r="A87" s="2">
        <v>2</v>
      </c>
      <c r="B87" s="2">
        <v>10</v>
      </c>
      <c r="C87" s="2">
        <v>16</v>
      </c>
      <c r="D87" s="2">
        <v>0.1</v>
      </c>
      <c r="E87" s="2">
        <v>0.5</v>
      </c>
      <c r="F87" s="2">
        <v>0.8</v>
      </c>
      <c r="G87" s="2">
        <v>0.27108995717414702</v>
      </c>
      <c r="H87" s="2">
        <v>0.29350093568500801</v>
      </c>
      <c r="I87" s="2" t="s">
        <v>51</v>
      </c>
      <c r="J87" s="2" t="s">
        <v>28</v>
      </c>
      <c r="K87" s="2" t="s">
        <v>219</v>
      </c>
      <c r="L87" s="2">
        <v>0.79999999999999905</v>
      </c>
      <c r="M87" s="2">
        <v>0.4</v>
      </c>
      <c r="N87" s="2"/>
      <c r="O87" s="2">
        <v>15</v>
      </c>
      <c r="P87" s="88">
        <v>42144.696527777778</v>
      </c>
    </row>
    <row r="88" spans="1:16" x14ac:dyDescent="0.25">
      <c r="A88" s="2">
        <v>2</v>
      </c>
      <c r="B88" s="2">
        <v>10</v>
      </c>
      <c r="C88" s="2">
        <v>16</v>
      </c>
      <c r="D88" s="2">
        <v>0.1</v>
      </c>
      <c r="E88" s="2">
        <v>0.5</v>
      </c>
      <c r="F88" s="2">
        <v>0.8</v>
      </c>
      <c r="G88" s="2">
        <v>0.27105931991924498</v>
      </c>
      <c r="H88" s="2">
        <v>0.29331711215559603</v>
      </c>
      <c r="I88" s="2" t="s">
        <v>51</v>
      </c>
      <c r="J88" s="2" t="s">
        <v>28</v>
      </c>
      <c r="K88" s="2" t="s">
        <v>220</v>
      </c>
      <c r="L88" s="2">
        <v>0.79999999999999905</v>
      </c>
      <c r="M88" s="2">
        <v>0.5</v>
      </c>
      <c r="N88" s="2"/>
      <c r="O88" s="2">
        <v>15</v>
      </c>
      <c r="P88" s="88">
        <v>42144.696527777778</v>
      </c>
    </row>
    <row r="89" spans="1:16" x14ac:dyDescent="0.25">
      <c r="A89" s="2">
        <v>2</v>
      </c>
      <c r="B89" s="2">
        <v>10</v>
      </c>
      <c r="C89" s="2">
        <v>16</v>
      </c>
      <c r="D89" s="2">
        <v>0.1</v>
      </c>
      <c r="E89" s="2">
        <v>0.5</v>
      </c>
      <c r="F89" s="2">
        <v>0.8</v>
      </c>
      <c r="G89" s="2">
        <v>0.26786487547480098</v>
      </c>
      <c r="H89" s="2">
        <v>0.29081711215559602</v>
      </c>
      <c r="I89" s="2" t="s">
        <v>51</v>
      </c>
      <c r="J89" s="2" t="s">
        <v>28</v>
      </c>
      <c r="K89" s="2" t="s">
        <v>221</v>
      </c>
      <c r="L89" s="2">
        <v>0.79999999999999905</v>
      </c>
      <c r="M89" s="2">
        <v>0.6</v>
      </c>
      <c r="N89" s="2"/>
      <c r="O89" s="2">
        <v>15</v>
      </c>
      <c r="P89" s="88">
        <v>42144.696527777778</v>
      </c>
    </row>
    <row r="90" spans="1:16" x14ac:dyDescent="0.25">
      <c r="A90" s="2">
        <v>2</v>
      </c>
      <c r="B90" s="2">
        <v>10</v>
      </c>
      <c r="C90" s="2">
        <v>16</v>
      </c>
      <c r="D90" s="2">
        <v>0.1</v>
      </c>
      <c r="E90" s="2">
        <v>0.5</v>
      </c>
      <c r="F90" s="2">
        <v>0.8</v>
      </c>
      <c r="G90" s="2">
        <v>0.26453154214146701</v>
      </c>
      <c r="H90" s="2">
        <v>0.28540044548893001</v>
      </c>
      <c r="I90" s="2" t="s">
        <v>51</v>
      </c>
      <c r="J90" s="2" t="s">
        <v>28</v>
      </c>
      <c r="K90" s="2" t="s">
        <v>222</v>
      </c>
      <c r="L90" s="2">
        <v>0.79999999999999905</v>
      </c>
      <c r="M90" s="2">
        <v>0.7</v>
      </c>
      <c r="N90" s="2"/>
      <c r="O90" s="2">
        <v>15</v>
      </c>
      <c r="P90" s="88">
        <v>42144.696527777778</v>
      </c>
    </row>
    <row r="91" spans="1:16" x14ac:dyDescent="0.25">
      <c r="A91" s="2">
        <v>2</v>
      </c>
      <c r="B91" s="2">
        <v>10</v>
      </c>
      <c r="C91" s="2">
        <v>16</v>
      </c>
      <c r="D91" s="2">
        <v>0.1</v>
      </c>
      <c r="E91" s="2">
        <v>0.5</v>
      </c>
      <c r="F91" s="2">
        <v>0.8</v>
      </c>
      <c r="G91" s="2">
        <v>0.26453154214146701</v>
      </c>
      <c r="H91" s="2">
        <v>0.28540044548892901</v>
      </c>
      <c r="I91" s="2" t="s">
        <v>51</v>
      </c>
      <c r="J91" s="2" t="s">
        <v>28</v>
      </c>
      <c r="K91" s="2" t="s">
        <v>223</v>
      </c>
      <c r="L91" s="2">
        <v>0.79999999999999905</v>
      </c>
      <c r="M91" s="2">
        <v>0.79999999999999905</v>
      </c>
      <c r="N91" s="2"/>
      <c r="O91" s="2">
        <v>15</v>
      </c>
      <c r="P91" s="88">
        <v>42144.696539351855</v>
      </c>
    </row>
    <row r="92" spans="1:16" x14ac:dyDescent="0.25">
      <c r="A92" s="2">
        <v>2</v>
      </c>
      <c r="B92" s="2">
        <v>10</v>
      </c>
      <c r="C92" s="2">
        <v>16</v>
      </c>
      <c r="D92" s="2">
        <v>0.1</v>
      </c>
      <c r="E92" s="2">
        <v>0.5</v>
      </c>
      <c r="F92" s="2">
        <v>0.8</v>
      </c>
      <c r="G92" s="2">
        <v>0.26397598658591198</v>
      </c>
      <c r="H92" s="2">
        <v>0.28484488993337398</v>
      </c>
      <c r="I92" s="2" t="s">
        <v>51</v>
      </c>
      <c r="J92" s="2" t="s">
        <v>28</v>
      </c>
      <c r="K92" s="2" t="s">
        <v>224</v>
      </c>
      <c r="L92" s="2">
        <v>0.79999999999999905</v>
      </c>
      <c r="M92" s="2">
        <v>0.89999999999999902</v>
      </c>
      <c r="N92" s="2"/>
      <c r="O92" s="2">
        <v>15</v>
      </c>
      <c r="P92" s="88">
        <v>42144.696539351855</v>
      </c>
    </row>
    <row r="93" spans="1:16" x14ac:dyDescent="0.25">
      <c r="A93" s="2">
        <v>2</v>
      </c>
      <c r="B93" s="2">
        <v>10</v>
      </c>
      <c r="C93" s="2">
        <v>14</v>
      </c>
      <c r="D93" s="2">
        <v>0.1</v>
      </c>
      <c r="E93" s="2">
        <v>0.5</v>
      </c>
      <c r="F93" s="2">
        <v>0.7</v>
      </c>
      <c r="G93" s="2">
        <v>0.25809479227722798</v>
      </c>
      <c r="H93" s="2">
        <v>0.28270351823317902</v>
      </c>
      <c r="I93" s="2" t="s">
        <v>51</v>
      </c>
      <c r="J93" s="2" t="s">
        <v>28</v>
      </c>
      <c r="K93" s="2" t="s">
        <v>50</v>
      </c>
      <c r="L93" s="2">
        <v>0.89999999999999902</v>
      </c>
      <c r="M93" s="2">
        <v>0</v>
      </c>
      <c r="N93" s="2"/>
      <c r="O93" s="2">
        <v>15</v>
      </c>
      <c r="P93" s="88">
        <v>42144.696539351855</v>
      </c>
    </row>
    <row r="94" spans="1:16" x14ac:dyDescent="0.25">
      <c r="A94" s="2">
        <v>2</v>
      </c>
      <c r="B94" s="2">
        <v>10</v>
      </c>
      <c r="C94" s="2">
        <v>14</v>
      </c>
      <c r="D94" s="2">
        <v>0.1</v>
      </c>
      <c r="E94" s="2">
        <v>0.5</v>
      </c>
      <c r="F94" s="2">
        <v>0.7</v>
      </c>
      <c r="G94" s="2">
        <v>0.25720193513437101</v>
      </c>
      <c r="H94" s="2">
        <v>0.28270351823317902</v>
      </c>
      <c r="I94" s="2" t="s">
        <v>51</v>
      </c>
      <c r="J94" s="2" t="s">
        <v>28</v>
      </c>
      <c r="K94" s="2" t="s">
        <v>225</v>
      </c>
      <c r="L94" s="2">
        <v>0.89999999999999902</v>
      </c>
      <c r="M94" s="2">
        <v>0.1</v>
      </c>
      <c r="N94" s="2"/>
      <c r="O94" s="2">
        <v>15</v>
      </c>
      <c r="P94" s="88">
        <v>42144.696539351855</v>
      </c>
    </row>
    <row r="95" spans="1:16" x14ac:dyDescent="0.25">
      <c r="A95" s="2">
        <v>2</v>
      </c>
      <c r="B95" s="2">
        <v>10</v>
      </c>
      <c r="C95" s="2">
        <v>13</v>
      </c>
      <c r="D95" s="2">
        <v>0.1</v>
      </c>
      <c r="E95" s="2">
        <v>0.5</v>
      </c>
      <c r="F95" s="2">
        <v>0.65</v>
      </c>
      <c r="G95" s="2">
        <v>0.25620827338121499</v>
      </c>
      <c r="H95" s="2">
        <v>0.281693417223078</v>
      </c>
      <c r="I95" s="2" t="s">
        <v>51</v>
      </c>
      <c r="J95" s="2" t="s">
        <v>28</v>
      </c>
      <c r="K95" s="2" t="s">
        <v>226</v>
      </c>
      <c r="L95" s="2">
        <v>0.89999999999999902</v>
      </c>
      <c r="M95" s="2">
        <v>0.2</v>
      </c>
      <c r="N95" s="2"/>
      <c r="O95" s="2">
        <v>15</v>
      </c>
      <c r="P95" s="88">
        <v>42144.696539351855</v>
      </c>
    </row>
    <row r="96" spans="1:16" x14ac:dyDescent="0.25">
      <c r="A96" s="2">
        <v>2</v>
      </c>
      <c r="B96" s="2">
        <v>10</v>
      </c>
      <c r="C96" s="2">
        <v>13</v>
      </c>
      <c r="D96" s="2">
        <v>0.1</v>
      </c>
      <c r="E96" s="2">
        <v>0.5</v>
      </c>
      <c r="F96" s="2">
        <v>0.65</v>
      </c>
      <c r="G96" s="2">
        <v>0.25197140401674301</v>
      </c>
      <c r="H96" s="2">
        <v>0.27330632044888398</v>
      </c>
      <c r="I96" s="2" t="s">
        <v>51</v>
      </c>
      <c r="J96" s="2" t="s">
        <v>28</v>
      </c>
      <c r="K96" s="2" t="s">
        <v>227</v>
      </c>
      <c r="L96" s="2">
        <v>0.89999999999999902</v>
      </c>
      <c r="M96" s="2">
        <v>0.3</v>
      </c>
      <c r="N96" s="2"/>
      <c r="O96" s="2">
        <v>15</v>
      </c>
      <c r="P96" s="88">
        <v>42144.696550925924</v>
      </c>
    </row>
    <row r="97" spans="1:16" x14ac:dyDescent="0.25">
      <c r="A97" s="2">
        <v>2</v>
      </c>
      <c r="B97" s="2">
        <v>10</v>
      </c>
      <c r="C97" s="2">
        <v>13</v>
      </c>
      <c r="D97" s="2">
        <v>0.1</v>
      </c>
      <c r="E97" s="2">
        <v>0.5</v>
      </c>
      <c r="F97" s="2">
        <v>0.65</v>
      </c>
      <c r="G97" s="2">
        <v>0.25127695957229901</v>
      </c>
      <c r="H97" s="2">
        <v>0.27330632044888398</v>
      </c>
      <c r="I97" s="2" t="s">
        <v>51</v>
      </c>
      <c r="J97" s="2" t="s">
        <v>28</v>
      </c>
      <c r="K97" s="2" t="s">
        <v>228</v>
      </c>
      <c r="L97" s="2">
        <v>0.89999999999999902</v>
      </c>
      <c r="M97" s="2">
        <v>0.4</v>
      </c>
      <c r="N97" s="2"/>
      <c r="O97" s="2">
        <v>15</v>
      </c>
      <c r="P97" s="88">
        <v>42144.696550925924</v>
      </c>
    </row>
    <row r="98" spans="1:16" x14ac:dyDescent="0.25">
      <c r="A98" s="2">
        <v>2</v>
      </c>
      <c r="B98" s="2">
        <v>10</v>
      </c>
      <c r="C98" s="2">
        <v>13</v>
      </c>
      <c r="D98" s="2">
        <v>0.1</v>
      </c>
      <c r="E98" s="2">
        <v>0.5</v>
      </c>
      <c r="F98" s="2">
        <v>0.65</v>
      </c>
      <c r="G98" s="2">
        <v>0.248607433428508</v>
      </c>
      <c r="H98" s="2">
        <v>0.26840027469724997</v>
      </c>
      <c r="I98" s="2" t="s">
        <v>51</v>
      </c>
      <c r="J98" s="2" t="s">
        <v>28</v>
      </c>
      <c r="K98" s="2" t="s">
        <v>229</v>
      </c>
      <c r="L98" s="2">
        <v>0.89999999999999902</v>
      </c>
      <c r="M98" s="2">
        <v>0.5</v>
      </c>
      <c r="N98" s="2"/>
      <c r="O98" s="2">
        <v>15</v>
      </c>
      <c r="P98" s="88">
        <v>42144.696550925924</v>
      </c>
    </row>
    <row r="99" spans="1:16" x14ac:dyDescent="0.25">
      <c r="A99" s="2">
        <v>2</v>
      </c>
      <c r="B99" s="2">
        <v>10</v>
      </c>
      <c r="C99" s="2">
        <v>13</v>
      </c>
      <c r="D99" s="2">
        <v>0.1</v>
      </c>
      <c r="E99" s="2">
        <v>0.5</v>
      </c>
      <c r="F99" s="2">
        <v>0.65</v>
      </c>
      <c r="G99" s="2">
        <v>0.244136693198274</v>
      </c>
      <c r="H99" s="2">
        <v>0.263913095210071</v>
      </c>
      <c r="I99" s="2" t="s">
        <v>51</v>
      </c>
      <c r="J99" s="2" t="s">
        <v>28</v>
      </c>
      <c r="K99" s="2" t="s">
        <v>230</v>
      </c>
      <c r="L99" s="2">
        <v>0.89999999999999902</v>
      </c>
      <c r="M99" s="2">
        <v>0.6</v>
      </c>
      <c r="N99" s="2"/>
      <c r="O99" s="2">
        <v>15</v>
      </c>
      <c r="P99" s="88">
        <v>42144.696550925924</v>
      </c>
    </row>
    <row r="100" spans="1:16" x14ac:dyDescent="0.25">
      <c r="A100" s="2">
        <v>2</v>
      </c>
      <c r="B100" s="2">
        <v>10</v>
      </c>
      <c r="C100" s="2">
        <v>13</v>
      </c>
      <c r="D100" s="2">
        <v>0.1</v>
      </c>
      <c r="E100" s="2">
        <v>0.5</v>
      </c>
      <c r="F100" s="2">
        <v>0.65</v>
      </c>
      <c r="G100" s="2">
        <v>0.244120253941328</v>
      </c>
      <c r="H100" s="2">
        <v>0.263913095210071</v>
      </c>
      <c r="I100" s="2" t="s">
        <v>51</v>
      </c>
      <c r="J100" s="2" t="s">
        <v>28</v>
      </c>
      <c r="K100" s="2" t="s">
        <v>231</v>
      </c>
      <c r="L100" s="2">
        <v>0.89999999999999902</v>
      </c>
      <c r="M100" s="2">
        <v>0.7</v>
      </c>
      <c r="N100" s="2"/>
      <c r="O100" s="2">
        <v>15</v>
      </c>
      <c r="P100" s="88">
        <v>42144.696550925924</v>
      </c>
    </row>
    <row r="101" spans="1:16" x14ac:dyDescent="0.25">
      <c r="A101" s="2">
        <v>2</v>
      </c>
      <c r="B101" s="2">
        <v>10</v>
      </c>
      <c r="C101" s="2">
        <v>13</v>
      </c>
      <c r="D101" s="2">
        <v>0.1</v>
      </c>
      <c r="E101" s="2">
        <v>0.5</v>
      </c>
      <c r="F101" s="2">
        <v>0.65</v>
      </c>
      <c r="G101" s="2">
        <v>0.244120253941328</v>
      </c>
      <c r="H101" s="2">
        <v>0.263913095210071</v>
      </c>
      <c r="I101" s="2" t="s">
        <v>51</v>
      </c>
      <c r="J101" s="2" t="s">
        <v>28</v>
      </c>
      <c r="K101" s="2" t="s">
        <v>232</v>
      </c>
      <c r="L101" s="2">
        <v>0.89999999999999902</v>
      </c>
      <c r="M101" s="2">
        <v>0.79999999999999905</v>
      </c>
      <c r="N101" s="2"/>
      <c r="O101" s="2">
        <v>15</v>
      </c>
      <c r="P101" s="88">
        <v>42144.696562500001</v>
      </c>
    </row>
    <row r="102" spans="1:16" x14ac:dyDescent="0.25">
      <c r="A102" s="2">
        <v>2</v>
      </c>
      <c r="B102" s="2">
        <v>10</v>
      </c>
      <c r="C102" s="2">
        <v>13</v>
      </c>
      <c r="D102" s="2">
        <v>0.1</v>
      </c>
      <c r="E102" s="2">
        <v>0.5</v>
      </c>
      <c r="F102" s="2">
        <v>0.65</v>
      </c>
      <c r="G102" s="2">
        <v>0.24374933789500899</v>
      </c>
      <c r="H102" s="2">
        <v>0.26386269198426399</v>
      </c>
      <c r="I102" s="2" t="s">
        <v>51</v>
      </c>
      <c r="J102" s="2" t="s">
        <v>28</v>
      </c>
      <c r="K102" s="2" t="s">
        <v>233</v>
      </c>
      <c r="L102" s="2">
        <v>0.89999999999999902</v>
      </c>
      <c r="M102" s="2">
        <v>0.89999999999999902</v>
      </c>
      <c r="N102" s="2"/>
      <c r="O102" s="2">
        <v>15</v>
      </c>
      <c r="P102" s="88">
        <v>42144.696562500001</v>
      </c>
    </row>
    <row r="104" spans="1:16" s="26" customFormat="1" x14ac:dyDescent="0.25">
      <c r="A104" s="26" t="s">
        <v>863</v>
      </c>
    </row>
    <row r="105" spans="1:16" x14ac:dyDescent="0.25">
      <c r="A105" s="2">
        <v>10</v>
      </c>
      <c r="B105" s="2">
        <v>13</v>
      </c>
      <c r="C105" s="2">
        <v>14</v>
      </c>
      <c r="D105" s="2">
        <v>0.5</v>
      </c>
      <c r="E105" s="2">
        <v>0.65</v>
      </c>
      <c r="F105" s="2">
        <v>0.7</v>
      </c>
      <c r="G105" s="2">
        <v>0.53676171274961504</v>
      </c>
      <c r="H105" s="2">
        <v>0.57800595238095198</v>
      </c>
      <c r="I105" s="2" t="s">
        <v>51</v>
      </c>
      <c r="J105" s="2" t="s">
        <v>253</v>
      </c>
      <c r="K105" s="2" t="s">
        <v>315</v>
      </c>
      <c r="L105" s="2">
        <v>0</v>
      </c>
      <c r="M105" s="2">
        <v>0</v>
      </c>
      <c r="N105" s="2">
        <v>0.5</v>
      </c>
      <c r="O105" s="2">
        <v>120</v>
      </c>
      <c r="P105" s="2" t="s">
        <v>631</v>
      </c>
    </row>
    <row r="106" spans="1:16" x14ac:dyDescent="0.25">
      <c r="A106" s="2">
        <v>10</v>
      </c>
      <c r="B106" s="2">
        <v>13</v>
      </c>
      <c r="C106" s="2">
        <v>16</v>
      </c>
      <c r="D106" s="2">
        <v>0.5</v>
      </c>
      <c r="E106" s="2">
        <v>0.65</v>
      </c>
      <c r="F106" s="2">
        <v>0.8</v>
      </c>
      <c r="G106" s="2">
        <v>0.54098809523809499</v>
      </c>
      <c r="H106" s="2">
        <v>0.58172619047619001</v>
      </c>
      <c r="I106" s="2" t="s">
        <v>51</v>
      </c>
      <c r="J106" s="2" t="s">
        <v>253</v>
      </c>
      <c r="K106" s="2" t="s">
        <v>316</v>
      </c>
      <c r="L106" s="2">
        <v>0</v>
      </c>
      <c r="M106" s="2">
        <v>0.1</v>
      </c>
      <c r="N106" s="2">
        <v>0.5</v>
      </c>
      <c r="O106" s="2">
        <v>120</v>
      </c>
      <c r="P106" s="2" t="s">
        <v>660</v>
      </c>
    </row>
    <row r="107" spans="1:16" x14ac:dyDescent="0.25">
      <c r="A107" s="2">
        <v>10</v>
      </c>
      <c r="B107" s="2">
        <v>13</v>
      </c>
      <c r="C107" s="2">
        <v>16</v>
      </c>
      <c r="D107" s="2">
        <v>0.5</v>
      </c>
      <c r="E107" s="2">
        <v>0.65</v>
      </c>
      <c r="F107" s="2">
        <v>0.8</v>
      </c>
      <c r="G107" s="2">
        <v>0.54702976190476105</v>
      </c>
      <c r="H107" s="2">
        <v>0.58360119047618997</v>
      </c>
      <c r="I107" s="2" t="s">
        <v>51</v>
      </c>
      <c r="J107" s="2" t="s">
        <v>253</v>
      </c>
      <c r="K107" s="2" t="s">
        <v>298</v>
      </c>
      <c r="L107" s="2">
        <v>0</v>
      </c>
      <c r="M107" s="2">
        <v>0.2</v>
      </c>
      <c r="N107" s="2">
        <v>0.5</v>
      </c>
      <c r="O107" s="2">
        <v>120</v>
      </c>
      <c r="P107" s="2" t="s">
        <v>661</v>
      </c>
    </row>
    <row r="108" spans="1:16" x14ac:dyDescent="0.25">
      <c r="A108" s="2">
        <v>9</v>
      </c>
      <c r="B108" s="2">
        <v>14</v>
      </c>
      <c r="C108" s="2">
        <v>16</v>
      </c>
      <c r="D108" s="2">
        <v>0.45</v>
      </c>
      <c r="E108" s="2">
        <v>0.7</v>
      </c>
      <c r="F108" s="2">
        <v>0.8</v>
      </c>
      <c r="G108" s="2">
        <v>0.52351260504201602</v>
      </c>
      <c r="H108" s="2">
        <v>0.56008403361344505</v>
      </c>
      <c r="I108" s="2" t="s">
        <v>51</v>
      </c>
      <c r="J108" s="2" t="s">
        <v>253</v>
      </c>
      <c r="K108" s="2" t="s">
        <v>317</v>
      </c>
      <c r="L108" s="2">
        <v>0</v>
      </c>
      <c r="M108" s="2">
        <v>0.3</v>
      </c>
      <c r="N108" s="2">
        <v>0.5</v>
      </c>
      <c r="O108" s="2">
        <v>120</v>
      </c>
      <c r="P108" s="2" t="s">
        <v>662</v>
      </c>
    </row>
    <row r="109" spans="1:16" x14ac:dyDescent="0.25">
      <c r="A109" s="2">
        <v>8</v>
      </c>
      <c r="B109" s="2">
        <v>14</v>
      </c>
      <c r="C109" s="2">
        <v>16</v>
      </c>
      <c r="D109" s="2">
        <v>0.4</v>
      </c>
      <c r="E109" s="2">
        <v>0.7</v>
      </c>
      <c r="F109" s="2">
        <v>0.8</v>
      </c>
      <c r="G109" s="2">
        <v>0.52539752567693698</v>
      </c>
      <c r="H109" s="2">
        <v>0.54974673202614299</v>
      </c>
      <c r="I109" s="2" t="s">
        <v>51</v>
      </c>
      <c r="J109" s="2" t="s">
        <v>253</v>
      </c>
      <c r="K109" s="2" t="s">
        <v>318</v>
      </c>
      <c r="L109" s="2">
        <v>0</v>
      </c>
      <c r="M109" s="2">
        <v>0.4</v>
      </c>
      <c r="N109" s="2">
        <v>0.5</v>
      </c>
      <c r="O109" s="2">
        <v>120</v>
      </c>
      <c r="P109" s="2" t="s">
        <v>663</v>
      </c>
    </row>
    <row r="110" spans="1:16" x14ac:dyDescent="0.25">
      <c r="A110" s="2">
        <v>8</v>
      </c>
      <c r="B110" s="2">
        <v>14</v>
      </c>
      <c r="C110" s="2">
        <v>16</v>
      </c>
      <c r="D110" s="2">
        <v>0.4</v>
      </c>
      <c r="E110" s="2">
        <v>0.7</v>
      </c>
      <c r="F110" s="2">
        <v>0.8</v>
      </c>
      <c r="G110" s="2">
        <v>0.516206349206349</v>
      </c>
      <c r="H110" s="2">
        <v>0.54888888888888798</v>
      </c>
      <c r="I110" s="2" t="s">
        <v>51</v>
      </c>
      <c r="J110" s="2" t="s">
        <v>253</v>
      </c>
      <c r="K110" s="2" t="s">
        <v>319</v>
      </c>
      <c r="L110" s="2">
        <v>0</v>
      </c>
      <c r="M110" s="2">
        <v>0.5</v>
      </c>
      <c r="N110" s="2">
        <v>0.5</v>
      </c>
      <c r="O110" s="2">
        <v>120</v>
      </c>
      <c r="P110" s="2" t="s">
        <v>664</v>
      </c>
    </row>
    <row r="111" spans="1:16" x14ac:dyDescent="0.25">
      <c r="A111" s="2">
        <v>7</v>
      </c>
      <c r="B111" s="2">
        <v>14</v>
      </c>
      <c r="C111" s="2">
        <v>16</v>
      </c>
      <c r="D111" s="2">
        <v>0.35</v>
      </c>
      <c r="E111" s="2">
        <v>0.7</v>
      </c>
      <c r="F111" s="2">
        <v>0.8</v>
      </c>
      <c r="G111" s="2">
        <v>0.47453968253968198</v>
      </c>
      <c r="H111" s="2">
        <v>0.49888888888888799</v>
      </c>
      <c r="I111" s="2" t="s">
        <v>51</v>
      </c>
      <c r="J111" s="2" t="s">
        <v>253</v>
      </c>
      <c r="K111" s="2" t="s">
        <v>320</v>
      </c>
      <c r="L111" s="2">
        <v>0</v>
      </c>
      <c r="M111" s="2">
        <v>0.6</v>
      </c>
      <c r="N111" s="2">
        <v>0.5</v>
      </c>
      <c r="O111" s="2">
        <v>120</v>
      </c>
      <c r="P111" s="2" t="s">
        <v>665</v>
      </c>
    </row>
    <row r="112" spans="1:16" x14ac:dyDescent="0.25">
      <c r="A112" s="2">
        <v>7</v>
      </c>
      <c r="B112" s="2">
        <v>13</v>
      </c>
      <c r="C112" s="2">
        <v>16</v>
      </c>
      <c r="D112" s="2">
        <v>0.35</v>
      </c>
      <c r="E112" s="2">
        <v>0.65</v>
      </c>
      <c r="F112" s="2">
        <v>0.8</v>
      </c>
      <c r="G112" s="2">
        <v>0.44495634920634902</v>
      </c>
      <c r="H112" s="2">
        <v>0.46930555555555498</v>
      </c>
      <c r="I112" s="2" t="s">
        <v>51</v>
      </c>
      <c r="J112" s="2" t="s">
        <v>253</v>
      </c>
      <c r="K112" s="2" t="s">
        <v>321</v>
      </c>
      <c r="L112" s="2">
        <v>0</v>
      </c>
      <c r="M112" s="2">
        <v>0.7</v>
      </c>
      <c r="N112" s="2">
        <v>0.5</v>
      </c>
      <c r="O112" s="2">
        <v>120</v>
      </c>
      <c r="P112" s="2" t="s">
        <v>666</v>
      </c>
    </row>
    <row r="113" spans="1:16" x14ac:dyDescent="0.25">
      <c r="A113" s="2">
        <v>7</v>
      </c>
      <c r="B113" s="2">
        <v>13</v>
      </c>
      <c r="C113" s="2">
        <v>16</v>
      </c>
      <c r="D113" s="2">
        <v>0.35</v>
      </c>
      <c r="E113" s="2">
        <v>0.65</v>
      </c>
      <c r="F113" s="2">
        <v>0.8</v>
      </c>
      <c r="G113" s="2">
        <v>0.433775793650793</v>
      </c>
      <c r="H113" s="2">
        <v>0.45430555555555502</v>
      </c>
      <c r="I113" s="2" t="s">
        <v>51</v>
      </c>
      <c r="J113" s="2" t="s">
        <v>253</v>
      </c>
      <c r="K113" s="2" t="s">
        <v>322</v>
      </c>
      <c r="L113" s="2">
        <v>0</v>
      </c>
      <c r="M113" s="2">
        <v>0.79999999999999905</v>
      </c>
      <c r="N113" s="2">
        <v>0.5</v>
      </c>
      <c r="O113" s="2">
        <v>120</v>
      </c>
      <c r="P113" s="2" t="s">
        <v>667</v>
      </c>
    </row>
    <row r="114" spans="1:16" x14ac:dyDescent="0.25">
      <c r="A114" s="2">
        <v>2</v>
      </c>
      <c r="B114" s="2">
        <v>11</v>
      </c>
      <c r="C114" s="2">
        <v>16</v>
      </c>
      <c r="D114" s="2">
        <v>0.1</v>
      </c>
      <c r="E114" s="2">
        <v>0.55000000000000004</v>
      </c>
      <c r="F114" s="2">
        <v>0.8</v>
      </c>
      <c r="G114" s="2">
        <v>0.29699999999999899</v>
      </c>
      <c r="H114" s="2">
        <v>0.30130952380952303</v>
      </c>
      <c r="I114" s="2" t="s">
        <v>51</v>
      </c>
      <c r="J114" s="2" t="s">
        <v>253</v>
      </c>
      <c r="K114" s="2" t="s">
        <v>323</v>
      </c>
      <c r="L114" s="2">
        <v>0</v>
      </c>
      <c r="M114" s="2">
        <v>0.89999999999999902</v>
      </c>
      <c r="N114" s="2">
        <v>0.5</v>
      </c>
      <c r="O114" s="2">
        <v>120</v>
      </c>
      <c r="P114" s="2" t="s">
        <v>667</v>
      </c>
    </row>
    <row r="115" spans="1:16" x14ac:dyDescent="0.25">
      <c r="A115" s="2">
        <v>10</v>
      </c>
      <c r="B115" s="2">
        <v>13</v>
      </c>
      <c r="C115" s="2">
        <v>14</v>
      </c>
      <c r="D115" s="2">
        <v>0.5</v>
      </c>
      <c r="E115" s="2">
        <v>0.65</v>
      </c>
      <c r="F115" s="2">
        <v>0.7</v>
      </c>
      <c r="G115" s="2">
        <v>0.53046737445703396</v>
      </c>
      <c r="H115" s="2">
        <v>0.58015495175556098</v>
      </c>
      <c r="I115" s="2" t="s">
        <v>51</v>
      </c>
      <c r="J115" s="2" t="s">
        <v>253</v>
      </c>
      <c r="K115" s="2" t="s">
        <v>324</v>
      </c>
      <c r="L115" s="2">
        <v>0.1</v>
      </c>
      <c r="M115" s="2">
        <v>0</v>
      </c>
      <c r="N115" s="2">
        <v>0.5</v>
      </c>
      <c r="O115" s="2">
        <v>120</v>
      </c>
      <c r="P115" s="2" t="s">
        <v>632</v>
      </c>
    </row>
    <row r="116" spans="1:16" x14ac:dyDescent="0.25">
      <c r="A116" s="2">
        <v>10</v>
      </c>
      <c r="B116" s="2">
        <v>13</v>
      </c>
      <c r="C116" s="2">
        <v>15</v>
      </c>
      <c r="D116" s="2">
        <v>0.5</v>
      </c>
      <c r="E116" s="2">
        <v>0.65</v>
      </c>
      <c r="F116" s="2">
        <v>0.75</v>
      </c>
      <c r="G116" s="2">
        <v>0.53471535564251504</v>
      </c>
      <c r="H116" s="2">
        <v>0.583741157216767</v>
      </c>
      <c r="I116" s="2" t="s">
        <v>51</v>
      </c>
      <c r="J116" s="2" t="s">
        <v>253</v>
      </c>
      <c r="K116" s="2" t="s">
        <v>325</v>
      </c>
      <c r="L116" s="2">
        <v>0.1</v>
      </c>
      <c r="M116" s="2">
        <v>0.1</v>
      </c>
      <c r="N116" s="2">
        <v>0.5</v>
      </c>
      <c r="O116" s="2">
        <v>120</v>
      </c>
      <c r="P116" s="2" t="s">
        <v>668</v>
      </c>
    </row>
    <row r="117" spans="1:16" x14ac:dyDescent="0.25">
      <c r="A117" s="2">
        <v>9</v>
      </c>
      <c r="B117" s="2">
        <v>13</v>
      </c>
      <c r="C117" s="2">
        <v>15</v>
      </c>
      <c r="D117" s="2">
        <v>0.45</v>
      </c>
      <c r="E117" s="2">
        <v>0.65</v>
      </c>
      <c r="F117" s="2">
        <v>0.75</v>
      </c>
      <c r="G117" s="2">
        <v>0.51292048170923699</v>
      </c>
      <c r="H117" s="2">
        <v>0.56046908715639299</v>
      </c>
      <c r="I117" s="2" t="s">
        <v>51</v>
      </c>
      <c r="J117" s="2" t="s">
        <v>253</v>
      </c>
      <c r="K117" s="2" t="s">
        <v>299</v>
      </c>
      <c r="L117" s="2">
        <v>0.1</v>
      </c>
      <c r="M117" s="2">
        <v>0.2</v>
      </c>
      <c r="N117" s="2">
        <v>0.5</v>
      </c>
      <c r="O117" s="2">
        <v>120</v>
      </c>
      <c r="P117" s="2" t="s">
        <v>669</v>
      </c>
    </row>
    <row r="118" spans="1:16" x14ac:dyDescent="0.25">
      <c r="A118" s="2">
        <v>9</v>
      </c>
      <c r="B118" s="2">
        <v>14</v>
      </c>
      <c r="C118" s="2">
        <v>16</v>
      </c>
      <c r="D118" s="2">
        <v>0.45</v>
      </c>
      <c r="E118" s="2">
        <v>0.7</v>
      </c>
      <c r="F118" s="2">
        <v>0.8</v>
      </c>
      <c r="G118" s="2">
        <v>0.51670762922496905</v>
      </c>
      <c r="H118" s="2">
        <v>0.56157214742282002</v>
      </c>
      <c r="I118" s="2" t="s">
        <v>51</v>
      </c>
      <c r="J118" s="2" t="s">
        <v>253</v>
      </c>
      <c r="K118" s="2" t="s">
        <v>326</v>
      </c>
      <c r="L118" s="2">
        <v>0.1</v>
      </c>
      <c r="M118" s="2">
        <v>0.3</v>
      </c>
      <c r="N118" s="2">
        <v>0.5</v>
      </c>
      <c r="O118" s="2">
        <v>120</v>
      </c>
      <c r="P118" s="2" t="s">
        <v>669</v>
      </c>
    </row>
    <row r="119" spans="1:16" x14ac:dyDescent="0.25">
      <c r="A119" s="2">
        <v>8</v>
      </c>
      <c r="B119" s="2">
        <v>14</v>
      </c>
      <c r="C119" s="2">
        <v>16</v>
      </c>
      <c r="D119" s="2">
        <v>0.4</v>
      </c>
      <c r="E119" s="2">
        <v>0.7</v>
      </c>
      <c r="F119" s="2">
        <v>0.8</v>
      </c>
      <c r="G119" s="2">
        <v>0.49916353751421</v>
      </c>
      <c r="H119" s="2">
        <v>0.55120177705244999</v>
      </c>
      <c r="I119" s="2" t="s">
        <v>51</v>
      </c>
      <c r="J119" s="2" t="s">
        <v>253</v>
      </c>
      <c r="K119" s="2" t="s">
        <v>327</v>
      </c>
      <c r="L119" s="2">
        <v>0.1</v>
      </c>
      <c r="M119" s="2">
        <v>0.4</v>
      </c>
      <c r="N119" s="2">
        <v>0.5</v>
      </c>
      <c r="O119" s="2">
        <v>120</v>
      </c>
      <c r="P119" s="2" t="s">
        <v>670</v>
      </c>
    </row>
    <row r="120" spans="1:16" x14ac:dyDescent="0.25">
      <c r="A120" s="2">
        <v>8</v>
      </c>
      <c r="B120" s="2">
        <v>14</v>
      </c>
      <c r="C120" s="2">
        <v>16</v>
      </c>
      <c r="D120" s="2">
        <v>0.4</v>
      </c>
      <c r="E120" s="2">
        <v>0.7</v>
      </c>
      <c r="F120" s="2">
        <v>0.8</v>
      </c>
      <c r="G120" s="2">
        <v>0.49121786275776702</v>
      </c>
      <c r="H120" s="2">
        <v>0.543151586215881</v>
      </c>
      <c r="I120" s="2" t="s">
        <v>51</v>
      </c>
      <c r="J120" s="2" t="s">
        <v>253</v>
      </c>
      <c r="K120" s="2" t="s">
        <v>328</v>
      </c>
      <c r="L120" s="2">
        <v>0.1</v>
      </c>
      <c r="M120" s="2">
        <v>0.5</v>
      </c>
      <c r="N120" s="2">
        <v>0.5</v>
      </c>
      <c r="O120" s="2">
        <v>120</v>
      </c>
      <c r="P120" s="2" t="s">
        <v>671</v>
      </c>
    </row>
    <row r="121" spans="1:16" x14ac:dyDescent="0.25">
      <c r="A121" s="2">
        <v>7</v>
      </c>
      <c r="B121" s="2">
        <v>14</v>
      </c>
      <c r="C121" s="2">
        <v>16</v>
      </c>
      <c r="D121" s="2">
        <v>0.35</v>
      </c>
      <c r="E121" s="2">
        <v>0.7</v>
      </c>
      <c r="F121" s="2">
        <v>0.8</v>
      </c>
      <c r="G121" s="2">
        <v>0.42581333944883198</v>
      </c>
      <c r="H121" s="2">
        <v>0.48172676376164703</v>
      </c>
      <c r="I121" s="2" t="s">
        <v>51</v>
      </c>
      <c r="J121" s="2" t="s">
        <v>253</v>
      </c>
      <c r="K121" s="2" t="s">
        <v>329</v>
      </c>
      <c r="L121" s="2">
        <v>0.1</v>
      </c>
      <c r="M121" s="2">
        <v>0.6</v>
      </c>
      <c r="N121" s="2">
        <v>0.5</v>
      </c>
      <c r="O121" s="2">
        <v>120</v>
      </c>
      <c r="P121" s="2" t="s">
        <v>671</v>
      </c>
    </row>
    <row r="122" spans="1:16" x14ac:dyDescent="0.25">
      <c r="A122" s="2">
        <v>4</v>
      </c>
      <c r="B122" s="2">
        <v>11</v>
      </c>
      <c r="C122" s="2">
        <v>15</v>
      </c>
      <c r="D122" s="2">
        <v>0.2</v>
      </c>
      <c r="E122" s="2">
        <v>0.55000000000000004</v>
      </c>
      <c r="F122" s="2">
        <v>0.75</v>
      </c>
      <c r="G122" s="2">
        <v>0.34327991454040802</v>
      </c>
      <c r="H122" s="2">
        <v>0.38154513983002297</v>
      </c>
      <c r="I122" s="2" t="s">
        <v>51</v>
      </c>
      <c r="J122" s="2" t="s">
        <v>253</v>
      </c>
      <c r="K122" s="2" t="s">
        <v>330</v>
      </c>
      <c r="L122" s="2">
        <v>0.1</v>
      </c>
      <c r="M122" s="2">
        <v>0.7</v>
      </c>
      <c r="N122" s="2">
        <v>0.5</v>
      </c>
      <c r="O122" s="2">
        <v>120</v>
      </c>
      <c r="P122" s="2" t="s">
        <v>672</v>
      </c>
    </row>
    <row r="123" spans="1:16" x14ac:dyDescent="0.25">
      <c r="A123" s="2">
        <v>3</v>
      </c>
      <c r="B123" s="2">
        <v>9</v>
      </c>
      <c r="C123" s="2">
        <v>14</v>
      </c>
      <c r="D123" s="2">
        <v>0.15</v>
      </c>
      <c r="E123" s="2">
        <v>0.45</v>
      </c>
      <c r="F123" s="2">
        <v>0.7</v>
      </c>
      <c r="G123" s="2">
        <v>0.28988599083126598</v>
      </c>
      <c r="H123" s="2">
        <v>0.31827133030621302</v>
      </c>
      <c r="I123" s="2" t="s">
        <v>51</v>
      </c>
      <c r="J123" s="2" t="s">
        <v>253</v>
      </c>
      <c r="K123" s="2" t="s">
        <v>331</v>
      </c>
      <c r="L123" s="2">
        <v>0.1</v>
      </c>
      <c r="M123" s="2">
        <v>0.79999999999999905</v>
      </c>
      <c r="N123" s="2">
        <v>0.5</v>
      </c>
      <c r="O123" s="2">
        <v>120</v>
      </c>
      <c r="P123" s="2" t="s">
        <v>673</v>
      </c>
    </row>
    <row r="124" spans="1:16" x14ac:dyDescent="0.25">
      <c r="A124" s="2">
        <v>1</v>
      </c>
      <c r="B124" s="2">
        <v>8</v>
      </c>
      <c r="C124" s="2">
        <v>14</v>
      </c>
      <c r="D124" s="2">
        <v>0.05</v>
      </c>
      <c r="E124" s="2">
        <v>0.4</v>
      </c>
      <c r="F124" s="2">
        <v>0.7</v>
      </c>
      <c r="G124" s="2">
        <v>0.19540787784508901</v>
      </c>
      <c r="H124" s="2">
        <v>0.219261590046473</v>
      </c>
      <c r="I124" s="2" t="s">
        <v>51</v>
      </c>
      <c r="J124" s="2" t="s">
        <v>253</v>
      </c>
      <c r="K124" s="2" t="s">
        <v>332</v>
      </c>
      <c r="L124" s="2">
        <v>0.1</v>
      </c>
      <c r="M124" s="2">
        <v>0.89999999999999902</v>
      </c>
      <c r="N124" s="2">
        <v>0.5</v>
      </c>
      <c r="O124" s="2">
        <v>120</v>
      </c>
      <c r="P124" s="2" t="s">
        <v>633</v>
      </c>
    </row>
    <row r="125" spans="1:16" x14ac:dyDescent="0.25">
      <c r="A125" s="2">
        <v>10</v>
      </c>
      <c r="B125" s="2">
        <v>13</v>
      </c>
      <c r="C125" s="2">
        <v>14</v>
      </c>
      <c r="D125" s="2">
        <v>0.5</v>
      </c>
      <c r="E125" s="2">
        <v>0.65</v>
      </c>
      <c r="F125" s="2">
        <v>0.7</v>
      </c>
      <c r="G125" s="2">
        <v>0.53101407236551601</v>
      </c>
      <c r="H125" s="2">
        <v>0.58019463429524398</v>
      </c>
      <c r="I125" s="2" t="s">
        <v>51</v>
      </c>
      <c r="J125" s="2" t="s">
        <v>253</v>
      </c>
      <c r="K125" s="2" t="s">
        <v>333</v>
      </c>
      <c r="L125" s="2">
        <v>0.2</v>
      </c>
      <c r="M125" s="2">
        <v>0</v>
      </c>
      <c r="N125" s="2">
        <v>0.5</v>
      </c>
      <c r="O125" s="2">
        <v>120</v>
      </c>
      <c r="P125" s="2" t="s">
        <v>633</v>
      </c>
    </row>
    <row r="126" spans="1:16" x14ac:dyDescent="0.25">
      <c r="A126" s="2">
        <v>10</v>
      </c>
      <c r="B126" s="2">
        <v>13</v>
      </c>
      <c r="C126" s="2">
        <v>16</v>
      </c>
      <c r="D126" s="2">
        <v>0.5</v>
      </c>
      <c r="E126" s="2">
        <v>0.65</v>
      </c>
      <c r="F126" s="2">
        <v>0.8</v>
      </c>
      <c r="G126" s="2">
        <v>0.53602769197562095</v>
      </c>
      <c r="H126" s="2">
        <v>0.58505354580856705</v>
      </c>
      <c r="I126" s="2" t="s">
        <v>51</v>
      </c>
      <c r="J126" s="2" t="s">
        <v>253</v>
      </c>
      <c r="K126" s="2" t="s">
        <v>334</v>
      </c>
      <c r="L126" s="2">
        <v>0.2</v>
      </c>
      <c r="M126" s="2">
        <v>0.1</v>
      </c>
      <c r="N126" s="2">
        <v>0.5</v>
      </c>
      <c r="O126" s="2">
        <v>120</v>
      </c>
      <c r="P126" s="2" t="s">
        <v>674</v>
      </c>
    </row>
    <row r="127" spans="1:16" x14ac:dyDescent="0.25">
      <c r="A127" s="2">
        <v>9</v>
      </c>
      <c r="B127" s="2">
        <v>13</v>
      </c>
      <c r="C127" s="2">
        <v>15</v>
      </c>
      <c r="D127" s="2">
        <v>0.45</v>
      </c>
      <c r="E127" s="2">
        <v>0.65</v>
      </c>
      <c r="F127" s="2">
        <v>0.75</v>
      </c>
      <c r="G127" s="2">
        <v>0.51379576639906599</v>
      </c>
      <c r="H127" s="2">
        <v>0.560973300073909</v>
      </c>
      <c r="I127" s="2" t="s">
        <v>51</v>
      </c>
      <c r="J127" s="2" t="s">
        <v>253</v>
      </c>
      <c r="K127" s="2" t="s">
        <v>300</v>
      </c>
      <c r="L127" s="2">
        <v>0.2</v>
      </c>
      <c r="M127" s="2">
        <v>0.2</v>
      </c>
      <c r="N127" s="2">
        <v>0.5</v>
      </c>
      <c r="O127" s="2">
        <v>120</v>
      </c>
      <c r="P127" s="2" t="s">
        <v>674</v>
      </c>
    </row>
    <row r="128" spans="1:16" x14ac:dyDescent="0.25">
      <c r="A128" s="2">
        <v>9</v>
      </c>
      <c r="B128" s="2">
        <v>14</v>
      </c>
      <c r="C128" s="2">
        <v>15</v>
      </c>
      <c r="D128" s="2">
        <v>0.45</v>
      </c>
      <c r="E128" s="2">
        <v>0.7</v>
      </c>
      <c r="F128" s="2">
        <v>0.75</v>
      </c>
      <c r="G128" s="2">
        <v>0.53482823833092796</v>
      </c>
      <c r="H128" s="2">
        <v>0.57783910533910499</v>
      </c>
      <c r="I128" s="2" t="s">
        <v>51</v>
      </c>
      <c r="J128" s="2" t="s">
        <v>253</v>
      </c>
      <c r="K128" s="2" t="s">
        <v>335</v>
      </c>
      <c r="L128" s="2">
        <v>0.2</v>
      </c>
      <c r="M128" s="2">
        <v>0.3</v>
      </c>
      <c r="N128" s="2">
        <v>0.5</v>
      </c>
      <c r="O128" s="2">
        <v>120</v>
      </c>
      <c r="P128" s="2" t="s">
        <v>675</v>
      </c>
    </row>
    <row r="129" spans="1:16" x14ac:dyDescent="0.25">
      <c r="A129" s="2">
        <v>8</v>
      </c>
      <c r="B129" s="2">
        <v>14</v>
      </c>
      <c r="C129" s="2">
        <v>16</v>
      </c>
      <c r="D129" s="2">
        <v>0.4</v>
      </c>
      <c r="E129" s="2">
        <v>0.7</v>
      </c>
      <c r="F129" s="2">
        <v>0.8</v>
      </c>
      <c r="G129" s="2">
        <v>0.50213129582065097</v>
      </c>
      <c r="H129" s="2">
        <v>0.55356421356421304</v>
      </c>
      <c r="I129" s="2" t="s">
        <v>51</v>
      </c>
      <c r="J129" s="2" t="s">
        <v>253</v>
      </c>
      <c r="K129" s="2" t="s">
        <v>336</v>
      </c>
      <c r="L129" s="2">
        <v>0.2</v>
      </c>
      <c r="M129" s="2">
        <v>0.4</v>
      </c>
      <c r="N129" s="2">
        <v>0.5</v>
      </c>
      <c r="O129" s="2">
        <v>120</v>
      </c>
      <c r="P129" s="2" t="s">
        <v>676</v>
      </c>
    </row>
    <row r="130" spans="1:16" x14ac:dyDescent="0.25">
      <c r="A130" s="2">
        <v>7</v>
      </c>
      <c r="B130" s="2">
        <v>14</v>
      </c>
      <c r="C130" s="2">
        <v>16</v>
      </c>
      <c r="D130" s="2">
        <v>0.35</v>
      </c>
      <c r="E130" s="2">
        <v>0.7</v>
      </c>
      <c r="F130" s="2">
        <v>0.8</v>
      </c>
      <c r="G130" s="2">
        <v>0.46931474971360398</v>
      </c>
      <c r="H130" s="2">
        <v>0.52047676376164698</v>
      </c>
      <c r="I130" s="2" t="s">
        <v>51</v>
      </c>
      <c r="J130" s="2" t="s">
        <v>253</v>
      </c>
      <c r="K130" s="2" t="s">
        <v>337</v>
      </c>
      <c r="L130" s="2">
        <v>0.2</v>
      </c>
      <c r="M130" s="2">
        <v>0.5</v>
      </c>
      <c r="N130" s="2">
        <v>0.5</v>
      </c>
      <c r="O130" s="2">
        <v>120</v>
      </c>
      <c r="P130" s="2" t="s">
        <v>676</v>
      </c>
    </row>
    <row r="131" spans="1:16" x14ac:dyDescent="0.25">
      <c r="A131" s="2">
        <v>6</v>
      </c>
      <c r="B131" s="2">
        <v>13</v>
      </c>
      <c r="C131" s="2">
        <v>17</v>
      </c>
      <c r="D131" s="2">
        <v>0.3</v>
      </c>
      <c r="E131" s="2">
        <v>0.65</v>
      </c>
      <c r="F131" s="2">
        <v>0.85</v>
      </c>
      <c r="G131" s="2">
        <v>0.419885936565216</v>
      </c>
      <c r="H131" s="2">
        <v>0.45872026196204202</v>
      </c>
      <c r="I131" s="2" t="s">
        <v>51</v>
      </c>
      <c r="J131" s="2" t="s">
        <v>253</v>
      </c>
      <c r="K131" s="2" t="s">
        <v>338</v>
      </c>
      <c r="L131" s="2">
        <v>0.2</v>
      </c>
      <c r="M131" s="2">
        <v>0.6</v>
      </c>
      <c r="N131" s="2">
        <v>0.5</v>
      </c>
      <c r="O131" s="2">
        <v>120</v>
      </c>
      <c r="P131" s="2" t="s">
        <v>677</v>
      </c>
    </row>
    <row r="132" spans="1:16" x14ac:dyDescent="0.25">
      <c r="A132" s="2">
        <v>3</v>
      </c>
      <c r="B132" s="2">
        <v>10</v>
      </c>
      <c r="C132" s="2">
        <v>15</v>
      </c>
      <c r="D132" s="2">
        <v>0.15</v>
      </c>
      <c r="E132" s="2">
        <v>0.5</v>
      </c>
      <c r="F132" s="2">
        <v>0.75</v>
      </c>
      <c r="G132" s="2">
        <v>0.31132469605841101</v>
      </c>
      <c r="H132" s="2">
        <v>0.34919520368698298</v>
      </c>
      <c r="I132" s="2" t="s">
        <v>51</v>
      </c>
      <c r="J132" s="2" t="s">
        <v>253</v>
      </c>
      <c r="K132" s="2" t="s">
        <v>339</v>
      </c>
      <c r="L132" s="2">
        <v>0.2</v>
      </c>
      <c r="M132" s="2">
        <v>0.7</v>
      </c>
      <c r="N132" s="2">
        <v>0.5</v>
      </c>
      <c r="O132" s="2">
        <v>120</v>
      </c>
      <c r="P132" s="2" t="s">
        <v>678</v>
      </c>
    </row>
    <row r="133" spans="1:16" x14ac:dyDescent="0.25">
      <c r="A133" s="2">
        <v>3</v>
      </c>
      <c r="B133" s="2">
        <v>8</v>
      </c>
      <c r="C133" s="2">
        <v>14</v>
      </c>
      <c r="D133" s="2">
        <v>0.15</v>
      </c>
      <c r="E133" s="2">
        <v>0.4</v>
      </c>
      <c r="F133" s="2">
        <v>0.7</v>
      </c>
      <c r="G133" s="2">
        <v>0.288958589942305</v>
      </c>
      <c r="H133" s="2">
        <v>0.31719428793606802</v>
      </c>
      <c r="I133" s="2" t="s">
        <v>51</v>
      </c>
      <c r="J133" s="2" t="s">
        <v>253</v>
      </c>
      <c r="K133" s="2" t="s">
        <v>340</v>
      </c>
      <c r="L133" s="2">
        <v>0.2</v>
      </c>
      <c r="M133" s="2">
        <v>0.79999999999999905</v>
      </c>
      <c r="N133" s="2">
        <v>0.5</v>
      </c>
      <c r="O133" s="2">
        <v>120</v>
      </c>
      <c r="P133" s="2" t="s">
        <v>678</v>
      </c>
    </row>
    <row r="134" spans="1:16" x14ac:dyDescent="0.25">
      <c r="A134" s="2">
        <v>1</v>
      </c>
      <c r="B134" s="2">
        <v>8</v>
      </c>
      <c r="C134" s="2">
        <v>14</v>
      </c>
      <c r="D134" s="2">
        <v>0.05</v>
      </c>
      <c r="E134" s="2">
        <v>0.4</v>
      </c>
      <c r="F134" s="2">
        <v>0.7</v>
      </c>
      <c r="G134" s="2">
        <v>0.193061474942961</v>
      </c>
      <c r="H134" s="2">
        <v>0.21659419358597301</v>
      </c>
      <c r="I134" s="2" t="s">
        <v>51</v>
      </c>
      <c r="J134" s="2" t="s">
        <v>253</v>
      </c>
      <c r="K134" s="2" t="s">
        <v>341</v>
      </c>
      <c r="L134" s="2">
        <v>0.2</v>
      </c>
      <c r="M134" s="2">
        <v>0.89999999999999902</v>
      </c>
      <c r="N134" s="2">
        <v>0.5</v>
      </c>
      <c r="O134" s="2">
        <v>120</v>
      </c>
      <c r="P134" s="2" t="s">
        <v>634</v>
      </c>
    </row>
    <row r="135" spans="1:16" x14ac:dyDescent="0.25">
      <c r="A135" s="2">
        <v>9</v>
      </c>
      <c r="B135" s="2">
        <v>13</v>
      </c>
      <c r="C135" s="2">
        <v>15</v>
      </c>
      <c r="D135" s="2">
        <v>0.45</v>
      </c>
      <c r="E135" s="2">
        <v>0.65</v>
      </c>
      <c r="F135" s="2">
        <v>0.75</v>
      </c>
      <c r="G135" s="2">
        <v>0.51345111928301501</v>
      </c>
      <c r="H135" s="2">
        <v>0.56137691570881199</v>
      </c>
      <c r="I135" s="2" t="s">
        <v>51</v>
      </c>
      <c r="J135" s="2" t="s">
        <v>253</v>
      </c>
      <c r="K135" s="2" t="s">
        <v>342</v>
      </c>
      <c r="L135" s="2">
        <v>0.3</v>
      </c>
      <c r="M135" s="2">
        <v>0</v>
      </c>
      <c r="N135" s="2">
        <v>0.5</v>
      </c>
      <c r="O135" s="2">
        <v>120</v>
      </c>
      <c r="P135" s="2" t="s">
        <v>634</v>
      </c>
    </row>
    <row r="136" spans="1:16" x14ac:dyDescent="0.25">
      <c r="A136" s="2">
        <v>8</v>
      </c>
      <c r="B136" s="2">
        <v>14</v>
      </c>
      <c r="C136" s="2">
        <v>17</v>
      </c>
      <c r="D136" s="2">
        <v>0.4</v>
      </c>
      <c r="E136" s="2">
        <v>0.7</v>
      </c>
      <c r="F136" s="2">
        <v>0.85</v>
      </c>
      <c r="G136" s="2">
        <v>0.49646643782288402</v>
      </c>
      <c r="H136" s="2">
        <v>0.54369623655913901</v>
      </c>
      <c r="I136" s="2" t="s">
        <v>51</v>
      </c>
      <c r="J136" s="2" t="s">
        <v>253</v>
      </c>
      <c r="K136" s="2" t="s">
        <v>343</v>
      </c>
      <c r="L136" s="2">
        <v>0.3</v>
      </c>
      <c r="M136" s="2">
        <v>0.1</v>
      </c>
      <c r="N136" s="2">
        <v>0.5</v>
      </c>
      <c r="O136" s="2">
        <v>120</v>
      </c>
      <c r="P136" s="2" t="s">
        <v>679</v>
      </c>
    </row>
    <row r="137" spans="1:16" x14ac:dyDescent="0.25">
      <c r="A137" s="2">
        <v>8</v>
      </c>
      <c r="B137" s="2">
        <v>14</v>
      </c>
      <c r="C137" s="2">
        <v>17</v>
      </c>
      <c r="D137" s="2">
        <v>0.4</v>
      </c>
      <c r="E137" s="2">
        <v>0.7</v>
      </c>
      <c r="F137" s="2">
        <v>0.85</v>
      </c>
      <c r="G137" s="2">
        <v>0.49866547536330802</v>
      </c>
      <c r="H137" s="2">
        <v>0.543885630498533</v>
      </c>
      <c r="I137" s="2" t="s">
        <v>51</v>
      </c>
      <c r="J137" s="2" t="s">
        <v>253</v>
      </c>
      <c r="K137" s="2" t="s">
        <v>301</v>
      </c>
      <c r="L137" s="2">
        <v>0.3</v>
      </c>
      <c r="M137" s="2">
        <v>0.2</v>
      </c>
      <c r="N137" s="2">
        <v>0.5</v>
      </c>
      <c r="O137" s="2">
        <v>120</v>
      </c>
      <c r="P137" s="2" t="s">
        <v>680</v>
      </c>
    </row>
    <row r="138" spans="1:16" x14ac:dyDescent="0.25">
      <c r="A138" s="2">
        <v>8</v>
      </c>
      <c r="B138" s="2">
        <v>15</v>
      </c>
      <c r="C138" s="2">
        <v>16</v>
      </c>
      <c r="D138" s="2">
        <v>0.4</v>
      </c>
      <c r="E138" s="2">
        <v>0.75</v>
      </c>
      <c r="F138" s="2">
        <v>0.8</v>
      </c>
      <c r="G138" s="2">
        <v>0.51767773079248902</v>
      </c>
      <c r="H138" s="2">
        <v>0.55315330726621004</v>
      </c>
      <c r="I138" s="2" t="s">
        <v>51</v>
      </c>
      <c r="J138" s="2" t="s">
        <v>253</v>
      </c>
      <c r="K138" s="2" t="s">
        <v>344</v>
      </c>
      <c r="L138" s="2">
        <v>0.3</v>
      </c>
      <c r="M138" s="2">
        <v>0.3</v>
      </c>
      <c r="N138" s="2">
        <v>0.5</v>
      </c>
      <c r="O138" s="2">
        <v>120</v>
      </c>
      <c r="P138" s="2" t="s">
        <v>680</v>
      </c>
    </row>
    <row r="139" spans="1:16" x14ac:dyDescent="0.25">
      <c r="A139" s="2">
        <v>7</v>
      </c>
      <c r="B139" s="2">
        <v>15</v>
      </c>
      <c r="C139" s="2">
        <v>16</v>
      </c>
      <c r="D139" s="2">
        <v>0.35</v>
      </c>
      <c r="E139" s="2">
        <v>0.75</v>
      </c>
      <c r="F139" s="2">
        <v>0.8</v>
      </c>
      <c r="G139" s="2">
        <v>0.48329303921300698</v>
      </c>
      <c r="H139" s="2">
        <v>0.53328186758893203</v>
      </c>
      <c r="I139" s="2" t="s">
        <v>51</v>
      </c>
      <c r="J139" s="2" t="s">
        <v>253</v>
      </c>
      <c r="K139" s="2" t="s">
        <v>345</v>
      </c>
      <c r="L139" s="2">
        <v>0.3</v>
      </c>
      <c r="M139" s="2">
        <v>0.4</v>
      </c>
      <c r="N139" s="2">
        <v>0.5</v>
      </c>
      <c r="O139" s="2">
        <v>120</v>
      </c>
      <c r="P139" s="2" t="s">
        <v>681</v>
      </c>
    </row>
    <row r="140" spans="1:16" x14ac:dyDescent="0.25">
      <c r="A140" s="2">
        <v>4</v>
      </c>
      <c r="B140" s="2">
        <v>15</v>
      </c>
      <c r="C140" s="2">
        <v>16</v>
      </c>
      <c r="D140" s="2">
        <v>0.2</v>
      </c>
      <c r="E140" s="2">
        <v>0.75</v>
      </c>
      <c r="F140" s="2">
        <v>0.8</v>
      </c>
      <c r="G140" s="2">
        <v>0.41039316912004298</v>
      </c>
      <c r="H140" s="2">
        <v>0.43539366883116798</v>
      </c>
      <c r="I140" s="2" t="s">
        <v>51</v>
      </c>
      <c r="J140" s="2" t="s">
        <v>253</v>
      </c>
      <c r="K140" s="2" t="s">
        <v>346</v>
      </c>
      <c r="L140" s="2">
        <v>0.3</v>
      </c>
      <c r="M140" s="2">
        <v>0.5</v>
      </c>
      <c r="N140" s="2">
        <v>0.5</v>
      </c>
      <c r="O140" s="2">
        <v>120</v>
      </c>
      <c r="P140" s="2" t="s">
        <v>681</v>
      </c>
    </row>
    <row r="141" spans="1:16" x14ac:dyDescent="0.25">
      <c r="A141" s="2">
        <v>5</v>
      </c>
      <c r="B141" s="2">
        <v>12</v>
      </c>
      <c r="C141" s="2">
        <v>16</v>
      </c>
      <c r="D141" s="2">
        <v>0.25</v>
      </c>
      <c r="E141" s="2">
        <v>0.6</v>
      </c>
      <c r="F141" s="2">
        <v>0.8</v>
      </c>
      <c r="G141" s="2">
        <v>0.372498833781161</v>
      </c>
      <c r="H141" s="2">
        <v>0.40962817833507398</v>
      </c>
      <c r="I141" s="2" t="s">
        <v>51</v>
      </c>
      <c r="J141" s="2" t="s">
        <v>253</v>
      </c>
      <c r="K141" s="2" t="s">
        <v>347</v>
      </c>
      <c r="L141" s="2">
        <v>0.3</v>
      </c>
      <c r="M141" s="2">
        <v>0.6</v>
      </c>
      <c r="N141" s="2">
        <v>0.5</v>
      </c>
      <c r="O141" s="2">
        <v>120</v>
      </c>
      <c r="P141" s="2" t="s">
        <v>682</v>
      </c>
    </row>
    <row r="142" spans="1:16" x14ac:dyDescent="0.25">
      <c r="A142" s="2">
        <v>3</v>
      </c>
      <c r="B142" s="2">
        <v>10</v>
      </c>
      <c r="C142" s="2">
        <v>15</v>
      </c>
      <c r="D142" s="2">
        <v>0.15</v>
      </c>
      <c r="E142" s="2">
        <v>0.5</v>
      </c>
      <c r="F142" s="2">
        <v>0.75</v>
      </c>
      <c r="G142" s="2">
        <v>0.30793174523918498</v>
      </c>
      <c r="H142" s="2">
        <v>0.34468645339334902</v>
      </c>
      <c r="I142" s="2" t="s">
        <v>51</v>
      </c>
      <c r="J142" s="2" t="s">
        <v>253</v>
      </c>
      <c r="K142" s="2" t="s">
        <v>348</v>
      </c>
      <c r="L142" s="2">
        <v>0.3</v>
      </c>
      <c r="M142" s="2">
        <v>0.7</v>
      </c>
      <c r="N142" s="2">
        <v>0.5</v>
      </c>
      <c r="O142" s="2">
        <v>120</v>
      </c>
      <c r="P142" s="2" t="s">
        <v>682</v>
      </c>
    </row>
    <row r="143" spans="1:16" x14ac:dyDescent="0.25">
      <c r="A143" s="2">
        <v>2</v>
      </c>
      <c r="B143" s="2">
        <v>9</v>
      </c>
      <c r="C143" s="2">
        <v>14</v>
      </c>
      <c r="D143" s="2">
        <v>0.1</v>
      </c>
      <c r="E143" s="2">
        <v>0.45</v>
      </c>
      <c r="F143" s="2">
        <v>0.7</v>
      </c>
      <c r="G143" s="2">
        <v>0.24936881827792001</v>
      </c>
      <c r="H143" s="2">
        <v>0.27621240293400501</v>
      </c>
      <c r="I143" s="2" t="s">
        <v>51</v>
      </c>
      <c r="J143" s="2" t="s">
        <v>253</v>
      </c>
      <c r="K143" s="2" t="s">
        <v>349</v>
      </c>
      <c r="L143" s="2">
        <v>0.3</v>
      </c>
      <c r="M143" s="2">
        <v>0.79999999999999905</v>
      </c>
      <c r="N143" s="2">
        <v>0.5</v>
      </c>
      <c r="O143" s="2">
        <v>120</v>
      </c>
      <c r="P143" s="2" t="s">
        <v>683</v>
      </c>
    </row>
    <row r="144" spans="1:16" x14ac:dyDescent="0.25">
      <c r="A144" s="2">
        <v>1</v>
      </c>
      <c r="B144" s="2">
        <v>8</v>
      </c>
      <c r="C144" s="2">
        <v>13</v>
      </c>
      <c r="D144" s="2">
        <v>0.05</v>
      </c>
      <c r="E144" s="2">
        <v>0.4</v>
      </c>
      <c r="F144" s="2">
        <v>0.65</v>
      </c>
      <c r="G144" s="2">
        <v>0.17695550242710401</v>
      </c>
      <c r="H144" s="2">
        <v>0.199401991123593</v>
      </c>
      <c r="I144" s="2" t="s">
        <v>51</v>
      </c>
      <c r="J144" s="2" t="s">
        <v>253</v>
      </c>
      <c r="K144" s="2" t="s">
        <v>350</v>
      </c>
      <c r="L144" s="2">
        <v>0.3</v>
      </c>
      <c r="M144" s="2">
        <v>0.89999999999999902</v>
      </c>
      <c r="N144" s="2">
        <v>0.5</v>
      </c>
      <c r="O144" s="2">
        <v>120</v>
      </c>
      <c r="P144" s="2" t="s">
        <v>683</v>
      </c>
    </row>
    <row r="145" spans="1:16" x14ac:dyDescent="0.25">
      <c r="A145" s="2">
        <v>10</v>
      </c>
      <c r="B145" s="2">
        <v>14</v>
      </c>
      <c r="C145" s="2">
        <v>15</v>
      </c>
      <c r="D145" s="2">
        <v>0.5</v>
      </c>
      <c r="E145" s="2">
        <v>0.7</v>
      </c>
      <c r="F145" s="2">
        <v>0.75</v>
      </c>
      <c r="G145" s="2">
        <v>0.55652234530175704</v>
      </c>
      <c r="H145" s="2">
        <v>0.604292186571598</v>
      </c>
      <c r="I145" s="2" t="s">
        <v>51</v>
      </c>
      <c r="J145" s="2" t="s">
        <v>253</v>
      </c>
      <c r="K145" s="2" t="s">
        <v>287</v>
      </c>
      <c r="L145" s="2">
        <v>0.4</v>
      </c>
      <c r="M145" s="2">
        <v>0</v>
      </c>
      <c r="N145" s="2">
        <v>0.5</v>
      </c>
      <c r="O145" s="2">
        <v>120</v>
      </c>
      <c r="P145" s="2" t="s">
        <v>635</v>
      </c>
    </row>
    <row r="146" spans="1:16" x14ac:dyDescent="0.25">
      <c r="A146" s="2">
        <v>9</v>
      </c>
      <c r="B146" s="2">
        <v>14</v>
      </c>
      <c r="C146" s="2">
        <v>17</v>
      </c>
      <c r="D146" s="2">
        <v>0.45</v>
      </c>
      <c r="E146" s="2">
        <v>0.7</v>
      </c>
      <c r="F146" s="2">
        <v>0.85</v>
      </c>
      <c r="G146" s="2">
        <v>0.53549124163949702</v>
      </c>
      <c r="H146" s="2">
        <v>0.58265873015873004</v>
      </c>
      <c r="I146" s="2" t="s">
        <v>51</v>
      </c>
      <c r="J146" s="2" t="s">
        <v>253</v>
      </c>
      <c r="K146" s="2" t="s">
        <v>313</v>
      </c>
      <c r="L146" s="2">
        <v>0.4</v>
      </c>
      <c r="M146" s="2">
        <v>0.1</v>
      </c>
      <c r="N146" s="2">
        <v>0.5</v>
      </c>
      <c r="O146" s="2">
        <v>120</v>
      </c>
      <c r="P146" s="2" t="s">
        <v>635</v>
      </c>
    </row>
    <row r="147" spans="1:16" x14ac:dyDescent="0.25">
      <c r="A147" s="2">
        <v>9</v>
      </c>
      <c r="B147" s="2">
        <v>14</v>
      </c>
      <c r="C147" s="2">
        <v>17</v>
      </c>
      <c r="D147" s="2">
        <v>0.45</v>
      </c>
      <c r="E147" s="2">
        <v>0.7</v>
      </c>
      <c r="F147" s="2">
        <v>0.85</v>
      </c>
      <c r="G147" s="2">
        <v>0.53767646501007504</v>
      </c>
      <c r="H147" s="2">
        <v>0.58230549199084602</v>
      </c>
      <c r="I147" s="2" t="s">
        <v>51</v>
      </c>
      <c r="J147" s="2" t="s">
        <v>253</v>
      </c>
      <c r="K147" s="2" t="s">
        <v>294</v>
      </c>
      <c r="L147" s="2">
        <v>0.4</v>
      </c>
      <c r="M147" s="2">
        <v>0.2</v>
      </c>
      <c r="N147" s="2">
        <v>0.5</v>
      </c>
      <c r="O147" s="2">
        <v>120</v>
      </c>
      <c r="P147" s="2" t="s">
        <v>644</v>
      </c>
    </row>
    <row r="148" spans="1:16" x14ac:dyDescent="0.25">
      <c r="A148" s="2">
        <v>8</v>
      </c>
      <c r="B148" s="2">
        <v>15</v>
      </c>
      <c r="C148" s="2">
        <v>16</v>
      </c>
      <c r="D148" s="2">
        <v>0.4</v>
      </c>
      <c r="E148" s="2">
        <v>0.75</v>
      </c>
      <c r="F148" s="2">
        <v>0.8</v>
      </c>
      <c r="G148" s="2">
        <v>0.50923733474305899</v>
      </c>
      <c r="H148" s="2">
        <v>0.55144158981115499</v>
      </c>
      <c r="I148" s="2" t="s">
        <v>51</v>
      </c>
      <c r="J148" s="2" t="s">
        <v>253</v>
      </c>
      <c r="K148" s="2" t="s">
        <v>314</v>
      </c>
      <c r="L148" s="2">
        <v>0.4</v>
      </c>
      <c r="M148" s="2">
        <v>0.3</v>
      </c>
      <c r="N148" s="2">
        <v>0.5</v>
      </c>
      <c r="O148" s="2">
        <v>120</v>
      </c>
      <c r="P148" s="2" t="s">
        <v>643</v>
      </c>
    </row>
    <row r="149" spans="1:16" x14ac:dyDescent="0.25">
      <c r="A149" s="2">
        <v>7</v>
      </c>
      <c r="B149" s="2">
        <v>15</v>
      </c>
      <c r="C149" s="2">
        <v>16</v>
      </c>
      <c r="D149" s="2">
        <v>0.35</v>
      </c>
      <c r="E149" s="2">
        <v>0.75</v>
      </c>
      <c r="F149" s="2">
        <v>0.8</v>
      </c>
      <c r="G149" s="2">
        <v>0.49070992970619998</v>
      </c>
      <c r="H149" s="2">
        <v>0.51937565308254896</v>
      </c>
      <c r="I149" s="2" t="s">
        <v>51</v>
      </c>
      <c r="J149" s="2" t="s">
        <v>253</v>
      </c>
      <c r="K149" s="2" t="s">
        <v>307</v>
      </c>
      <c r="L149" s="2">
        <v>0.4</v>
      </c>
      <c r="M149" s="2">
        <v>0.4</v>
      </c>
      <c r="N149" s="2">
        <v>0.5</v>
      </c>
      <c r="O149" s="2">
        <v>120</v>
      </c>
      <c r="P149" s="2" t="s">
        <v>643</v>
      </c>
    </row>
    <row r="150" spans="1:16" x14ac:dyDescent="0.25">
      <c r="A150" s="2">
        <v>5</v>
      </c>
      <c r="B150" s="2">
        <v>15</v>
      </c>
      <c r="C150" s="2">
        <v>16</v>
      </c>
      <c r="D150" s="2">
        <v>0.25</v>
      </c>
      <c r="E150" s="2">
        <v>0.75</v>
      </c>
      <c r="F150" s="2">
        <v>0.8</v>
      </c>
      <c r="G150" s="2">
        <v>0.421184173616238</v>
      </c>
      <c r="H150" s="2">
        <v>0.45838603425559898</v>
      </c>
      <c r="I150" s="2" t="s">
        <v>51</v>
      </c>
      <c r="J150" s="2" t="s">
        <v>253</v>
      </c>
      <c r="K150" s="2" t="s">
        <v>308</v>
      </c>
      <c r="L150" s="2">
        <v>0.4</v>
      </c>
      <c r="M150" s="2">
        <v>0.5</v>
      </c>
      <c r="N150" s="2">
        <v>0.5</v>
      </c>
      <c r="O150" s="2">
        <v>120</v>
      </c>
      <c r="P150" s="2" t="s">
        <v>641</v>
      </c>
    </row>
    <row r="151" spans="1:16" x14ac:dyDescent="0.25">
      <c r="A151" s="2">
        <v>3</v>
      </c>
      <c r="B151" s="2">
        <v>12</v>
      </c>
      <c r="C151" s="2">
        <v>15</v>
      </c>
      <c r="D151" s="2">
        <v>0.15</v>
      </c>
      <c r="E151" s="2">
        <v>0.6</v>
      </c>
      <c r="F151" s="2">
        <v>0.75</v>
      </c>
      <c r="G151" s="2">
        <v>0.32389930570636999</v>
      </c>
      <c r="H151" s="2">
        <v>0.36005270092226599</v>
      </c>
      <c r="I151" s="2" t="s">
        <v>51</v>
      </c>
      <c r="J151" s="2" t="s">
        <v>253</v>
      </c>
      <c r="K151" s="2" t="s">
        <v>312</v>
      </c>
      <c r="L151" s="2">
        <v>0.4</v>
      </c>
      <c r="M151" s="2">
        <v>0.6</v>
      </c>
      <c r="N151" s="2">
        <v>0.5</v>
      </c>
      <c r="O151" s="2">
        <v>120</v>
      </c>
      <c r="P151" s="2" t="s">
        <v>641</v>
      </c>
    </row>
    <row r="152" spans="1:16" x14ac:dyDescent="0.25">
      <c r="A152" s="2">
        <v>3</v>
      </c>
      <c r="B152" s="2">
        <v>9</v>
      </c>
      <c r="C152" s="2">
        <v>15</v>
      </c>
      <c r="D152" s="2">
        <v>0.15</v>
      </c>
      <c r="E152" s="2">
        <v>0.45</v>
      </c>
      <c r="F152" s="2">
        <v>0.75</v>
      </c>
      <c r="G152" s="2">
        <v>0.29185113045167299</v>
      </c>
      <c r="H152" s="2">
        <v>0.32382936507936499</v>
      </c>
      <c r="I152" s="2" t="s">
        <v>51</v>
      </c>
      <c r="J152" s="2" t="s">
        <v>253</v>
      </c>
      <c r="K152" s="2" t="s">
        <v>310</v>
      </c>
      <c r="L152" s="2">
        <v>0.4</v>
      </c>
      <c r="M152" s="2">
        <v>0.7</v>
      </c>
      <c r="N152" s="2">
        <v>0.5</v>
      </c>
      <c r="O152" s="2">
        <v>120</v>
      </c>
      <c r="P152" s="2" t="s">
        <v>642</v>
      </c>
    </row>
    <row r="153" spans="1:16" x14ac:dyDescent="0.25">
      <c r="A153" s="2">
        <v>2</v>
      </c>
      <c r="B153" s="2">
        <v>9</v>
      </c>
      <c r="C153" s="2">
        <v>15</v>
      </c>
      <c r="D153" s="2">
        <v>0.1</v>
      </c>
      <c r="E153" s="2">
        <v>0.45</v>
      </c>
      <c r="F153" s="2">
        <v>0.75</v>
      </c>
      <c r="G153" s="2">
        <v>0.24372955747955699</v>
      </c>
      <c r="H153" s="2">
        <v>0.267757936507936</v>
      </c>
      <c r="I153" s="2" t="s">
        <v>51</v>
      </c>
      <c r="J153" s="2" t="s">
        <v>253</v>
      </c>
      <c r="K153" s="2" t="s">
        <v>309</v>
      </c>
      <c r="L153" s="2">
        <v>0.4</v>
      </c>
      <c r="M153" s="2">
        <v>0.79999999999999905</v>
      </c>
      <c r="N153" s="2">
        <v>0.5</v>
      </c>
      <c r="O153" s="2">
        <v>120</v>
      </c>
      <c r="P153" s="2" t="s">
        <v>642</v>
      </c>
    </row>
    <row r="154" spans="1:16" x14ac:dyDescent="0.25">
      <c r="A154" s="2">
        <v>1</v>
      </c>
      <c r="B154" s="2">
        <v>9</v>
      </c>
      <c r="C154" s="2">
        <v>13</v>
      </c>
      <c r="D154" s="2">
        <v>0.05</v>
      </c>
      <c r="E154" s="2">
        <v>0.45</v>
      </c>
      <c r="F154" s="2">
        <v>0.65</v>
      </c>
      <c r="G154" s="2">
        <v>0.17354106541606501</v>
      </c>
      <c r="H154" s="2">
        <v>0.19590277777777701</v>
      </c>
      <c r="I154" s="2" t="s">
        <v>51</v>
      </c>
      <c r="J154" s="2" t="s">
        <v>253</v>
      </c>
      <c r="K154" s="2" t="s">
        <v>311</v>
      </c>
      <c r="L154" s="2">
        <v>0.4</v>
      </c>
      <c r="M154" s="2">
        <v>0.89999999999999902</v>
      </c>
      <c r="N154" s="2">
        <v>0.5</v>
      </c>
      <c r="O154" s="2">
        <v>120</v>
      </c>
      <c r="P154" s="2" t="s">
        <v>636</v>
      </c>
    </row>
    <row r="155" spans="1:16" x14ac:dyDescent="0.25">
      <c r="A155" s="2">
        <v>6</v>
      </c>
      <c r="B155" s="2">
        <v>14</v>
      </c>
      <c r="C155" s="2">
        <v>15</v>
      </c>
      <c r="D155" s="2">
        <v>0.3</v>
      </c>
      <c r="E155" s="2">
        <v>0.7</v>
      </c>
      <c r="F155" s="2">
        <v>0.75</v>
      </c>
      <c r="G155" s="2">
        <v>0.432254797230406</v>
      </c>
      <c r="H155" s="2">
        <v>0.47980033855033799</v>
      </c>
      <c r="I155" s="2" t="s">
        <v>51</v>
      </c>
      <c r="J155" s="2" t="s">
        <v>253</v>
      </c>
      <c r="K155" s="2" t="s">
        <v>351</v>
      </c>
      <c r="L155" s="2">
        <v>0.5</v>
      </c>
      <c r="M155" s="2">
        <v>0</v>
      </c>
      <c r="N155" s="2">
        <v>0.5</v>
      </c>
      <c r="O155" s="2">
        <v>120</v>
      </c>
      <c r="P155" s="2" t="s">
        <v>636</v>
      </c>
    </row>
    <row r="156" spans="1:16" x14ac:dyDescent="0.25">
      <c r="A156" s="2">
        <v>5</v>
      </c>
      <c r="B156" s="2">
        <v>14</v>
      </c>
      <c r="C156" s="2">
        <v>17</v>
      </c>
      <c r="D156" s="2">
        <v>0.25</v>
      </c>
      <c r="E156" s="2">
        <v>0.7</v>
      </c>
      <c r="F156" s="2">
        <v>0.85</v>
      </c>
      <c r="G156" s="2">
        <v>0.42927780741143601</v>
      </c>
      <c r="H156" s="2">
        <v>0.45912878787878703</v>
      </c>
      <c r="I156" s="2" t="s">
        <v>51</v>
      </c>
      <c r="J156" s="2" t="s">
        <v>253</v>
      </c>
      <c r="K156" s="2" t="s">
        <v>352</v>
      </c>
      <c r="L156" s="2">
        <v>0.5</v>
      </c>
      <c r="M156" s="2">
        <v>0.1</v>
      </c>
      <c r="N156" s="2">
        <v>0.5</v>
      </c>
      <c r="O156" s="2">
        <v>120</v>
      </c>
      <c r="P156" s="2" t="s">
        <v>684</v>
      </c>
    </row>
    <row r="157" spans="1:16" x14ac:dyDescent="0.25">
      <c r="A157" s="2">
        <v>5</v>
      </c>
      <c r="B157" s="2">
        <v>14</v>
      </c>
      <c r="C157" s="2">
        <v>17</v>
      </c>
      <c r="D157" s="2">
        <v>0.25</v>
      </c>
      <c r="E157" s="2">
        <v>0.7</v>
      </c>
      <c r="F157" s="2">
        <v>0.85</v>
      </c>
      <c r="G157" s="2">
        <v>0.43525568435629403</v>
      </c>
      <c r="H157" s="2">
        <v>0.458788156288156</v>
      </c>
      <c r="I157" s="2" t="s">
        <v>51</v>
      </c>
      <c r="J157" s="2" t="s">
        <v>253</v>
      </c>
      <c r="K157" s="2" t="s">
        <v>302</v>
      </c>
      <c r="L157" s="2">
        <v>0.5</v>
      </c>
      <c r="M157" s="2">
        <v>0.2</v>
      </c>
      <c r="N157" s="2">
        <v>0.5</v>
      </c>
      <c r="O157" s="2">
        <v>120</v>
      </c>
      <c r="P157" s="2" t="s">
        <v>684</v>
      </c>
    </row>
    <row r="158" spans="1:16" x14ac:dyDescent="0.25">
      <c r="A158" s="2">
        <v>4</v>
      </c>
      <c r="B158" s="2">
        <v>15</v>
      </c>
      <c r="C158" s="2">
        <v>16</v>
      </c>
      <c r="D158" s="2">
        <v>0.2</v>
      </c>
      <c r="E158" s="2">
        <v>0.75</v>
      </c>
      <c r="F158" s="2">
        <v>0.8</v>
      </c>
      <c r="G158" s="2">
        <v>0.38631771434100898</v>
      </c>
      <c r="H158" s="2">
        <v>0.41503690753690697</v>
      </c>
      <c r="I158" s="2" t="s">
        <v>51</v>
      </c>
      <c r="J158" s="2" t="s">
        <v>253</v>
      </c>
      <c r="K158" s="2" t="s">
        <v>353</v>
      </c>
      <c r="L158" s="2">
        <v>0.5</v>
      </c>
      <c r="M158" s="2">
        <v>0.3</v>
      </c>
      <c r="N158" s="2">
        <v>0.5</v>
      </c>
      <c r="O158" s="2">
        <v>120</v>
      </c>
      <c r="P158" s="2" t="s">
        <v>685</v>
      </c>
    </row>
    <row r="159" spans="1:16" x14ac:dyDescent="0.25">
      <c r="A159" s="2">
        <v>3</v>
      </c>
      <c r="B159" s="2">
        <v>15</v>
      </c>
      <c r="C159" s="2">
        <v>16</v>
      </c>
      <c r="D159" s="2">
        <v>0.15</v>
      </c>
      <c r="E159" s="2">
        <v>0.75</v>
      </c>
      <c r="F159" s="2">
        <v>0.8</v>
      </c>
      <c r="G159" s="2">
        <v>0.34821545780125301</v>
      </c>
      <c r="H159" s="2">
        <v>0.37428335777126098</v>
      </c>
      <c r="I159" s="2" t="s">
        <v>51</v>
      </c>
      <c r="J159" s="2" t="s">
        <v>253</v>
      </c>
      <c r="K159" s="2" t="s">
        <v>354</v>
      </c>
      <c r="L159" s="2">
        <v>0.5</v>
      </c>
      <c r="M159" s="2">
        <v>0.4</v>
      </c>
      <c r="N159" s="2">
        <v>0.5</v>
      </c>
      <c r="O159" s="2">
        <v>120</v>
      </c>
      <c r="P159" s="2" t="s">
        <v>686</v>
      </c>
    </row>
    <row r="160" spans="1:16" x14ac:dyDescent="0.25">
      <c r="A160" s="2">
        <v>2</v>
      </c>
      <c r="B160" s="2">
        <v>13</v>
      </c>
      <c r="C160" s="2">
        <v>16</v>
      </c>
      <c r="D160" s="2">
        <v>0.1</v>
      </c>
      <c r="E160" s="2">
        <v>0.65</v>
      </c>
      <c r="F160" s="2">
        <v>0.8</v>
      </c>
      <c r="G160" s="2">
        <v>0.31713644955977199</v>
      </c>
      <c r="H160" s="2">
        <v>0.34072916666666597</v>
      </c>
      <c r="I160" s="2" t="s">
        <v>51</v>
      </c>
      <c r="J160" s="2" t="s">
        <v>253</v>
      </c>
      <c r="K160" s="2" t="s">
        <v>355</v>
      </c>
      <c r="L160" s="2">
        <v>0.5</v>
      </c>
      <c r="M160" s="2">
        <v>0.5</v>
      </c>
      <c r="N160" s="2">
        <v>0.5</v>
      </c>
      <c r="O160" s="2">
        <v>120</v>
      </c>
      <c r="P160" s="2" t="s">
        <v>686</v>
      </c>
    </row>
    <row r="161" spans="1:16" x14ac:dyDescent="0.25">
      <c r="A161" s="2">
        <v>3</v>
      </c>
      <c r="B161" s="2">
        <v>10</v>
      </c>
      <c r="C161" s="2">
        <v>15</v>
      </c>
      <c r="D161" s="2">
        <v>0.15</v>
      </c>
      <c r="E161" s="2">
        <v>0.5</v>
      </c>
      <c r="F161" s="2">
        <v>0.75</v>
      </c>
      <c r="G161" s="2">
        <v>0.292312781848174</v>
      </c>
      <c r="H161" s="2">
        <v>0.32807224025974002</v>
      </c>
      <c r="I161" s="2" t="s">
        <v>51</v>
      </c>
      <c r="J161" s="2" t="s">
        <v>253</v>
      </c>
      <c r="K161" s="2" t="s">
        <v>356</v>
      </c>
      <c r="L161" s="2">
        <v>0.5</v>
      </c>
      <c r="M161" s="2">
        <v>0.6</v>
      </c>
      <c r="N161" s="2">
        <v>0.5</v>
      </c>
      <c r="O161" s="2">
        <v>120</v>
      </c>
      <c r="P161" s="2" t="s">
        <v>687</v>
      </c>
    </row>
    <row r="162" spans="1:16" x14ac:dyDescent="0.25">
      <c r="A162" s="2">
        <v>3</v>
      </c>
      <c r="B162" s="2">
        <v>9</v>
      </c>
      <c r="C162" s="2">
        <v>15</v>
      </c>
      <c r="D162" s="2">
        <v>0.15</v>
      </c>
      <c r="E162" s="2">
        <v>0.45</v>
      </c>
      <c r="F162" s="2">
        <v>0.75</v>
      </c>
      <c r="G162" s="2">
        <v>0.27131846366635598</v>
      </c>
      <c r="H162" s="2">
        <v>0.29449900793650702</v>
      </c>
      <c r="I162" s="2" t="s">
        <v>51</v>
      </c>
      <c r="J162" s="2" t="s">
        <v>253</v>
      </c>
      <c r="K162" s="2" t="s">
        <v>357</v>
      </c>
      <c r="L162" s="2">
        <v>0.5</v>
      </c>
      <c r="M162" s="2">
        <v>0.7</v>
      </c>
      <c r="N162" s="2">
        <v>0.5</v>
      </c>
      <c r="O162" s="2">
        <v>120</v>
      </c>
      <c r="P162" s="2" t="s">
        <v>687</v>
      </c>
    </row>
    <row r="163" spans="1:16" x14ac:dyDescent="0.25">
      <c r="A163" s="2">
        <v>2</v>
      </c>
      <c r="B163" s="2">
        <v>9</v>
      </c>
      <c r="C163" s="2">
        <v>15</v>
      </c>
      <c r="D163" s="2">
        <v>0.1</v>
      </c>
      <c r="E163" s="2">
        <v>0.45</v>
      </c>
      <c r="F163" s="2">
        <v>0.75</v>
      </c>
      <c r="G163" s="2">
        <v>0.22189867049656201</v>
      </c>
      <c r="H163" s="2">
        <v>0.24372519841269799</v>
      </c>
      <c r="I163" s="2" t="s">
        <v>51</v>
      </c>
      <c r="J163" s="2" t="s">
        <v>253</v>
      </c>
      <c r="K163" s="2" t="s">
        <v>358</v>
      </c>
      <c r="L163" s="2">
        <v>0.5</v>
      </c>
      <c r="M163" s="2">
        <v>0.79999999999999905</v>
      </c>
      <c r="N163" s="2">
        <v>0.5</v>
      </c>
      <c r="O163" s="2">
        <v>120</v>
      </c>
      <c r="P163" s="2" t="s">
        <v>688</v>
      </c>
    </row>
    <row r="164" spans="1:16" x14ac:dyDescent="0.25">
      <c r="A164" s="2">
        <v>1</v>
      </c>
      <c r="B164" s="2">
        <v>7</v>
      </c>
      <c r="C164" s="2">
        <v>12</v>
      </c>
      <c r="D164" s="2">
        <v>0.05</v>
      </c>
      <c r="E164" s="2">
        <v>0.35</v>
      </c>
      <c r="F164" s="2">
        <v>0.6</v>
      </c>
      <c r="G164" s="2">
        <v>0.17184751658511399</v>
      </c>
      <c r="H164" s="2">
        <v>0.19393228299478299</v>
      </c>
      <c r="I164" s="2" t="s">
        <v>51</v>
      </c>
      <c r="J164" s="2" t="s">
        <v>253</v>
      </c>
      <c r="K164" s="2" t="s">
        <v>359</v>
      </c>
      <c r="L164" s="2">
        <v>0.5</v>
      </c>
      <c r="M164" s="2">
        <v>0.89999999999999902</v>
      </c>
      <c r="N164" s="2">
        <v>0.5</v>
      </c>
      <c r="O164" s="2">
        <v>120</v>
      </c>
      <c r="P164" s="2" t="s">
        <v>688</v>
      </c>
    </row>
    <row r="165" spans="1:16" x14ac:dyDescent="0.25">
      <c r="A165" s="2">
        <v>3</v>
      </c>
      <c r="B165" s="2">
        <v>14</v>
      </c>
      <c r="C165" s="2">
        <v>16</v>
      </c>
      <c r="D165" s="2">
        <v>0.15</v>
      </c>
      <c r="E165" s="2">
        <v>0.7</v>
      </c>
      <c r="F165" s="2">
        <v>0.8</v>
      </c>
      <c r="G165" s="2">
        <v>0.364235676851007</v>
      </c>
      <c r="H165" s="2">
        <v>0.380881178000743</v>
      </c>
      <c r="I165" s="2" t="s">
        <v>51</v>
      </c>
      <c r="J165" s="2" t="s">
        <v>253</v>
      </c>
      <c r="K165" s="2" t="s">
        <v>360</v>
      </c>
      <c r="L165" s="2">
        <v>0.6</v>
      </c>
      <c r="M165" s="2">
        <v>0</v>
      </c>
      <c r="N165" s="2">
        <v>0.5</v>
      </c>
      <c r="O165" s="2">
        <v>120</v>
      </c>
      <c r="P165" s="2" t="s">
        <v>637</v>
      </c>
    </row>
    <row r="166" spans="1:16" x14ac:dyDescent="0.25">
      <c r="A166" s="2">
        <v>3</v>
      </c>
      <c r="B166" s="2">
        <v>13</v>
      </c>
      <c r="C166" s="2">
        <v>18</v>
      </c>
      <c r="D166" s="2">
        <v>0.15</v>
      </c>
      <c r="E166" s="2">
        <v>0.65</v>
      </c>
      <c r="F166" s="2">
        <v>0.9</v>
      </c>
      <c r="G166" s="2">
        <v>0.36820086618876902</v>
      </c>
      <c r="H166" s="2">
        <v>0.38422222222222202</v>
      </c>
      <c r="I166" s="2" t="s">
        <v>51</v>
      </c>
      <c r="J166" s="2" t="s">
        <v>253</v>
      </c>
      <c r="K166" s="2" t="s">
        <v>361</v>
      </c>
      <c r="L166" s="2">
        <v>0.6</v>
      </c>
      <c r="M166" s="2">
        <v>0.1</v>
      </c>
      <c r="N166" s="2">
        <v>0.5</v>
      </c>
      <c r="O166" s="2">
        <v>120</v>
      </c>
      <c r="P166" s="2" t="s">
        <v>637</v>
      </c>
    </row>
    <row r="167" spans="1:16" x14ac:dyDescent="0.25">
      <c r="A167" s="2">
        <v>3</v>
      </c>
      <c r="B167" s="2">
        <v>14</v>
      </c>
      <c r="C167" s="2">
        <v>18</v>
      </c>
      <c r="D167" s="2">
        <v>0.15</v>
      </c>
      <c r="E167" s="2">
        <v>0.7</v>
      </c>
      <c r="F167" s="2">
        <v>0.9</v>
      </c>
      <c r="G167" s="2">
        <v>0.37150093458129102</v>
      </c>
      <c r="H167" s="2">
        <v>0.38247863247863201</v>
      </c>
      <c r="I167" s="2" t="s">
        <v>51</v>
      </c>
      <c r="J167" s="2" t="s">
        <v>253</v>
      </c>
      <c r="K167" s="2" t="s">
        <v>303</v>
      </c>
      <c r="L167" s="2">
        <v>0.6</v>
      </c>
      <c r="M167" s="2">
        <v>0.2</v>
      </c>
      <c r="N167" s="2">
        <v>0.5</v>
      </c>
      <c r="O167" s="2">
        <v>120</v>
      </c>
      <c r="P167" s="2" t="s">
        <v>689</v>
      </c>
    </row>
    <row r="168" spans="1:16" x14ac:dyDescent="0.25">
      <c r="A168" s="2">
        <v>3</v>
      </c>
      <c r="B168" s="2">
        <v>14</v>
      </c>
      <c r="C168" s="2">
        <v>17</v>
      </c>
      <c r="D168" s="2">
        <v>0.15</v>
      </c>
      <c r="E168" s="2">
        <v>0.7</v>
      </c>
      <c r="F168" s="2">
        <v>0.85</v>
      </c>
      <c r="G168" s="2">
        <v>0.341892798148558</v>
      </c>
      <c r="H168" s="2">
        <v>0.35115835777126098</v>
      </c>
      <c r="I168" s="2" t="s">
        <v>51</v>
      </c>
      <c r="J168" s="2" t="s">
        <v>253</v>
      </c>
      <c r="K168" s="2" t="s">
        <v>362</v>
      </c>
      <c r="L168" s="2">
        <v>0.6</v>
      </c>
      <c r="M168" s="2">
        <v>0.3</v>
      </c>
      <c r="N168" s="2">
        <v>0.5</v>
      </c>
      <c r="O168" s="2">
        <v>120</v>
      </c>
      <c r="P168" s="2" t="s">
        <v>689</v>
      </c>
    </row>
    <row r="169" spans="1:16" x14ac:dyDescent="0.25">
      <c r="A169" s="2">
        <v>3</v>
      </c>
      <c r="B169" s="2">
        <v>11</v>
      </c>
      <c r="C169" s="2">
        <v>17</v>
      </c>
      <c r="D169" s="2">
        <v>0.15</v>
      </c>
      <c r="E169" s="2">
        <v>0.55000000000000004</v>
      </c>
      <c r="F169" s="2">
        <v>0.85</v>
      </c>
      <c r="G169" s="2">
        <v>0.32148879407579201</v>
      </c>
      <c r="H169" s="2">
        <v>0.33620535714285699</v>
      </c>
      <c r="I169" s="2" t="s">
        <v>51</v>
      </c>
      <c r="J169" s="2" t="s">
        <v>253</v>
      </c>
      <c r="K169" s="2" t="s">
        <v>363</v>
      </c>
      <c r="L169" s="2">
        <v>0.6</v>
      </c>
      <c r="M169" s="2">
        <v>0.4</v>
      </c>
      <c r="N169" s="2">
        <v>0.5</v>
      </c>
      <c r="O169" s="2">
        <v>120</v>
      </c>
      <c r="P169" s="2" t="s">
        <v>690</v>
      </c>
    </row>
    <row r="170" spans="1:16" x14ac:dyDescent="0.25">
      <c r="A170" s="2">
        <v>3</v>
      </c>
      <c r="B170" s="2">
        <v>9</v>
      </c>
      <c r="C170" s="2">
        <v>16</v>
      </c>
      <c r="D170" s="2">
        <v>0.15</v>
      </c>
      <c r="E170" s="2">
        <v>0.45</v>
      </c>
      <c r="F170" s="2">
        <v>0.8</v>
      </c>
      <c r="G170" s="2">
        <v>0.29767502918675798</v>
      </c>
      <c r="H170" s="2">
        <v>0.31229843073593</v>
      </c>
      <c r="I170" s="2" t="s">
        <v>51</v>
      </c>
      <c r="J170" s="2" t="s">
        <v>253</v>
      </c>
      <c r="K170" s="2" t="s">
        <v>364</v>
      </c>
      <c r="L170" s="2">
        <v>0.6</v>
      </c>
      <c r="M170" s="2">
        <v>0.5</v>
      </c>
      <c r="N170" s="2">
        <v>0.5</v>
      </c>
      <c r="O170" s="2">
        <v>120</v>
      </c>
      <c r="P170" s="2" t="s">
        <v>691</v>
      </c>
    </row>
    <row r="171" spans="1:16" x14ac:dyDescent="0.25">
      <c r="A171" s="2">
        <v>3</v>
      </c>
      <c r="B171" s="2">
        <v>9</v>
      </c>
      <c r="C171" s="2">
        <v>15</v>
      </c>
      <c r="D171" s="2">
        <v>0.15</v>
      </c>
      <c r="E171" s="2">
        <v>0.45</v>
      </c>
      <c r="F171" s="2">
        <v>0.75</v>
      </c>
      <c r="G171" s="2">
        <v>0.29134301243807498</v>
      </c>
      <c r="H171" s="2">
        <v>0.30784913003663</v>
      </c>
      <c r="I171" s="2" t="s">
        <v>51</v>
      </c>
      <c r="J171" s="2" t="s">
        <v>253</v>
      </c>
      <c r="K171" s="2" t="s">
        <v>365</v>
      </c>
      <c r="L171" s="2">
        <v>0.6</v>
      </c>
      <c r="M171" s="2">
        <v>0.6</v>
      </c>
      <c r="N171" s="2">
        <v>0.5</v>
      </c>
      <c r="O171" s="2">
        <v>120</v>
      </c>
      <c r="P171" s="2" t="s">
        <v>691</v>
      </c>
    </row>
    <row r="172" spans="1:16" x14ac:dyDescent="0.25">
      <c r="A172" s="2">
        <v>4</v>
      </c>
      <c r="B172" s="2">
        <v>8</v>
      </c>
      <c r="C172" s="2">
        <v>14</v>
      </c>
      <c r="D172" s="2">
        <v>0.2</v>
      </c>
      <c r="E172" s="2">
        <v>0.4</v>
      </c>
      <c r="F172" s="2">
        <v>0.7</v>
      </c>
      <c r="G172" s="2">
        <v>0.287261290066879</v>
      </c>
      <c r="H172" s="2">
        <v>0.30914061632811601</v>
      </c>
      <c r="I172" s="2" t="s">
        <v>51</v>
      </c>
      <c r="J172" s="2" t="s">
        <v>253</v>
      </c>
      <c r="K172" s="2" t="s">
        <v>366</v>
      </c>
      <c r="L172" s="2">
        <v>0.6</v>
      </c>
      <c r="M172" s="2">
        <v>0.7</v>
      </c>
      <c r="N172" s="2">
        <v>0.5</v>
      </c>
      <c r="O172" s="2">
        <v>120</v>
      </c>
      <c r="P172" s="2" t="s">
        <v>692</v>
      </c>
    </row>
    <row r="173" spans="1:16" x14ac:dyDescent="0.25">
      <c r="A173" s="2">
        <v>2</v>
      </c>
      <c r="B173" s="2">
        <v>8</v>
      </c>
      <c r="C173" s="2">
        <v>13</v>
      </c>
      <c r="D173" s="2">
        <v>0.1</v>
      </c>
      <c r="E173" s="2">
        <v>0.4</v>
      </c>
      <c r="F173" s="2">
        <v>0.65</v>
      </c>
      <c r="G173" s="2">
        <v>0.22184746169252401</v>
      </c>
      <c r="H173" s="2">
        <v>0.24217633061383001</v>
      </c>
      <c r="I173" s="2" t="s">
        <v>51</v>
      </c>
      <c r="J173" s="2" t="s">
        <v>253</v>
      </c>
      <c r="K173" s="2" t="s">
        <v>367</v>
      </c>
      <c r="L173" s="2">
        <v>0.6</v>
      </c>
      <c r="M173" s="2">
        <v>0.79999999999999905</v>
      </c>
      <c r="N173" s="2">
        <v>0.5</v>
      </c>
      <c r="O173" s="2">
        <v>120</v>
      </c>
      <c r="P173" s="2" t="s">
        <v>692</v>
      </c>
    </row>
    <row r="174" spans="1:16" x14ac:dyDescent="0.25">
      <c r="A174" s="2">
        <v>1</v>
      </c>
      <c r="B174" s="2">
        <v>6</v>
      </c>
      <c r="C174" s="2">
        <v>11</v>
      </c>
      <c r="D174" s="2">
        <v>0.05</v>
      </c>
      <c r="E174" s="2">
        <v>0.3</v>
      </c>
      <c r="F174" s="2">
        <v>0.55000000000000004</v>
      </c>
      <c r="G174" s="2">
        <v>0.17237250582051</v>
      </c>
      <c r="H174" s="2">
        <v>0.19178436147186101</v>
      </c>
      <c r="I174" s="2" t="s">
        <v>51</v>
      </c>
      <c r="J174" s="2" t="s">
        <v>253</v>
      </c>
      <c r="K174" s="2" t="s">
        <v>368</v>
      </c>
      <c r="L174" s="2">
        <v>0.6</v>
      </c>
      <c r="M174" s="2">
        <v>0.89999999999999902</v>
      </c>
      <c r="N174" s="2">
        <v>0.5</v>
      </c>
      <c r="O174" s="2">
        <v>120</v>
      </c>
      <c r="P174" s="2" t="s">
        <v>638</v>
      </c>
    </row>
    <row r="175" spans="1:16" x14ac:dyDescent="0.25">
      <c r="A175" s="2">
        <v>3</v>
      </c>
      <c r="B175" s="2">
        <v>11</v>
      </c>
      <c r="C175" s="2">
        <v>17</v>
      </c>
      <c r="D175" s="2">
        <v>0.15</v>
      </c>
      <c r="E175" s="2">
        <v>0.55000000000000004</v>
      </c>
      <c r="F175" s="2">
        <v>0.85</v>
      </c>
      <c r="G175" s="2">
        <v>0.34152081130026002</v>
      </c>
      <c r="H175" s="2">
        <v>0.34947244784201298</v>
      </c>
      <c r="I175" s="2" t="s">
        <v>51</v>
      </c>
      <c r="J175" s="2" t="s">
        <v>253</v>
      </c>
      <c r="K175" s="2" t="s">
        <v>369</v>
      </c>
      <c r="L175" s="2">
        <v>0.7</v>
      </c>
      <c r="M175" s="2">
        <v>0</v>
      </c>
      <c r="N175" s="2">
        <v>0.5</v>
      </c>
      <c r="O175" s="2">
        <v>120</v>
      </c>
      <c r="P175" s="2" t="s">
        <v>638</v>
      </c>
    </row>
    <row r="176" spans="1:16" x14ac:dyDescent="0.25">
      <c r="A176" s="2">
        <v>3</v>
      </c>
      <c r="B176" s="2">
        <v>11</v>
      </c>
      <c r="C176" s="2">
        <v>18</v>
      </c>
      <c r="D176" s="2">
        <v>0.15</v>
      </c>
      <c r="E176" s="2">
        <v>0.55000000000000004</v>
      </c>
      <c r="F176" s="2">
        <v>0.9</v>
      </c>
      <c r="G176" s="2">
        <v>0.34079735542235501</v>
      </c>
      <c r="H176" s="2">
        <v>0.34418498168498102</v>
      </c>
      <c r="I176" s="2" t="s">
        <v>51</v>
      </c>
      <c r="J176" s="2" t="s">
        <v>253</v>
      </c>
      <c r="K176" s="2" t="s">
        <v>370</v>
      </c>
      <c r="L176" s="2">
        <v>0.7</v>
      </c>
      <c r="M176" s="2">
        <v>0.1</v>
      </c>
      <c r="N176" s="2">
        <v>0.5</v>
      </c>
      <c r="O176" s="2">
        <v>120</v>
      </c>
      <c r="P176" s="2" t="s">
        <v>693</v>
      </c>
    </row>
    <row r="177" spans="1:16" x14ac:dyDescent="0.25">
      <c r="A177" s="2">
        <v>3</v>
      </c>
      <c r="B177" s="2">
        <v>11</v>
      </c>
      <c r="C177" s="2">
        <v>16</v>
      </c>
      <c r="D177" s="2">
        <v>0.15</v>
      </c>
      <c r="E177" s="2">
        <v>0.55000000000000004</v>
      </c>
      <c r="F177" s="2">
        <v>0.8</v>
      </c>
      <c r="G177" s="2">
        <v>0.33768403219873799</v>
      </c>
      <c r="H177" s="2">
        <v>0.33841450216450197</v>
      </c>
      <c r="I177" s="2" t="s">
        <v>51</v>
      </c>
      <c r="J177" s="2" t="s">
        <v>253</v>
      </c>
      <c r="K177" s="2" t="s">
        <v>304</v>
      </c>
      <c r="L177" s="2">
        <v>0.7</v>
      </c>
      <c r="M177" s="2">
        <v>0.2</v>
      </c>
      <c r="N177" s="2">
        <v>0.5</v>
      </c>
      <c r="O177" s="2">
        <v>120</v>
      </c>
      <c r="P177" s="2" t="s">
        <v>693</v>
      </c>
    </row>
    <row r="178" spans="1:16" x14ac:dyDescent="0.25">
      <c r="A178" s="2">
        <v>3</v>
      </c>
      <c r="B178" s="2">
        <v>11</v>
      </c>
      <c r="C178" s="2">
        <v>16</v>
      </c>
      <c r="D178" s="2">
        <v>0.15</v>
      </c>
      <c r="E178" s="2">
        <v>0.55000000000000004</v>
      </c>
      <c r="F178" s="2">
        <v>0.8</v>
      </c>
      <c r="G178" s="2">
        <v>0.321794864989006</v>
      </c>
      <c r="H178" s="2">
        <v>0.32126488095238098</v>
      </c>
      <c r="I178" s="2" t="s">
        <v>51</v>
      </c>
      <c r="J178" s="2" t="s">
        <v>253</v>
      </c>
      <c r="K178" s="2" t="s">
        <v>371</v>
      </c>
      <c r="L178" s="2">
        <v>0.7</v>
      </c>
      <c r="M178" s="2">
        <v>0.3</v>
      </c>
      <c r="N178" s="2">
        <v>0.5</v>
      </c>
      <c r="O178" s="2">
        <v>120</v>
      </c>
      <c r="P178" s="2" t="s">
        <v>694</v>
      </c>
    </row>
    <row r="179" spans="1:16" x14ac:dyDescent="0.25">
      <c r="A179" s="2">
        <v>3</v>
      </c>
      <c r="B179" s="2">
        <v>10</v>
      </c>
      <c r="C179" s="2">
        <v>15</v>
      </c>
      <c r="D179" s="2">
        <v>0.15</v>
      </c>
      <c r="E179" s="2">
        <v>0.5</v>
      </c>
      <c r="F179" s="2">
        <v>0.75</v>
      </c>
      <c r="G179" s="2">
        <v>0.30440565149578802</v>
      </c>
      <c r="H179" s="2">
        <v>0.30588484432234397</v>
      </c>
      <c r="I179" s="2" t="s">
        <v>51</v>
      </c>
      <c r="J179" s="2" t="s">
        <v>253</v>
      </c>
      <c r="K179" s="2" t="s">
        <v>372</v>
      </c>
      <c r="L179" s="2">
        <v>0.7</v>
      </c>
      <c r="M179" s="2">
        <v>0.4</v>
      </c>
      <c r="N179" s="2">
        <v>0.5</v>
      </c>
      <c r="O179" s="2">
        <v>120</v>
      </c>
      <c r="P179" s="2" t="s">
        <v>694</v>
      </c>
    </row>
    <row r="180" spans="1:16" x14ac:dyDescent="0.25">
      <c r="A180" s="2">
        <v>3</v>
      </c>
      <c r="B180" s="2">
        <v>10</v>
      </c>
      <c r="C180" s="2">
        <v>14</v>
      </c>
      <c r="D180" s="2">
        <v>0.15</v>
      </c>
      <c r="E180" s="2">
        <v>0.5</v>
      </c>
      <c r="F180" s="2">
        <v>0.7</v>
      </c>
      <c r="G180" s="2">
        <v>0.29079987700208199</v>
      </c>
      <c r="H180" s="2">
        <v>0.29437690781440701</v>
      </c>
      <c r="I180" s="2" t="s">
        <v>51</v>
      </c>
      <c r="J180" s="2" t="s">
        <v>253</v>
      </c>
      <c r="K180" s="2" t="s">
        <v>373</v>
      </c>
      <c r="L180" s="2">
        <v>0.7</v>
      </c>
      <c r="M180" s="2">
        <v>0.5</v>
      </c>
      <c r="N180" s="2">
        <v>0.5</v>
      </c>
      <c r="O180" s="2">
        <v>120</v>
      </c>
      <c r="P180" s="2" t="s">
        <v>695</v>
      </c>
    </row>
    <row r="181" spans="1:16" x14ac:dyDescent="0.25">
      <c r="A181" s="2">
        <v>3</v>
      </c>
      <c r="B181" s="2">
        <v>7</v>
      </c>
      <c r="C181" s="2">
        <v>14</v>
      </c>
      <c r="D181" s="2">
        <v>0.15</v>
      </c>
      <c r="E181" s="2">
        <v>0.35</v>
      </c>
      <c r="F181" s="2">
        <v>0.7</v>
      </c>
      <c r="G181" s="2">
        <v>0.2790101944624</v>
      </c>
      <c r="H181" s="2">
        <v>0.28530944749694698</v>
      </c>
      <c r="I181" s="2" t="s">
        <v>51</v>
      </c>
      <c r="J181" s="2" t="s">
        <v>253</v>
      </c>
      <c r="K181" s="2" t="s">
        <v>374</v>
      </c>
      <c r="L181" s="2">
        <v>0.7</v>
      </c>
      <c r="M181" s="2">
        <v>0.6</v>
      </c>
      <c r="N181" s="2">
        <v>0.5</v>
      </c>
      <c r="O181" s="2">
        <v>120</v>
      </c>
      <c r="P181" s="2" t="s">
        <v>695</v>
      </c>
    </row>
    <row r="182" spans="1:16" x14ac:dyDescent="0.25">
      <c r="A182" s="2">
        <v>4</v>
      </c>
      <c r="B182" s="2">
        <v>7</v>
      </c>
      <c r="C182" s="2">
        <v>12</v>
      </c>
      <c r="D182" s="2">
        <v>0.2</v>
      </c>
      <c r="E182" s="2">
        <v>0.35</v>
      </c>
      <c r="F182" s="2">
        <v>0.6</v>
      </c>
      <c r="G182" s="2">
        <v>0.28249643044863598</v>
      </c>
      <c r="H182" s="2">
        <v>0.29846296065046002</v>
      </c>
      <c r="I182" s="2" t="s">
        <v>51</v>
      </c>
      <c r="J182" s="2" t="s">
        <v>253</v>
      </c>
      <c r="K182" s="2" t="s">
        <v>375</v>
      </c>
      <c r="L182" s="2">
        <v>0.7</v>
      </c>
      <c r="M182" s="2">
        <v>0.7</v>
      </c>
      <c r="N182" s="2">
        <v>0.5</v>
      </c>
      <c r="O182" s="2">
        <v>120</v>
      </c>
      <c r="P182" s="2" t="s">
        <v>696</v>
      </c>
    </row>
    <row r="183" spans="1:16" x14ac:dyDescent="0.25">
      <c r="A183" s="2">
        <v>2</v>
      </c>
      <c r="B183" s="2">
        <v>7</v>
      </c>
      <c r="C183" s="2">
        <v>11</v>
      </c>
      <c r="D183" s="2">
        <v>0.1</v>
      </c>
      <c r="E183" s="2">
        <v>0.35</v>
      </c>
      <c r="F183" s="2">
        <v>0.55000000000000004</v>
      </c>
      <c r="G183" s="2">
        <v>0.21069814731908301</v>
      </c>
      <c r="H183" s="2">
        <v>0.226555745059034</v>
      </c>
      <c r="I183" s="2" t="s">
        <v>51</v>
      </c>
      <c r="J183" s="2" t="s">
        <v>253</v>
      </c>
      <c r="K183" s="2" t="s">
        <v>376</v>
      </c>
      <c r="L183" s="2">
        <v>0.7</v>
      </c>
      <c r="M183" s="2">
        <v>0.79999999999999905</v>
      </c>
      <c r="N183" s="2">
        <v>0.5</v>
      </c>
      <c r="O183" s="2">
        <v>120</v>
      </c>
      <c r="P183" s="2" t="s">
        <v>697</v>
      </c>
    </row>
    <row r="184" spans="1:16" x14ac:dyDescent="0.25">
      <c r="A184" s="2">
        <v>1</v>
      </c>
      <c r="B184" s="2">
        <v>5</v>
      </c>
      <c r="C184" s="2">
        <v>9</v>
      </c>
      <c r="D184" s="2">
        <v>0.05</v>
      </c>
      <c r="E184" s="2">
        <v>0.25</v>
      </c>
      <c r="F184" s="2">
        <v>0.45</v>
      </c>
      <c r="G184" s="2">
        <v>0.16396815317035901</v>
      </c>
      <c r="H184" s="2">
        <v>0.17969200937950899</v>
      </c>
      <c r="I184" s="2" t="s">
        <v>51</v>
      </c>
      <c r="J184" s="2" t="s">
        <v>253</v>
      </c>
      <c r="K184" s="2" t="s">
        <v>377</v>
      </c>
      <c r="L184" s="2">
        <v>0.7</v>
      </c>
      <c r="M184" s="2">
        <v>0.89999999999999902</v>
      </c>
      <c r="N184" s="2">
        <v>0.5</v>
      </c>
      <c r="O184" s="2">
        <v>120</v>
      </c>
      <c r="P184" s="2" t="s">
        <v>697</v>
      </c>
    </row>
    <row r="185" spans="1:16" x14ac:dyDescent="0.25">
      <c r="A185" s="2">
        <v>3</v>
      </c>
      <c r="B185" s="2">
        <v>11</v>
      </c>
      <c r="C185" s="2">
        <v>17</v>
      </c>
      <c r="D185" s="2">
        <v>0.15</v>
      </c>
      <c r="E185" s="2">
        <v>0.55000000000000004</v>
      </c>
      <c r="F185" s="2">
        <v>0.85</v>
      </c>
      <c r="G185" s="2">
        <v>0.32866392531574401</v>
      </c>
      <c r="H185" s="2">
        <v>0.336656746031746</v>
      </c>
      <c r="I185" s="2" t="s">
        <v>51</v>
      </c>
      <c r="J185" s="2" t="s">
        <v>253</v>
      </c>
      <c r="K185" s="2" t="s">
        <v>378</v>
      </c>
      <c r="L185" s="2">
        <v>0.79999999999999905</v>
      </c>
      <c r="M185" s="2">
        <v>0</v>
      </c>
      <c r="N185" s="2">
        <v>0.5</v>
      </c>
      <c r="O185" s="2">
        <v>120</v>
      </c>
      <c r="P185" s="2" t="s">
        <v>639</v>
      </c>
    </row>
    <row r="186" spans="1:16" x14ac:dyDescent="0.25">
      <c r="A186" s="2">
        <v>3</v>
      </c>
      <c r="B186" s="2">
        <v>10</v>
      </c>
      <c r="C186" s="2">
        <v>17</v>
      </c>
      <c r="D186" s="2">
        <v>0.15</v>
      </c>
      <c r="E186" s="2">
        <v>0.5</v>
      </c>
      <c r="F186" s="2">
        <v>0.85</v>
      </c>
      <c r="G186" s="2">
        <v>0.33969202780493102</v>
      </c>
      <c r="H186" s="2">
        <v>0.335305183168086</v>
      </c>
      <c r="I186" s="2" t="s">
        <v>51</v>
      </c>
      <c r="J186" s="2" t="s">
        <v>253</v>
      </c>
      <c r="K186" s="2" t="s">
        <v>379</v>
      </c>
      <c r="L186" s="2">
        <v>0.79999999999999905</v>
      </c>
      <c r="M186" s="2">
        <v>0.1</v>
      </c>
      <c r="N186" s="2">
        <v>0.5</v>
      </c>
      <c r="O186" s="2">
        <v>120</v>
      </c>
      <c r="P186" s="2" t="s">
        <v>639</v>
      </c>
    </row>
    <row r="187" spans="1:16" x14ac:dyDescent="0.25">
      <c r="A187" s="2">
        <v>3</v>
      </c>
      <c r="B187" s="2">
        <v>10</v>
      </c>
      <c r="C187" s="2">
        <v>16</v>
      </c>
      <c r="D187" s="2">
        <v>0.15</v>
      </c>
      <c r="E187" s="2">
        <v>0.5</v>
      </c>
      <c r="F187" s="2">
        <v>0.8</v>
      </c>
      <c r="G187" s="2">
        <v>0.32074782175446298</v>
      </c>
      <c r="H187" s="2">
        <v>0.31722638472638398</v>
      </c>
      <c r="I187" s="2" t="s">
        <v>51</v>
      </c>
      <c r="J187" s="2" t="s">
        <v>253</v>
      </c>
      <c r="K187" s="2" t="s">
        <v>305</v>
      </c>
      <c r="L187" s="2">
        <v>0.79999999999999905</v>
      </c>
      <c r="M187" s="2">
        <v>0.2</v>
      </c>
      <c r="N187" s="2">
        <v>0.5</v>
      </c>
      <c r="O187" s="2">
        <v>120</v>
      </c>
      <c r="P187" s="2" t="s">
        <v>698</v>
      </c>
    </row>
    <row r="188" spans="1:16" x14ac:dyDescent="0.25">
      <c r="A188" s="2">
        <v>3</v>
      </c>
      <c r="B188" s="2">
        <v>9</v>
      </c>
      <c r="C188" s="2">
        <v>14</v>
      </c>
      <c r="D188" s="2">
        <v>0.15</v>
      </c>
      <c r="E188" s="2">
        <v>0.45</v>
      </c>
      <c r="F188" s="2">
        <v>0.7</v>
      </c>
      <c r="G188" s="2">
        <v>0.30070931311194998</v>
      </c>
      <c r="H188" s="2">
        <v>0.29899406149406099</v>
      </c>
      <c r="I188" s="2" t="s">
        <v>51</v>
      </c>
      <c r="J188" s="2" t="s">
        <v>253</v>
      </c>
      <c r="K188" s="2" t="s">
        <v>380</v>
      </c>
      <c r="L188" s="2">
        <v>0.79999999999999905</v>
      </c>
      <c r="M188" s="2">
        <v>0.3</v>
      </c>
      <c r="N188" s="2">
        <v>0.5</v>
      </c>
      <c r="O188" s="2">
        <v>120</v>
      </c>
      <c r="P188" s="2" t="s">
        <v>698</v>
      </c>
    </row>
    <row r="189" spans="1:16" x14ac:dyDescent="0.25">
      <c r="A189" s="2">
        <v>3</v>
      </c>
      <c r="B189" s="2">
        <v>9</v>
      </c>
      <c r="C189" s="2">
        <v>14</v>
      </c>
      <c r="D189" s="2">
        <v>0.15</v>
      </c>
      <c r="E189" s="2">
        <v>0.45</v>
      </c>
      <c r="F189" s="2">
        <v>0.7</v>
      </c>
      <c r="G189" s="2">
        <v>0.29707487283957801</v>
      </c>
      <c r="H189" s="2">
        <v>0.295616189366189</v>
      </c>
      <c r="I189" s="2" t="s">
        <v>51</v>
      </c>
      <c r="J189" s="2" t="s">
        <v>253</v>
      </c>
      <c r="K189" s="2" t="s">
        <v>381</v>
      </c>
      <c r="L189" s="2">
        <v>0.79999999999999905</v>
      </c>
      <c r="M189" s="2">
        <v>0.4</v>
      </c>
      <c r="N189" s="2">
        <v>0.5</v>
      </c>
      <c r="O189" s="2">
        <v>120</v>
      </c>
      <c r="P189" s="2" t="s">
        <v>699</v>
      </c>
    </row>
    <row r="190" spans="1:16" x14ac:dyDescent="0.25">
      <c r="A190" s="2">
        <v>3</v>
      </c>
      <c r="B190" s="2">
        <v>9</v>
      </c>
      <c r="C190" s="2">
        <v>14</v>
      </c>
      <c r="D190" s="2">
        <v>0.15</v>
      </c>
      <c r="E190" s="2">
        <v>0.45</v>
      </c>
      <c r="F190" s="2">
        <v>0.7</v>
      </c>
      <c r="G190" s="2">
        <v>0.29585081911552502</v>
      </c>
      <c r="H190" s="2">
        <v>0.29451118326118297</v>
      </c>
      <c r="I190" s="2" t="s">
        <v>51</v>
      </c>
      <c r="J190" s="2" t="s">
        <v>253</v>
      </c>
      <c r="K190" s="2" t="s">
        <v>382</v>
      </c>
      <c r="L190" s="2">
        <v>0.79999999999999905</v>
      </c>
      <c r="M190" s="2">
        <v>0.5</v>
      </c>
      <c r="N190" s="2">
        <v>0.5</v>
      </c>
      <c r="O190" s="2">
        <v>120</v>
      </c>
      <c r="P190" s="2" t="s">
        <v>699</v>
      </c>
    </row>
    <row r="191" spans="1:16" x14ac:dyDescent="0.25">
      <c r="A191" s="2">
        <v>3</v>
      </c>
      <c r="B191" s="2">
        <v>8</v>
      </c>
      <c r="C191" s="2">
        <v>13</v>
      </c>
      <c r="D191" s="2">
        <v>0.15</v>
      </c>
      <c r="E191" s="2">
        <v>0.4</v>
      </c>
      <c r="F191" s="2">
        <v>0.65</v>
      </c>
      <c r="G191" s="2">
        <v>0.27360647233170399</v>
      </c>
      <c r="H191" s="2">
        <v>0.27720834720834697</v>
      </c>
      <c r="I191" s="2" t="s">
        <v>51</v>
      </c>
      <c r="J191" s="2" t="s">
        <v>253</v>
      </c>
      <c r="K191" s="2" t="s">
        <v>383</v>
      </c>
      <c r="L191" s="2">
        <v>0.79999999999999905</v>
      </c>
      <c r="M191" s="2">
        <v>0.6</v>
      </c>
      <c r="N191" s="2">
        <v>0.5</v>
      </c>
      <c r="O191" s="2">
        <v>120</v>
      </c>
      <c r="P191" s="2" t="s">
        <v>700</v>
      </c>
    </row>
    <row r="192" spans="1:16" x14ac:dyDescent="0.25">
      <c r="A192" s="2">
        <v>3</v>
      </c>
      <c r="B192" s="2">
        <v>7</v>
      </c>
      <c r="C192" s="2">
        <v>12</v>
      </c>
      <c r="D192" s="2">
        <v>0.15</v>
      </c>
      <c r="E192" s="2">
        <v>0.35</v>
      </c>
      <c r="F192" s="2">
        <v>0.6</v>
      </c>
      <c r="G192" s="2">
        <v>0.26386447212917702</v>
      </c>
      <c r="H192" s="2">
        <v>0.26635697635697603</v>
      </c>
      <c r="I192" s="2" t="s">
        <v>51</v>
      </c>
      <c r="J192" s="2" t="s">
        <v>253</v>
      </c>
      <c r="K192" s="2" t="s">
        <v>384</v>
      </c>
      <c r="L192" s="2">
        <v>0.79999999999999905</v>
      </c>
      <c r="M192" s="2">
        <v>0.7</v>
      </c>
      <c r="N192" s="2">
        <v>0.5</v>
      </c>
      <c r="O192" s="2">
        <v>120</v>
      </c>
      <c r="P192" s="2" t="s">
        <v>701</v>
      </c>
    </row>
    <row r="193" spans="1:16" x14ac:dyDescent="0.25">
      <c r="A193" s="2">
        <v>3</v>
      </c>
      <c r="B193" s="2">
        <v>6</v>
      </c>
      <c r="C193" s="2">
        <v>10</v>
      </c>
      <c r="D193" s="2">
        <v>0.15</v>
      </c>
      <c r="E193" s="2">
        <v>0.3</v>
      </c>
      <c r="F193" s="2">
        <v>0.5</v>
      </c>
      <c r="G193" s="2">
        <v>0.23068145144615701</v>
      </c>
      <c r="H193" s="2">
        <v>0.245442474192474</v>
      </c>
      <c r="I193" s="2" t="s">
        <v>51</v>
      </c>
      <c r="J193" s="2" t="s">
        <v>253</v>
      </c>
      <c r="K193" s="2" t="s">
        <v>385</v>
      </c>
      <c r="L193" s="2">
        <v>0.79999999999999905</v>
      </c>
      <c r="M193" s="2">
        <v>0.79999999999999905</v>
      </c>
      <c r="N193" s="2">
        <v>0.5</v>
      </c>
      <c r="O193" s="2">
        <v>120</v>
      </c>
      <c r="P193" s="2" t="s">
        <v>701</v>
      </c>
    </row>
    <row r="194" spans="1:16" x14ac:dyDescent="0.25">
      <c r="A194" s="2">
        <v>1</v>
      </c>
      <c r="B194" s="2">
        <v>5</v>
      </c>
      <c r="C194" s="2">
        <v>8</v>
      </c>
      <c r="D194" s="2">
        <v>0.05</v>
      </c>
      <c r="E194" s="2">
        <v>0.25</v>
      </c>
      <c r="F194" s="2">
        <v>0.4</v>
      </c>
      <c r="G194" s="2">
        <v>0.15989878403305499</v>
      </c>
      <c r="H194" s="2">
        <v>0.174642000511565</v>
      </c>
      <c r="I194" s="2" t="s">
        <v>51</v>
      </c>
      <c r="J194" s="2" t="s">
        <v>253</v>
      </c>
      <c r="K194" s="2" t="s">
        <v>386</v>
      </c>
      <c r="L194" s="2">
        <v>0.79999999999999905</v>
      </c>
      <c r="M194" s="2">
        <v>0.89999999999999902</v>
      </c>
      <c r="N194" s="2">
        <v>0.5</v>
      </c>
      <c r="O194" s="2">
        <v>120</v>
      </c>
      <c r="P194" s="2" t="s">
        <v>640</v>
      </c>
    </row>
    <row r="195" spans="1:16" x14ac:dyDescent="0.25">
      <c r="A195" s="2">
        <v>3</v>
      </c>
      <c r="B195" s="2">
        <v>10</v>
      </c>
      <c r="C195" s="2">
        <v>15</v>
      </c>
      <c r="D195" s="2">
        <v>0.15</v>
      </c>
      <c r="E195" s="2">
        <v>0.5</v>
      </c>
      <c r="F195" s="2">
        <v>0.75</v>
      </c>
      <c r="G195" s="2">
        <v>0.30524648142678201</v>
      </c>
      <c r="H195" s="2">
        <v>0.31444599940289503</v>
      </c>
      <c r="I195" s="2" t="s">
        <v>51</v>
      </c>
      <c r="J195" s="2" t="s">
        <v>253</v>
      </c>
      <c r="K195" s="2" t="s">
        <v>387</v>
      </c>
      <c r="L195" s="2">
        <v>0.89999999999999902</v>
      </c>
      <c r="M195" s="2">
        <v>0</v>
      </c>
      <c r="N195" s="2">
        <v>0.5</v>
      </c>
      <c r="O195" s="2">
        <v>120</v>
      </c>
      <c r="P195" s="2" t="s">
        <v>640</v>
      </c>
    </row>
    <row r="196" spans="1:16" x14ac:dyDescent="0.25">
      <c r="A196" s="2">
        <v>3</v>
      </c>
      <c r="B196" s="2">
        <v>9</v>
      </c>
      <c r="C196" s="2">
        <v>14</v>
      </c>
      <c r="D196" s="2">
        <v>0.15</v>
      </c>
      <c r="E196" s="2">
        <v>0.45</v>
      </c>
      <c r="F196" s="2">
        <v>0.7</v>
      </c>
      <c r="G196" s="2">
        <v>0.31022847532228798</v>
      </c>
      <c r="H196" s="2">
        <v>0.31075505376975898</v>
      </c>
      <c r="I196" s="2" t="s">
        <v>51</v>
      </c>
      <c r="J196" s="2" t="s">
        <v>253</v>
      </c>
      <c r="K196" s="2" t="s">
        <v>388</v>
      </c>
      <c r="L196" s="2">
        <v>0.89999999999999902</v>
      </c>
      <c r="M196" s="2">
        <v>0.1</v>
      </c>
      <c r="N196" s="2">
        <v>0.5</v>
      </c>
      <c r="O196" s="2">
        <v>120</v>
      </c>
      <c r="P196" s="2" t="s">
        <v>702</v>
      </c>
    </row>
    <row r="197" spans="1:16" x14ac:dyDescent="0.25">
      <c r="A197" s="2">
        <v>3</v>
      </c>
      <c r="B197" s="2">
        <v>9</v>
      </c>
      <c r="C197" s="2">
        <v>13</v>
      </c>
      <c r="D197" s="2">
        <v>0.15</v>
      </c>
      <c r="E197" s="2">
        <v>0.45</v>
      </c>
      <c r="F197" s="2">
        <v>0.65</v>
      </c>
      <c r="G197" s="2">
        <v>0.29655463001051202</v>
      </c>
      <c r="H197" s="2">
        <v>0.29097636024106599</v>
      </c>
      <c r="I197" s="2" t="s">
        <v>51</v>
      </c>
      <c r="J197" s="2" t="s">
        <v>253</v>
      </c>
      <c r="K197" s="2" t="s">
        <v>306</v>
      </c>
      <c r="L197" s="2">
        <v>0.89999999999999902</v>
      </c>
      <c r="M197" s="2">
        <v>0.2</v>
      </c>
      <c r="N197" s="2">
        <v>0.5</v>
      </c>
      <c r="O197" s="2">
        <v>120</v>
      </c>
      <c r="P197" s="2" t="s">
        <v>702</v>
      </c>
    </row>
    <row r="198" spans="1:16" x14ac:dyDescent="0.25">
      <c r="A198" s="2">
        <v>3</v>
      </c>
      <c r="B198" s="2">
        <v>9</v>
      </c>
      <c r="C198" s="2">
        <v>12</v>
      </c>
      <c r="D198" s="2">
        <v>0.15</v>
      </c>
      <c r="E198" s="2">
        <v>0.45</v>
      </c>
      <c r="F198" s="2">
        <v>0.6</v>
      </c>
      <c r="G198" s="2">
        <v>0.29308192216280399</v>
      </c>
      <c r="H198" s="2">
        <v>0.28590871954842501</v>
      </c>
      <c r="I198" s="2" t="s">
        <v>51</v>
      </c>
      <c r="J198" s="2" t="s">
        <v>253</v>
      </c>
      <c r="K198" s="2" t="s">
        <v>389</v>
      </c>
      <c r="L198" s="2">
        <v>0.89999999999999902</v>
      </c>
      <c r="M198" s="2">
        <v>0.3</v>
      </c>
      <c r="N198" s="2">
        <v>0.5</v>
      </c>
      <c r="O198" s="2">
        <v>120</v>
      </c>
      <c r="P198" s="2" t="s">
        <v>703</v>
      </c>
    </row>
    <row r="199" spans="1:16" x14ac:dyDescent="0.25">
      <c r="A199" s="2">
        <v>3</v>
      </c>
      <c r="B199" s="2">
        <v>9</v>
      </c>
      <c r="C199" s="2">
        <v>12</v>
      </c>
      <c r="D199" s="2">
        <v>0.15</v>
      </c>
      <c r="E199" s="2">
        <v>0.45</v>
      </c>
      <c r="F199" s="2">
        <v>0.6</v>
      </c>
      <c r="G199" s="2">
        <v>0.28723570547099903</v>
      </c>
      <c r="H199" s="2">
        <v>0.28151549430961198</v>
      </c>
      <c r="I199" s="2" t="s">
        <v>51</v>
      </c>
      <c r="J199" s="2" t="s">
        <v>253</v>
      </c>
      <c r="K199" s="2" t="s">
        <v>390</v>
      </c>
      <c r="L199" s="2">
        <v>0.89999999999999902</v>
      </c>
      <c r="M199" s="2">
        <v>0.4</v>
      </c>
      <c r="N199" s="2">
        <v>0.5</v>
      </c>
      <c r="O199" s="2">
        <v>120</v>
      </c>
      <c r="P199" s="2" t="s">
        <v>703</v>
      </c>
    </row>
    <row r="200" spans="1:16" x14ac:dyDescent="0.25">
      <c r="A200" s="2">
        <v>3</v>
      </c>
      <c r="B200" s="2">
        <v>9</v>
      </c>
      <c r="C200" s="2">
        <v>10</v>
      </c>
      <c r="D200" s="2">
        <v>0.15</v>
      </c>
      <c r="E200" s="2">
        <v>0.45</v>
      </c>
      <c r="F200" s="2">
        <v>0.5</v>
      </c>
      <c r="G200" s="2">
        <v>0.28772692721222098</v>
      </c>
      <c r="H200" s="2">
        <v>0.284275234569352</v>
      </c>
      <c r="I200" s="2" t="s">
        <v>51</v>
      </c>
      <c r="J200" s="2" t="s">
        <v>253</v>
      </c>
      <c r="K200" s="2" t="s">
        <v>391</v>
      </c>
      <c r="L200" s="2">
        <v>0.89999999999999902</v>
      </c>
      <c r="M200" s="2">
        <v>0.5</v>
      </c>
      <c r="N200" s="2">
        <v>0.5</v>
      </c>
      <c r="O200" s="2">
        <v>120</v>
      </c>
      <c r="P200" s="2" t="s">
        <v>704</v>
      </c>
    </row>
    <row r="201" spans="1:16" x14ac:dyDescent="0.25">
      <c r="A201" s="2">
        <v>3</v>
      </c>
      <c r="B201" s="2">
        <v>7</v>
      </c>
      <c r="C201" s="2">
        <v>10</v>
      </c>
      <c r="D201" s="2">
        <v>0.15</v>
      </c>
      <c r="E201" s="2">
        <v>0.35</v>
      </c>
      <c r="F201" s="2">
        <v>0.5</v>
      </c>
      <c r="G201" s="2">
        <v>0.27241298189827601</v>
      </c>
      <c r="H201" s="2">
        <v>0.27168615698027399</v>
      </c>
      <c r="I201" s="2" t="s">
        <v>51</v>
      </c>
      <c r="J201" s="2" t="s">
        <v>253</v>
      </c>
      <c r="K201" s="2" t="s">
        <v>392</v>
      </c>
      <c r="L201" s="2">
        <v>0.89999999999999902</v>
      </c>
      <c r="M201" s="2">
        <v>0.6</v>
      </c>
      <c r="N201" s="2">
        <v>0.5</v>
      </c>
      <c r="O201" s="2">
        <v>120</v>
      </c>
      <c r="P201" s="2" t="s">
        <v>704</v>
      </c>
    </row>
    <row r="202" spans="1:16" x14ac:dyDescent="0.25">
      <c r="A202" s="2">
        <v>2</v>
      </c>
      <c r="B202" s="2">
        <v>6</v>
      </c>
      <c r="C202" s="2">
        <v>10</v>
      </c>
      <c r="D202" s="2">
        <v>0.1</v>
      </c>
      <c r="E202" s="2">
        <v>0.3</v>
      </c>
      <c r="F202" s="2">
        <v>0.5</v>
      </c>
      <c r="G202" s="2">
        <v>0.22651892225421599</v>
      </c>
      <c r="H202" s="2">
        <v>0.229435074729192</v>
      </c>
      <c r="I202" s="2" t="s">
        <v>51</v>
      </c>
      <c r="J202" s="2" t="s">
        <v>253</v>
      </c>
      <c r="K202" s="2" t="s">
        <v>393</v>
      </c>
      <c r="L202" s="2">
        <v>0.89999999999999902</v>
      </c>
      <c r="M202" s="2">
        <v>0.7</v>
      </c>
      <c r="N202" s="2">
        <v>0.5</v>
      </c>
      <c r="O202" s="2">
        <v>120</v>
      </c>
      <c r="P202" s="2" t="s">
        <v>705</v>
      </c>
    </row>
    <row r="203" spans="1:16" x14ac:dyDescent="0.25">
      <c r="A203" s="2">
        <v>3</v>
      </c>
      <c r="B203" s="2">
        <v>5</v>
      </c>
      <c r="C203" s="2">
        <v>7</v>
      </c>
      <c r="D203" s="2">
        <v>0.15</v>
      </c>
      <c r="E203" s="2">
        <v>0.25</v>
      </c>
      <c r="F203" s="2">
        <v>0.35</v>
      </c>
      <c r="G203" s="2">
        <v>0.216487009722303</v>
      </c>
      <c r="H203" s="2">
        <v>0.23134760664172399</v>
      </c>
      <c r="I203" s="2" t="s">
        <v>51</v>
      </c>
      <c r="J203" s="2" t="s">
        <v>253</v>
      </c>
      <c r="K203" s="2" t="s">
        <v>394</v>
      </c>
      <c r="L203" s="2">
        <v>0.89999999999999902</v>
      </c>
      <c r="M203" s="2">
        <v>0.79999999999999905</v>
      </c>
      <c r="N203" s="2">
        <v>0.5</v>
      </c>
      <c r="O203" s="2">
        <v>120</v>
      </c>
      <c r="P203" s="2" t="s">
        <v>705</v>
      </c>
    </row>
    <row r="204" spans="1:16" x14ac:dyDescent="0.25">
      <c r="A204" s="2">
        <v>1</v>
      </c>
      <c r="B204" s="2">
        <v>5</v>
      </c>
      <c r="C204" s="2">
        <v>7</v>
      </c>
      <c r="D204" s="2">
        <v>0.05</v>
      </c>
      <c r="E204" s="2">
        <v>0.25</v>
      </c>
      <c r="F204" s="2">
        <v>0.35</v>
      </c>
      <c r="G204" s="2">
        <v>0.15614196533314101</v>
      </c>
      <c r="H204" s="2">
        <v>0.170889086403792</v>
      </c>
      <c r="I204" s="2" t="s">
        <v>51</v>
      </c>
      <c r="J204" s="2" t="s">
        <v>253</v>
      </c>
      <c r="K204" s="2" t="s">
        <v>395</v>
      </c>
      <c r="L204" s="2">
        <v>0.89999999999999902</v>
      </c>
      <c r="M204" s="2">
        <v>0.89999999999999902</v>
      </c>
      <c r="N204" s="2">
        <v>0.5</v>
      </c>
      <c r="O204" s="2">
        <v>120</v>
      </c>
      <c r="P204" s="2" t="s">
        <v>706</v>
      </c>
    </row>
  </sheetData>
  <phoneticPr fontId="14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159"/>
  <sheetViews>
    <sheetView showGridLines="0" tabSelected="1" topLeftCell="P81" zoomScale="130" zoomScaleNormal="130" zoomScalePageLayoutView="130" workbookViewId="0">
      <selection activeCell="I83" sqref="I83"/>
    </sheetView>
  </sheetViews>
  <sheetFormatPr baseColWidth="10" defaultColWidth="8.85546875" defaultRowHeight="17" x14ac:dyDescent="0.25"/>
  <cols>
    <col min="1" max="2" width="8.85546875" style="1"/>
    <col min="3" max="3" width="12.85546875" style="1" customWidth="1"/>
    <col min="4" max="16384" width="8.85546875" style="1"/>
  </cols>
  <sheetData>
    <row r="1" spans="1:12" s="26" customFormat="1" x14ac:dyDescent="0.25">
      <c r="A1" s="26" t="s">
        <v>861</v>
      </c>
    </row>
    <row r="2" spans="1:12" x14ac:dyDescent="0.25">
      <c r="A2" s="1" t="s">
        <v>2</v>
      </c>
      <c r="B2" s="1" t="s">
        <v>0</v>
      </c>
      <c r="C2" s="1" t="s">
        <v>234</v>
      </c>
    </row>
    <row r="3" spans="1:12" x14ac:dyDescent="0.25">
      <c r="B3" s="2"/>
      <c r="C3" s="2">
        <v>0</v>
      </c>
      <c r="D3" s="2">
        <v>0.1</v>
      </c>
      <c r="E3" s="2">
        <v>0.2</v>
      </c>
      <c r="F3" s="2">
        <v>0.3</v>
      </c>
      <c r="G3" s="2">
        <v>0.4</v>
      </c>
      <c r="H3" s="2">
        <v>0.5</v>
      </c>
      <c r="I3" s="2">
        <v>0.6</v>
      </c>
      <c r="J3" s="2">
        <v>0.7</v>
      </c>
      <c r="K3" s="2">
        <v>0.79999999999999905</v>
      </c>
      <c r="L3" s="2">
        <v>0.89999999999999902</v>
      </c>
    </row>
    <row r="4" spans="1:12" x14ac:dyDescent="0.25">
      <c r="A4" s="1" t="s">
        <v>235</v>
      </c>
      <c r="B4" s="2">
        <v>0</v>
      </c>
      <c r="C4" s="2">
        <v>0.28777653803111303</v>
      </c>
      <c r="D4" s="2">
        <v>0.29477401053970398</v>
      </c>
      <c r="E4" s="2">
        <v>0.305820346229285</v>
      </c>
      <c r="F4" s="2">
        <v>0.31934373742810301</v>
      </c>
      <c r="G4" s="81">
        <v>0.32909384100953898</v>
      </c>
      <c r="H4" s="2">
        <v>0.31867955297617501</v>
      </c>
      <c r="I4" s="2">
        <v>0.30594087380781598</v>
      </c>
      <c r="J4" s="2">
        <v>0.28799276172801003</v>
      </c>
      <c r="K4" s="2">
        <v>0.27248849545777698</v>
      </c>
      <c r="L4" s="2">
        <v>0.24938395917383199</v>
      </c>
    </row>
    <row r="5" spans="1:12" x14ac:dyDescent="0.25">
      <c r="B5" s="2">
        <v>0.1</v>
      </c>
      <c r="C5" s="2">
        <v>0.30748026436801801</v>
      </c>
      <c r="D5" s="2">
        <v>0.31414355625008999</v>
      </c>
      <c r="E5" s="2">
        <v>0.32966285051599797</v>
      </c>
      <c r="F5" s="2">
        <v>0.340148034555042</v>
      </c>
      <c r="G5" s="81">
        <v>0.349514869120362</v>
      </c>
      <c r="H5" s="82">
        <v>0.34062220457875603</v>
      </c>
      <c r="I5" s="82">
        <v>0.32372748094402198</v>
      </c>
      <c r="J5" s="82">
        <v>0.303802317976891</v>
      </c>
      <c r="K5" s="2">
        <v>0.28709798891187799</v>
      </c>
      <c r="L5" s="2">
        <v>0.22887287611620699</v>
      </c>
    </row>
    <row r="6" spans="1:12" x14ac:dyDescent="0.25">
      <c r="B6" s="2">
        <v>0.2</v>
      </c>
      <c r="C6" s="2">
        <v>0.32327135679298902</v>
      </c>
      <c r="D6" s="2">
        <v>0.32879282049306802</v>
      </c>
      <c r="E6" s="2">
        <v>0.34436555792367801</v>
      </c>
      <c r="F6" s="82">
        <v>0.35505534735706801</v>
      </c>
      <c r="G6" s="83">
        <v>0.352603832761129</v>
      </c>
      <c r="H6" s="2">
        <v>0.340572129230372</v>
      </c>
      <c r="I6" s="2">
        <v>0.32340699995222799</v>
      </c>
      <c r="J6" s="2">
        <v>0.30125299880968698</v>
      </c>
      <c r="K6" s="82">
        <v>0.290654115498726</v>
      </c>
      <c r="L6" s="82">
        <v>0.27571658489318002</v>
      </c>
    </row>
    <row r="7" spans="1:12" x14ac:dyDescent="0.25">
      <c r="B7" s="2">
        <v>0.3</v>
      </c>
      <c r="C7" s="82">
        <v>0.333237496750593</v>
      </c>
      <c r="D7" s="82">
        <v>0.34050695024822702</v>
      </c>
      <c r="E7" s="82">
        <v>0.34871250154422401</v>
      </c>
      <c r="F7" s="81">
        <v>0.35244237937258299</v>
      </c>
      <c r="G7" s="79">
        <v>0.34515109930273902</v>
      </c>
      <c r="H7" s="2">
        <v>0.331158956169468</v>
      </c>
      <c r="I7" s="2">
        <v>0.31080248213411998</v>
      </c>
      <c r="J7" s="2">
        <v>0.295734534451701</v>
      </c>
      <c r="K7" s="2">
        <v>0.28428733239236298</v>
      </c>
      <c r="L7" s="2">
        <v>0.26668570474254899</v>
      </c>
    </row>
    <row r="8" spans="1:12" x14ac:dyDescent="0.25">
      <c r="B8" s="2">
        <v>0.4</v>
      </c>
      <c r="C8" s="81">
        <v>0.33275013998539799</v>
      </c>
      <c r="D8" s="2">
        <v>0.32499977065588098</v>
      </c>
      <c r="E8" s="2">
        <v>0.32858861754369301</v>
      </c>
      <c r="F8" s="2">
        <v>0.329618764743838</v>
      </c>
      <c r="G8" s="2">
        <v>0.31718557966251198</v>
      </c>
      <c r="H8" s="2">
        <v>0.30522401630090201</v>
      </c>
      <c r="I8" s="2">
        <v>0.29229388702203102</v>
      </c>
      <c r="J8" s="2">
        <v>0.27924979595772897</v>
      </c>
      <c r="K8" s="2">
        <v>0.26392723663916701</v>
      </c>
      <c r="L8" s="2">
        <v>0.25113533329295101</v>
      </c>
    </row>
    <row r="9" spans="1:12" x14ac:dyDescent="0.25">
      <c r="B9" s="2">
        <v>0.5</v>
      </c>
      <c r="C9" s="81">
        <v>0.318480243635274</v>
      </c>
      <c r="D9" s="2">
        <v>0.30812301265660302</v>
      </c>
      <c r="E9" s="2">
        <v>0.30155976540639701</v>
      </c>
      <c r="F9" s="2">
        <v>0.29298461219194899</v>
      </c>
      <c r="G9" s="2">
        <v>0.282266830663298</v>
      </c>
      <c r="H9" s="2">
        <v>0.27346283553971401</v>
      </c>
      <c r="I9" s="2">
        <v>0.26357196503256097</v>
      </c>
      <c r="J9" s="2">
        <v>0.24404460513860399</v>
      </c>
      <c r="K9" s="2">
        <v>0.23870420739562001</v>
      </c>
      <c r="L9" s="2">
        <v>0.23619446280020301</v>
      </c>
    </row>
    <row r="10" spans="1:12" x14ac:dyDescent="0.25">
      <c r="B10" s="2">
        <v>0.6</v>
      </c>
      <c r="C10" s="81">
        <v>0.28056558463829401</v>
      </c>
      <c r="D10" s="2">
        <v>0.25829163683742901</v>
      </c>
      <c r="E10" s="2">
        <v>0.25400435687543699</v>
      </c>
      <c r="F10" s="2">
        <v>0.248952860817443</v>
      </c>
      <c r="G10" s="2">
        <v>0.24201676498335301</v>
      </c>
      <c r="H10" s="2">
        <v>0.234602857031731</v>
      </c>
      <c r="I10" s="2">
        <v>0.22548144470980899</v>
      </c>
      <c r="J10" s="2">
        <v>0.22118652459568999</v>
      </c>
      <c r="K10" s="2">
        <v>0.21629498790544399</v>
      </c>
      <c r="L10" s="2">
        <v>0.211542034720821</v>
      </c>
    </row>
    <row r="11" spans="1:12" x14ac:dyDescent="0.25">
      <c r="B11" s="2">
        <v>0.7</v>
      </c>
      <c r="C11" s="81">
        <v>0.23888287661468799</v>
      </c>
      <c r="D11" s="2">
        <v>0.222770302756153</v>
      </c>
      <c r="E11" s="2">
        <v>0.21839312307296399</v>
      </c>
      <c r="F11" s="2">
        <v>0.21332989441080499</v>
      </c>
      <c r="G11" s="2">
        <v>0.20715390945005099</v>
      </c>
      <c r="H11" s="2">
        <v>0.19959995591159799</v>
      </c>
      <c r="I11" s="2">
        <v>0.193126475472748</v>
      </c>
      <c r="J11" s="2">
        <v>0.189646316384845</v>
      </c>
      <c r="K11" s="2">
        <v>0.185316258171282</v>
      </c>
      <c r="L11" s="2">
        <v>0.18198884891900999</v>
      </c>
    </row>
    <row r="12" spans="1:12" x14ac:dyDescent="0.25">
      <c r="B12" s="2">
        <v>0.79999999999999905</v>
      </c>
      <c r="C12" s="81">
        <v>0.20411099791936499</v>
      </c>
      <c r="D12" s="2">
        <v>0.18378925861305401</v>
      </c>
      <c r="E12" s="2">
        <v>0.180257872962057</v>
      </c>
      <c r="F12" s="2">
        <v>0.179428368663271</v>
      </c>
      <c r="G12" s="2">
        <v>0.178021831678672</v>
      </c>
      <c r="H12" s="2">
        <v>0.17521274086125399</v>
      </c>
      <c r="I12" s="2">
        <v>0.17239959447755701</v>
      </c>
      <c r="J12" s="2">
        <v>0.168325137329396</v>
      </c>
      <c r="K12" s="2">
        <v>0.16608363000096699</v>
      </c>
      <c r="L12" s="2">
        <v>0.16313588596333101</v>
      </c>
    </row>
    <row r="13" spans="1:12" x14ac:dyDescent="0.25">
      <c r="B13" s="2">
        <v>0.89999999999999902</v>
      </c>
      <c r="C13" s="81">
        <v>0.17924842624548001</v>
      </c>
      <c r="D13" s="2">
        <v>0.16018927556817</v>
      </c>
      <c r="E13" s="2">
        <v>0.160214728562492</v>
      </c>
      <c r="F13" s="2">
        <v>0.16001779379245501</v>
      </c>
      <c r="G13" s="2">
        <v>0.15788328298957999</v>
      </c>
      <c r="H13" s="2">
        <v>0.15623681350657301</v>
      </c>
      <c r="I13" s="2">
        <v>0.154771751072559</v>
      </c>
      <c r="J13" s="2">
        <v>0.15175259384066001</v>
      </c>
      <c r="K13" s="2">
        <v>0.15071608493573899</v>
      </c>
      <c r="L13" s="2">
        <v>0.14865402490670901</v>
      </c>
    </row>
    <row r="15" spans="1:12" x14ac:dyDescent="0.25">
      <c r="A15" s="1" t="s">
        <v>2</v>
      </c>
      <c r="B15" s="1" t="s">
        <v>1</v>
      </c>
      <c r="C15" s="1" t="s">
        <v>234</v>
      </c>
    </row>
    <row r="16" spans="1:12" x14ac:dyDescent="0.25">
      <c r="B16" s="2"/>
      <c r="C16" s="2">
        <v>0</v>
      </c>
      <c r="D16" s="2">
        <v>0.1</v>
      </c>
      <c r="E16" s="2">
        <v>0.2</v>
      </c>
      <c r="F16" s="2">
        <v>0.3</v>
      </c>
      <c r="G16" s="2">
        <v>0.4</v>
      </c>
      <c r="H16" s="2">
        <v>0.5</v>
      </c>
      <c r="I16" s="2">
        <v>0.6</v>
      </c>
      <c r="J16" s="2">
        <v>0.7</v>
      </c>
      <c r="K16" s="2">
        <v>0.79999999999999905</v>
      </c>
      <c r="L16" s="2">
        <v>0.89999999999999902</v>
      </c>
    </row>
    <row r="17" spans="1:12" x14ac:dyDescent="0.25">
      <c r="A17" s="1" t="s">
        <v>235</v>
      </c>
      <c r="B17" s="2">
        <v>0</v>
      </c>
      <c r="C17" s="2">
        <v>0.42371778717523301</v>
      </c>
      <c r="D17" s="2">
        <v>0.43718447367490498</v>
      </c>
      <c r="E17" s="2">
        <v>0.451390472833749</v>
      </c>
      <c r="F17" s="2">
        <v>0.47426737760856902</v>
      </c>
      <c r="G17" s="81">
        <v>0.48888848713212602</v>
      </c>
      <c r="H17" s="2">
        <v>0.47661586607654199</v>
      </c>
      <c r="I17" s="2">
        <v>0.45545258861384003</v>
      </c>
      <c r="J17" s="2">
        <v>0.42529269989551899</v>
      </c>
      <c r="K17" s="2">
        <v>0.403232757296559</v>
      </c>
      <c r="L17" s="2">
        <v>0.37978113453594298</v>
      </c>
    </row>
    <row r="18" spans="1:12" x14ac:dyDescent="0.25">
      <c r="B18" s="2">
        <v>0.1</v>
      </c>
      <c r="C18" s="2">
        <v>0.440907036905484</v>
      </c>
      <c r="D18" s="2">
        <v>0.45796677869619001</v>
      </c>
      <c r="E18" s="2">
        <v>0.48257431928394001</v>
      </c>
      <c r="F18" s="2">
        <v>0.50076250496074504</v>
      </c>
      <c r="G18" s="81">
        <v>0.51356255062878098</v>
      </c>
      <c r="H18" s="82">
        <v>0.50194159072525801</v>
      </c>
      <c r="I18" s="82">
        <v>0.478804756885859</v>
      </c>
      <c r="J18" s="82">
        <v>0.44957117315021</v>
      </c>
      <c r="K18" s="82">
        <v>0.43017484595345001</v>
      </c>
      <c r="L18" s="82">
        <v>0.41086317529816102</v>
      </c>
    </row>
    <row r="19" spans="1:12" x14ac:dyDescent="0.25">
      <c r="B19" s="2">
        <v>0.2</v>
      </c>
      <c r="C19" s="2">
        <v>0.45860056676751398</v>
      </c>
      <c r="D19" s="2">
        <v>0.46868724249621702</v>
      </c>
      <c r="E19" s="2">
        <v>0.494951600141116</v>
      </c>
      <c r="F19" s="2">
        <v>0.51225998535217798</v>
      </c>
      <c r="G19" s="83">
        <v>0.52057241941930299</v>
      </c>
      <c r="H19" s="2">
        <v>0.49588146466772298</v>
      </c>
      <c r="I19" s="2">
        <v>0.47116257854082899</v>
      </c>
      <c r="J19" s="2">
        <v>0.44578876945467899</v>
      </c>
      <c r="K19" s="2">
        <v>0.42747434246556498</v>
      </c>
      <c r="L19" s="2">
        <v>0.41019687211861899</v>
      </c>
    </row>
    <row r="20" spans="1:12" x14ac:dyDescent="0.25">
      <c r="B20" s="2">
        <v>0.3</v>
      </c>
      <c r="C20" s="2">
        <v>0.47668991340417899</v>
      </c>
      <c r="D20" s="82">
        <v>0.49290454641828002</v>
      </c>
      <c r="E20" s="82">
        <v>0.50002935864713804</v>
      </c>
      <c r="F20" s="82">
        <v>0.51241048987235605</v>
      </c>
      <c r="G20" s="79">
        <v>0.50487676412400195</v>
      </c>
      <c r="H20" s="2">
        <v>0.48610972404644398</v>
      </c>
      <c r="I20" s="2">
        <v>0.45371477292081702</v>
      </c>
      <c r="J20" s="2">
        <v>0.43101704635218202</v>
      </c>
      <c r="K20" s="2">
        <v>0.41519180627369701</v>
      </c>
      <c r="L20" s="2">
        <v>0.39773183511465099</v>
      </c>
    </row>
    <row r="21" spans="1:12" x14ac:dyDescent="0.25">
      <c r="B21" s="2">
        <v>0.4</v>
      </c>
      <c r="C21" s="82">
        <v>0.48022166962361901</v>
      </c>
      <c r="D21" s="2">
        <v>0.47325357152227698</v>
      </c>
      <c r="E21" s="2">
        <v>0.47519283958153202</v>
      </c>
      <c r="F21" s="2">
        <v>0.47913890115439101</v>
      </c>
      <c r="G21" s="2">
        <v>0.46619569737068001</v>
      </c>
      <c r="H21" s="2">
        <v>0.44566571184767401</v>
      </c>
      <c r="I21" s="2">
        <v>0.43066575442357002</v>
      </c>
      <c r="J21" s="2">
        <v>0.41130450312304001</v>
      </c>
      <c r="K21" s="2">
        <v>0.39477546661483598</v>
      </c>
      <c r="L21" s="2">
        <v>0.38046471891282202</v>
      </c>
    </row>
    <row r="22" spans="1:12" x14ac:dyDescent="0.25">
      <c r="B22" s="2">
        <v>0.5</v>
      </c>
      <c r="C22" s="81">
        <v>0.46085717550328797</v>
      </c>
      <c r="D22" s="2">
        <v>0.45303541954818299</v>
      </c>
      <c r="E22" s="2">
        <v>0.44836611097116602</v>
      </c>
      <c r="F22" s="2">
        <v>0.43803800061499698</v>
      </c>
      <c r="G22" s="2">
        <v>0.42410534383190301</v>
      </c>
      <c r="H22" s="2">
        <v>0.41060065774503102</v>
      </c>
      <c r="I22" s="2">
        <v>0.392283805838122</v>
      </c>
      <c r="J22" s="2">
        <v>0.37629921037104802</v>
      </c>
      <c r="K22" s="2">
        <v>0.36881848937481698</v>
      </c>
      <c r="L22" s="2">
        <v>0.36333405504094501</v>
      </c>
    </row>
    <row r="23" spans="1:12" x14ac:dyDescent="0.25">
      <c r="B23" s="2">
        <v>0.6</v>
      </c>
      <c r="C23" s="81">
        <v>0.423199471891406</v>
      </c>
      <c r="D23" s="2">
        <v>0.39502122684490398</v>
      </c>
      <c r="E23" s="2">
        <v>0.39178717273086999</v>
      </c>
      <c r="F23" s="2">
        <v>0.38570416583221401</v>
      </c>
      <c r="G23" s="2">
        <v>0.37254592480422799</v>
      </c>
      <c r="H23" s="2">
        <v>0.36321027974395698</v>
      </c>
      <c r="I23" s="2">
        <v>0.349996204720249</v>
      </c>
      <c r="J23" s="2">
        <v>0.345792733098162</v>
      </c>
      <c r="K23" s="2">
        <v>0.34006651647206798</v>
      </c>
      <c r="L23" s="2">
        <v>0.33697872963146502</v>
      </c>
    </row>
    <row r="24" spans="1:12" x14ac:dyDescent="0.25">
      <c r="B24" s="2">
        <v>0.7</v>
      </c>
      <c r="C24" s="81">
        <v>0.36747485713382799</v>
      </c>
      <c r="D24" s="2">
        <v>0.34760911232736402</v>
      </c>
      <c r="E24" s="2">
        <v>0.34520348091740799</v>
      </c>
      <c r="F24" s="2">
        <v>0.33710792161694902</v>
      </c>
      <c r="G24" s="2">
        <v>0.33185208428303598</v>
      </c>
      <c r="H24" s="2">
        <v>0.32134322892899198</v>
      </c>
      <c r="I24" s="2">
        <v>0.31735104467670999</v>
      </c>
      <c r="J24" s="2">
        <v>0.30931916917041402</v>
      </c>
      <c r="K24" s="2">
        <v>0.30676858646043798</v>
      </c>
      <c r="L24" s="2">
        <v>0.30340739952915202</v>
      </c>
    </row>
    <row r="25" spans="1:12" x14ac:dyDescent="0.25">
      <c r="B25" s="2">
        <v>0.79999999999999905</v>
      </c>
      <c r="C25" s="81">
        <v>0.32228012533096201</v>
      </c>
      <c r="D25" s="2">
        <v>0.305495899979429</v>
      </c>
      <c r="E25" s="2">
        <v>0.30387324428666102</v>
      </c>
      <c r="F25" s="2">
        <v>0.301380150932545</v>
      </c>
      <c r="G25" s="2">
        <v>0.299534371645585</v>
      </c>
      <c r="H25" s="2">
        <v>0.29567659850967698</v>
      </c>
      <c r="I25" s="2">
        <v>0.29227119177312899</v>
      </c>
      <c r="J25" s="2">
        <v>0.28769785486164101</v>
      </c>
      <c r="K25" s="2">
        <v>0.286822430132531</v>
      </c>
      <c r="L25" s="2">
        <v>0.28393355233477702</v>
      </c>
    </row>
    <row r="26" spans="1:12" x14ac:dyDescent="0.25">
      <c r="B26" s="2">
        <v>0.89999999999999902</v>
      </c>
      <c r="C26" s="81">
        <v>0.296483940393101</v>
      </c>
      <c r="D26" s="2">
        <v>0.28128244881829401</v>
      </c>
      <c r="E26" s="2">
        <v>0.281257877426354</v>
      </c>
      <c r="F26" s="2">
        <v>0.280520148702815</v>
      </c>
      <c r="G26" s="2">
        <v>0.27853747184326799</v>
      </c>
      <c r="H26" s="2">
        <v>0.27560836181133302</v>
      </c>
      <c r="I26" s="2">
        <v>0.27380578780270698</v>
      </c>
      <c r="J26" s="2">
        <v>0.27090762861962098</v>
      </c>
      <c r="K26" s="2">
        <v>0.26982590323080802</v>
      </c>
      <c r="L26" s="2">
        <v>0.26762980881843601</v>
      </c>
    </row>
    <row r="29" spans="1:12" x14ac:dyDescent="0.25">
      <c r="A29" s="1" t="s">
        <v>8</v>
      </c>
      <c r="B29" s="1" t="s">
        <v>0</v>
      </c>
      <c r="C29" s="1" t="s">
        <v>234</v>
      </c>
    </row>
    <row r="30" spans="1:12" x14ac:dyDescent="0.25">
      <c r="B30" s="2"/>
      <c r="C30" s="2">
        <v>0</v>
      </c>
      <c r="D30" s="2">
        <v>0.1</v>
      </c>
      <c r="E30" s="2">
        <v>0.2</v>
      </c>
      <c r="F30" s="2">
        <v>0.3</v>
      </c>
      <c r="G30" s="2">
        <v>0.4</v>
      </c>
      <c r="H30" s="2">
        <v>0.5</v>
      </c>
      <c r="I30" s="2">
        <v>0.6</v>
      </c>
      <c r="J30" s="2">
        <v>0.7</v>
      </c>
      <c r="K30" s="2">
        <v>0.79999999999999905</v>
      </c>
      <c r="L30" s="2">
        <v>0.89999999999999902</v>
      </c>
    </row>
    <row r="31" spans="1:12" x14ac:dyDescent="0.25">
      <c r="A31" s="1" t="s">
        <v>235</v>
      </c>
      <c r="B31" s="2">
        <v>0</v>
      </c>
      <c r="C31" s="2">
        <v>0.62994263756102897</v>
      </c>
      <c r="D31" s="2">
        <v>0.63199227533491198</v>
      </c>
      <c r="E31" s="81">
        <v>0.65210218453614099</v>
      </c>
      <c r="F31" s="2">
        <v>0.64797839283661296</v>
      </c>
      <c r="G31" s="82">
        <v>0.63740105461100105</v>
      </c>
      <c r="H31" s="82">
        <v>0.56802349963417398</v>
      </c>
      <c r="I31" s="82">
        <v>0.51069652977941804</v>
      </c>
      <c r="J31" s="82">
        <v>0.48743434450809903</v>
      </c>
      <c r="K31" s="82">
        <v>0.45555331251680797</v>
      </c>
      <c r="L31" s="82">
        <v>0.41578603699882799</v>
      </c>
    </row>
    <row r="32" spans="1:12" x14ac:dyDescent="0.25">
      <c r="B32" s="2">
        <v>0.1</v>
      </c>
      <c r="C32" s="82">
        <v>0.63149998548513298</v>
      </c>
      <c r="D32" s="82">
        <v>0.64086510079967396</v>
      </c>
      <c r="E32" s="83">
        <v>0.65310641365407796</v>
      </c>
      <c r="F32" s="82">
        <v>0.64886722745585201</v>
      </c>
      <c r="G32" s="2">
        <v>0.62402486535988799</v>
      </c>
      <c r="H32" s="2">
        <v>0.55914931792835498</v>
      </c>
      <c r="I32" s="2">
        <v>0.50983266527762805</v>
      </c>
      <c r="J32" s="2">
        <v>0.48522788950783202</v>
      </c>
      <c r="K32" s="2">
        <v>0.45444319400424898</v>
      </c>
      <c r="L32" s="2">
        <v>0.41124898263516502</v>
      </c>
    </row>
    <row r="33" spans="1:12" x14ac:dyDescent="0.25">
      <c r="B33" s="2">
        <v>0.2</v>
      </c>
      <c r="C33" s="2">
        <v>0.62597611916231299</v>
      </c>
      <c r="D33" s="2">
        <v>0.63060505422550495</v>
      </c>
      <c r="E33" s="81">
        <v>0.64191353719902799</v>
      </c>
      <c r="F33" s="2">
        <v>0.63447051604355498</v>
      </c>
      <c r="G33" s="2">
        <v>0.60328151080706205</v>
      </c>
      <c r="H33" s="2">
        <v>0.54067959509988595</v>
      </c>
      <c r="I33" s="2">
        <v>0.50087727838432206</v>
      </c>
      <c r="J33" s="2">
        <v>0.46893902045129998</v>
      </c>
      <c r="K33" s="2">
        <v>0.43458904470130799</v>
      </c>
      <c r="L33" s="2">
        <v>0.38573973722097199</v>
      </c>
    </row>
    <row r="34" spans="1:12" x14ac:dyDescent="0.25">
      <c r="B34" s="2">
        <v>0.3</v>
      </c>
      <c r="C34" s="81">
        <v>0.61044709856672397</v>
      </c>
      <c r="D34" s="2">
        <v>0.61040472856984795</v>
      </c>
      <c r="E34" s="2">
        <v>0.60323592396949399</v>
      </c>
      <c r="F34" s="2">
        <v>0.59347808826183102</v>
      </c>
      <c r="G34" s="2">
        <v>0.57551253326353702</v>
      </c>
      <c r="H34" s="2">
        <v>0.51668452505576301</v>
      </c>
      <c r="I34" s="2">
        <v>0.48538749268194298</v>
      </c>
      <c r="J34" s="2">
        <v>0.45071133861783202</v>
      </c>
      <c r="K34" s="2">
        <v>0.41503301752288002</v>
      </c>
      <c r="L34" s="2">
        <v>0.37398145255645998</v>
      </c>
    </row>
    <row r="35" spans="1:12" x14ac:dyDescent="0.25">
      <c r="B35" s="2">
        <v>0.4</v>
      </c>
      <c r="C35" s="81">
        <v>0.56108133958825901</v>
      </c>
      <c r="D35" s="2">
        <v>0.54482892666640703</v>
      </c>
      <c r="E35" s="2">
        <v>0.54634450781242205</v>
      </c>
      <c r="F35" s="2">
        <v>0.52345661662333398</v>
      </c>
      <c r="G35" s="2">
        <v>0.49485319608054501</v>
      </c>
      <c r="H35" s="2">
        <v>0.45487307441010899</v>
      </c>
      <c r="I35" s="2">
        <v>0.42317399844377201</v>
      </c>
      <c r="J35" s="2">
        <v>0.40384567656404202</v>
      </c>
      <c r="K35" s="2">
        <v>0.36419173459066101</v>
      </c>
      <c r="L35" s="2">
        <v>0.34328363095044301</v>
      </c>
    </row>
    <row r="36" spans="1:12" x14ac:dyDescent="0.25">
      <c r="B36" s="2">
        <v>0.5</v>
      </c>
      <c r="C36" s="81">
        <v>0.50738775796065605</v>
      </c>
      <c r="D36" s="2">
        <v>0.46830666255789</v>
      </c>
      <c r="E36" s="2">
        <v>0.45094529329252298</v>
      </c>
      <c r="F36" s="2">
        <v>0.43535504444599998</v>
      </c>
      <c r="G36" s="2">
        <v>0.40320410712955701</v>
      </c>
      <c r="H36" s="2">
        <v>0.381637840057652</v>
      </c>
      <c r="I36" s="2">
        <v>0.35131918055646899</v>
      </c>
      <c r="J36" s="2">
        <v>0.33450945753917899</v>
      </c>
      <c r="K36" s="2">
        <v>0.32985110570200699</v>
      </c>
      <c r="L36" s="2">
        <v>0.30383090126141798</v>
      </c>
    </row>
    <row r="37" spans="1:12" x14ac:dyDescent="0.25">
      <c r="B37" s="2">
        <v>0.6</v>
      </c>
      <c r="C37" s="81">
        <v>0.441840454309187</v>
      </c>
      <c r="D37" s="2">
        <v>0.39447579681971101</v>
      </c>
      <c r="E37" s="2">
        <v>0.37735111894748502</v>
      </c>
      <c r="F37" s="2">
        <v>0.36665609170890701</v>
      </c>
      <c r="G37" s="2">
        <v>0.34024099188976298</v>
      </c>
      <c r="H37" s="2">
        <v>0.324309656053484</v>
      </c>
      <c r="I37" s="2">
        <v>0.31874725080949501</v>
      </c>
      <c r="J37" s="2">
        <v>0.309069569325372</v>
      </c>
      <c r="K37" s="2">
        <v>0.29857954870673897</v>
      </c>
      <c r="L37" s="2">
        <v>0.28562120325516199</v>
      </c>
    </row>
    <row r="38" spans="1:12" x14ac:dyDescent="0.25">
      <c r="B38" s="2">
        <v>0.7</v>
      </c>
      <c r="C38" s="81">
        <v>0.34075362860015901</v>
      </c>
      <c r="D38" s="2">
        <v>0.29683209280322398</v>
      </c>
      <c r="E38" s="2">
        <v>0.28872099981124599</v>
      </c>
      <c r="F38" s="2">
        <v>0.27859731849074298</v>
      </c>
      <c r="G38" s="2">
        <v>0.26644872952384002</v>
      </c>
      <c r="H38" s="2">
        <v>0.25338971317407599</v>
      </c>
      <c r="I38" s="2">
        <v>0.24300754442653799</v>
      </c>
      <c r="J38" s="2">
        <v>0.243811872804367</v>
      </c>
      <c r="K38" s="2">
        <v>0.23112507205688099</v>
      </c>
      <c r="L38" s="2">
        <v>0.22278326245073299</v>
      </c>
    </row>
    <row r="39" spans="1:12" x14ac:dyDescent="0.25">
      <c r="B39" s="2">
        <v>0.79999999999999905</v>
      </c>
      <c r="C39" s="81">
        <v>0.26081281307079901</v>
      </c>
      <c r="D39" s="2">
        <v>0.23320205128271301</v>
      </c>
      <c r="E39" s="2">
        <v>0.23226930715592101</v>
      </c>
      <c r="F39" s="2">
        <v>0.22074663039126399</v>
      </c>
      <c r="G39" s="2">
        <v>0.21783883026144801</v>
      </c>
      <c r="H39" s="2">
        <v>0.21274223199879899</v>
      </c>
      <c r="I39" s="2">
        <v>0.209798444222277</v>
      </c>
      <c r="J39" s="2">
        <v>0.210366201754873</v>
      </c>
      <c r="K39" s="2">
        <v>0.205696203439903</v>
      </c>
      <c r="L39" s="2">
        <v>0.194772540274192</v>
      </c>
    </row>
    <row r="40" spans="1:12" x14ac:dyDescent="0.25">
      <c r="B40" s="2">
        <v>0.89999999999999902</v>
      </c>
      <c r="C40" s="81">
        <v>0.22352450733224999</v>
      </c>
      <c r="D40" s="2">
        <v>0.19341443806842701</v>
      </c>
      <c r="E40" s="2">
        <v>0.190945242406803</v>
      </c>
      <c r="F40" s="2">
        <v>0.18977557581714799</v>
      </c>
      <c r="G40" s="2">
        <v>0.184464607337822</v>
      </c>
      <c r="H40" s="2">
        <v>0.18263111566681101</v>
      </c>
      <c r="I40" s="2">
        <v>0.17976285915065801</v>
      </c>
      <c r="J40" s="2">
        <v>0.17337069953871301</v>
      </c>
      <c r="K40" s="2">
        <v>0.17110284619986699</v>
      </c>
      <c r="L40" s="2">
        <v>0.16722986913136401</v>
      </c>
    </row>
    <row r="42" spans="1:12" x14ac:dyDescent="0.25">
      <c r="A42" s="1" t="s">
        <v>8</v>
      </c>
      <c r="B42" s="1" t="s">
        <v>1</v>
      </c>
      <c r="C42" s="1" t="s">
        <v>234</v>
      </c>
    </row>
    <row r="43" spans="1:12" x14ac:dyDescent="0.25">
      <c r="B43" s="2"/>
      <c r="C43" s="2">
        <v>0</v>
      </c>
      <c r="D43" s="2">
        <v>0.1</v>
      </c>
      <c r="E43" s="2">
        <v>0.2</v>
      </c>
      <c r="F43" s="2">
        <v>0.3</v>
      </c>
      <c r="G43" s="2">
        <v>0.4</v>
      </c>
      <c r="H43" s="2">
        <v>0.5</v>
      </c>
      <c r="I43" s="2">
        <v>0.6</v>
      </c>
      <c r="J43" s="2">
        <v>0.7</v>
      </c>
      <c r="K43" s="2">
        <v>0.79999999999999905</v>
      </c>
      <c r="L43" s="2">
        <v>0.89999999999999902</v>
      </c>
    </row>
    <row r="44" spans="1:12" x14ac:dyDescent="0.25">
      <c r="A44" s="1" t="s">
        <v>235</v>
      </c>
      <c r="B44" s="2">
        <v>0</v>
      </c>
      <c r="C44" s="82">
        <v>0.73195587903563197</v>
      </c>
      <c r="D44" s="82">
        <v>0.741466620561679</v>
      </c>
      <c r="E44" s="83">
        <v>0.75075129868797297</v>
      </c>
      <c r="F44" s="82">
        <v>0.74285408366804095</v>
      </c>
      <c r="G44" s="82">
        <v>0.72905919088984406</v>
      </c>
      <c r="H44" s="82">
        <v>0.65953179233893899</v>
      </c>
      <c r="I44" s="2">
        <v>0.58143097905742103</v>
      </c>
      <c r="J44" s="82">
        <v>0.56004320868463098</v>
      </c>
      <c r="K44" s="82">
        <v>0.52494906323013102</v>
      </c>
      <c r="L44" s="82">
        <v>0.486023955839123</v>
      </c>
    </row>
    <row r="45" spans="1:12" x14ac:dyDescent="0.25">
      <c r="B45" s="2">
        <v>0.1</v>
      </c>
      <c r="C45" s="2">
        <v>0.72132993251982902</v>
      </c>
      <c r="D45" s="2">
        <v>0.74004148912312095</v>
      </c>
      <c r="E45" s="83">
        <v>0.74994857466796205</v>
      </c>
      <c r="F45" s="2">
        <v>0.74165308375834704</v>
      </c>
      <c r="G45" s="2">
        <v>0.71539452700301198</v>
      </c>
      <c r="H45" s="2">
        <v>0.64224725790694503</v>
      </c>
      <c r="I45" s="82">
        <v>0.58810193894130702</v>
      </c>
      <c r="J45" s="2">
        <v>0.55855802696941903</v>
      </c>
      <c r="K45" s="2">
        <v>0.52055625344265799</v>
      </c>
      <c r="L45" s="2">
        <v>0.47810407477251599</v>
      </c>
    </row>
    <row r="46" spans="1:12" x14ac:dyDescent="0.25">
      <c r="B46" s="2">
        <v>0.2</v>
      </c>
      <c r="C46" s="2">
        <v>0.72702715741115298</v>
      </c>
      <c r="D46" s="2">
        <v>0.73038964376433502</v>
      </c>
      <c r="E46" s="81">
        <v>0.74030251583957196</v>
      </c>
      <c r="F46" s="2">
        <v>0.72776872027006201</v>
      </c>
      <c r="G46" s="2">
        <v>0.69099842310446902</v>
      </c>
      <c r="H46" s="2">
        <v>0.612980868243864</v>
      </c>
      <c r="I46" s="2">
        <v>0.57452329934225899</v>
      </c>
      <c r="J46" s="2">
        <v>0.54572600540108596</v>
      </c>
      <c r="K46" s="2">
        <v>0.50446222416408604</v>
      </c>
      <c r="L46" s="2">
        <v>0.45610502773779499</v>
      </c>
    </row>
    <row r="47" spans="1:12" x14ac:dyDescent="0.25">
      <c r="B47" s="2">
        <v>0.3</v>
      </c>
      <c r="C47" s="2">
        <v>0.70582909757046497</v>
      </c>
      <c r="D47" s="2">
        <v>0.70802105643662905</v>
      </c>
      <c r="E47" s="81">
        <v>0.71301328580485501</v>
      </c>
      <c r="F47" s="2">
        <v>0.67686451963522598</v>
      </c>
      <c r="G47" s="2">
        <v>0.65758645710572095</v>
      </c>
      <c r="H47" s="2">
        <v>0.586325146389302</v>
      </c>
      <c r="I47" s="2">
        <v>0.55602648485301498</v>
      </c>
      <c r="J47" s="2">
        <v>0.52261934111215502</v>
      </c>
      <c r="K47" s="2">
        <v>0.48989117697043499</v>
      </c>
      <c r="L47" s="2">
        <v>0.44166256554789601</v>
      </c>
    </row>
    <row r="48" spans="1:12" x14ac:dyDescent="0.25">
      <c r="B48" s="2">
        <v>0.4</v>
      </c>
      <c r="C48" s="81">
        <v>0.64423162352797003</v>
      </c>
      <c r="D48" s="2">
        <v>0.62441819847185198</v>
      </c>
      <c r="E48" s="2">
        <v>0.62034231243414895</v>
      </c>
      <c r="F48" s="2">
        <v>0.59111469238483205</v>
      </c>
      <c r="G48" s="2">
        <v>0.56367971239540504</v>
      </c>
      <c r="H48" s="2">
        <v>0.51291094342437704</v>
      </c>
      <c r="I48" s="2">
        <v>0.48506590221659202</v>
      </c>
      <c r="J48" s="2">
        <v>0.46714644371285002</v>
      </c>
      <c r="K48" s="2">
        <v>0.42938824983546398</v>
      </c>
      <c r="L48" s="2">
        <v>0.40964143429315403</v>
      </c>
    </row>
    <row r="49" spans="1:12" x14ac:dyDescent="0.25">
      <c r="B49" s="2">
        <v>0.5</v>
      </c>
      <c r="C49" s="81">
        <v>0.58088006942732995</v>
      </c>
      <c r="D49" s="2">
        <v>0.53519448272391201</v>
      </c>
      <c r="E49" s="2">
        <v>0.516088490109196</v>
      </c>
      <c r="F49" s="2">
        <v>0.49627067415932902</v>
      </c>
      <c r="G49" s="2">
        <v>0.46456311941495099</v>
      </c>
      <c r="H49" s="2">
        <v>0.44067091608586401</v>
      </c>
      <c r="I49" s="2">
        <v>0.405037453843345</v>
      </c>
      <c r="J49" s="2">
        <v>0.387793671479021</v>
      </c>
      <c r="K49" s="2">
        <v>0.38306886357162101</v>
      </c>
      <c r="L49" s="2">
        <v>0.36008024247734899</v>
      </c>
    </row>
    <row r="50" spans="1:12" x14ac:dyDescent="0.25">
      <c r="B50" s="2">
        <v>0.6</v>
      </c>
      <c r="C50" s="81">
        <v>0.50806266574257997</v>
      </c>
      <c r="D50" s="2">
        <v>0.45880229831152303</v>
      </c>
      <c r="E50" s="2">
        <v>0.43930843083895799</v>
      </c>
      <c r="F50" s="2">
        <v>0.42690884233475701</v>
      </c>
      <c r="G50" s="2">
        <v>0.40435720395292701</v>
      </c>
      <c r="H50" s="2">
        <v>0.38026103045409798</v>
      </c>
      <c r="I50" s="2">
        <v>0.37515362463666702</v>
      </c>
      <c r="J50" s="2">
        <v>0.36534855437763603</v>
      </c>
      <c r="K50" s="2">
        <v>0.35517991778739899</v>
      </c>
      <c r="L50" s="2">
        <v>0.33930788220179098</v>
      </c>
    </row>
    <row r="51" spans="1:12" x14ac:dyDescent="0.25">
      <c r="B51" s="2">
        <v>0.7</v>
      </c>
      <c r="C51" s="81">
        <v>0.39332813344712098</v>
      </c>
      <c r="D51" s="2">
        <v>0.351739390431062</v>
      </c>
      <c r="E51" s="2">
        <v>0.34305173454952897</v>
      </c>
      <c r="F51" s="2">
        <v>0.32670451408138301</v>
      </c>
      <c r="G51" s="2">
        <v>0.31249248497321003</v>
      </c>
      <c r="H51" s="2">
        <v>0.29916319090876498</v>
      </c>
      <c r="I51" s="2">
        <v>0.28763120245838902</v>
      </c>
      <c r="J51" s="2">
        <v>0.29176589898854399</v>
      </c>
      <c r="K51" s="2">
        <v>0.27985266678694498</v>
      </c>
      <c r="L51" s="2">
        <v>0.272872296370819</v>
      </c>
    </row>
    <row r="52" spans="1:12" x14ac:dyDescent="0.25">
      <c r="B52" s="2">
        <v>0.79999999999999905</v>
      </c>
      <c r="C52" s="81">
        <v>0.30684560157562102</v>
      </c>
      <c r="D52" s="2">
        <v>0.27293662531548901</v>
      </c>
      <c r="E52" s="2">
        <v>0.27256598386457698</v>
      </c>
      <c r="F52" s="2">
        <v>0.26136895538958199</v>
      </c>
      <c r="G52" s="2">
        <v>0.25587306343921101</v>
      </c>
      <c r="H52" s="2">
        <v>0.249221210504982</v>
      </c>
      <c r="I52" s="2">
        <v>0.245750909777466</v>
      </c>
      <c r="J52" s="2">
        <v>0.24622134010597799</v>
      </c>
      <c r="K52" s="2">
        <v>0.24271262220153</v>
      </c>
      <c r="L52" s="2">
        <v>0.230368223795067</v>
      </c>
    </row>
    <row r="53" spans="1:12" x14ac:dyDescent="0.25">
      <c r="B53" s="2">
        <v>0.89999999999999902</v>
      </c>
      <c r="C53" s="81">
        <v>0.26172121735281201</v>
      </c>
      <c r="D53" s="2">
        <v>0.22770680829633499</v>
      </c>
      <c r="E53" s="2">
        <v>0.22647995804374399</v>
      </c>
      <c r="F53" s="2">
        <v>0.225226915668676</v>
      </c>
      <c r="G53" s="2">
        <v>0.21780177665671599</v>
      </c>
      <c r="H53" s="2">
        <v>0.21603580851062801</v>
      </c>
      <c r="I53" s="2">
        <v>0.21298941679723299</v>
      </c>
      <c r="J53" s="2">
        <v>0.20692065429798501</v>
      </c>
      <c r="K53" s="2">
        <v>0.20522894092890101</v>
      </c>
      <c r="L53" s="2">
        <v>0.197914598832407</v>
      </c>
    </row>
    <row r="56" spans="1:12" x14ac:dyDescent="0.25">
      <c r="A56" s="1" t="s">
        <v>52</v>
      </c>
      <c r="B56" s="1" t="s">
        <v>0</v>
      </c>
      <c r="C56" s="1" t="s">
        <v>234</v>
      </c>
    </row>
    <row r="57" spans="1:12" x14ac:dyDescent="0.25">
      <c r="B57" s="2"/>
      <c r="C57" s="2">
        <v>0</v>
      </c>
      <c r="D57" s="2">
        <v>0.1</v>
      </c>
      <c r="E57" s="2">
        <v>0.2</v>
      </c>
      <c r="F57" s="2">
        <v>0.3</v>
      </c>
      <c r="G57" s="2">
        <v>0.4</v>
      </c>
      <c r="H57" s="2">
        <v>0.5</v>
      </c>
      <c r="I57" s="2">
        <v>0.6</v>
      </c>
      <c r="J57" s="2">
        <v>0.7</v>
      </c>
      <c r="K57" s="2">
        <v>0.79999999999999905</v>
      </c>
      <c r="L57" s="2">
        <v>0.89999999999999902</v>
      </c>
    </row>
    <row r="58" spans="1:12" x14ac:dyDescent="0.25">
      <c r="A58" s="1" t="s">
        <v>235</v>
      </c>
      <c r="B58" s="2">
        <v>0</v>
      </c>
      <c r="C58" s="82">
        <v>0.53857142857142803</v>
      </c>
      <c r="D58" s="82">
        <v>0.53296005634411303</v>
      </c>
      <c r="E58" s="82">
        <v>0.53345118856472895</v>
      </c>
      <c r="F58" s="82">
        <v>0.54100288600288504</v>
      </c>
      <c r="G58" s="82">
        <v>0.55907743828225298</v>
      </c>
      <c r="H58" s="82">
        <v>0.43044006899376103</v>
      </c>
      <c r="I58" s="82">
        <v>0.36507669413919402</v>
      </c>
      <c r="J58" s="82">
        <v>0.34103931704260598</v>
      </c>
      <c r="K58" s="82">
        <v>0.32698267923596802</v>
      </c>
      <c r="L58" s="82">
        <v>0.29969732570061502</v>
      </c>
    </row>
    <row r="59" spans="1:12" x14ac:dyDescent="0.25">
      <c r="B59" s="2">
        <v>0.1</v>
      </c>
      <c r="C59" s="2">
        <v>0.53842651888341497</v>
      </c>
      <c r="D59" s="82">
        <v>0.53296005634411303</v>
      </c>
      <c r="E59" s="82">
        <v>0.53345118856472895</v>
      </c>
      <c r="F59" s="2">
        <v>0.54094130964820597</v>
      </c>
      <c r="G59" s="83">
        <v>0.55907743828225298</v>
      </c>
      <c r="H59" s="82">
        <v>0.43044006899376103</v>
      </c>
      <c r="I59" s="82">
        <v>0.36507669413919402</v>
      </c>
      <c r="J59" s="2">
        <v>0.33181312656641598</v>
      </c>
      <c r="K59" s="2">
        <v>0.32550369769119702</v>
      </c>
      <c r="L59" s="2">
        <v>0.29211940836940797</v>
      </c>
    </row>
    <row r="60" spans="1:12" x14ac:dyDescent="0.25">
      <c r="B60" s="2">
        <v>0.2</v>
      </c>
      <c r="C60" s="2">
        <v>0.53842651888341497</v>
      </c>
      <c r="D60" s="2">
        <v>0.53293362928280197</v>
      </c>
      <c r="E60" s="2">
        <v>0.53329093215447299</v>
      </c>
      <c r="F60" s="2">
        <v>0.53856035726725304</v>
      </c>
      <c r="G60" s="81">
        <v>0.557723563398966</v>
      </c>
      <c r="H60" s="2">
        <v>0.42866894387704801</v>
      </c>
      <c r="I60" s="2">
        <v>0.35913890235581403</v>
      </c>
      <c r="J60" s="2">
        <v>0.33117965367965302</v>
      </c>
      <c r="K60" s="2">
        <v>0.30976190476190402</v>
      </c>
      <c r="L60" s="2">
        <v>0.291226551226551</v>
      </c>
    </row>
    <row r="61" spans="1:12" x14ac:dyDescent="0.25">
      <c r="B61" s="2">
        <v>0.3</v>
      </c>
      <c r="C61" s="2">
        <v>0.53723604269293901</v>
      </c>
      <c r="D61" s="2">
        <v>0.53081980814458996</v>
      </c>
      <c r="E61" s="2">
        <v>0.53032933084728295</v>
      </c>
      <c r="F61" s="2">
        <v>0.53652179349600504</v>
      </c>
      <c r="G61" s="81">
        <v>0.556794892199304</v>
      </c>
      <c r="H61" s="2">
        <v>0.42823975277245402</v>
      </c>
      <c r="I61" s="2">
        <v>0.33714710942652099</v>
      </c>
      <c r="J61" s="2">
        <v>0.32195346320346302</v>
      </c>
      <c r="K61" s="2">
        <v>0.30690476190476101</v>
      </c>
      <c r="L61" s="2">
        <v>0.289778138528138</v>
      </c>
    </row>
    <row r="62" spans="1:12" x14ac:dyDescent="0.25">
      <c r="B62" s="2">
        <v>0.4</v>
      </c>
      <c r="C62" s="2">
        <v>0.53610509031198605</v>
      </c>
      <c r="D62" s="2">
        <v>0.53051236867048401</v>
      </c>
      <c r="E62" s="2">
        <v>0.53016602815895197</v>
      </c>
      <c r="F62" s="81">
        <v>0.53628824008704801</v>
      </c>
      <c r="G62" s="2">
        <v>0.51914869336889402</v>
      </c>
      <c r="H62" s="2">
        <v>0.38597784801054902</v>
      </c>
      <c r="I62" s="2">
        <v>0.335480442759854</v>
      </c>
      <c r="J62" s="2">
        <v>0.31778679653679598</v>
      </c>
      <c r="K62" s="2">
        <v>0.30523809523809498</v>
      </c>
      <c r="L62" s="2">
        <v>0.28273268398268298</v>
      </c>
    </row>
    <row r="63" spans="1:12" x14ac:dyDescent="0.25">
      <c r="B63" s="2">
        <v>0.5</v>
      </c>
      <c r="C63" s="81">
        <v>0.52360509031198599</v>
      </c>
      <c r="D63" s="2">
        <v>0.49231792422603998</v>
      </c>
      <c r="E63" s="2">
        <v>0.49250213888215999</v>
      </c>
      <c r="F63" s="2">
        <v>0.49737950992831798</v>
      </c>
      <c r="G63" s="2">
        <v>0.49618249290269401</v>
      </c>
      <c r="H63" s="2">
        <v>0.38181118134388198</v>
      </c>
      <c r="I63" s="2">
        <v>0.330480442759854</v>
      </c>
      <c r="J63" s="2">
        <v>0.31778679653679598</v>
      </c>
      <c r="K63" s="2">
        <v>0.30051587301587301</v>
      </c>
      <c r="L63" s="2">
        <v>0.27908369408369399</v>
      </c>
    </row>
    <row r="64" spans="1:12" x14ac:dyDescent="0.25">
      <c r="B64" s="2">
        <v>0.6</v>
      </c>
      <c r="C64" s="81">
        <v>0.49844483390173</v>
      </c>
      <c r="D64" s="2">
        <v>0.491920298477804</v>
      </c>
      <c r="E64" s="2">
        <v>0.48221532629417901</v>
      </c>
      <c r="F64" s="2">
        <v>0.47339738094618899</v>
      </c>
      <c r="G64" s="2">
        <v>0.454238048458249</v>
      </c>
      <c r="H64" s="2">
        <v>0.36233907937178</v>
      </c>
      <c r="I64" s="2">
        <v>0.287396027175439</v>
      </c>
      <c r="J64" s="2">
        <v>0.29635822510822502</v>
      </c>
      <c r="K64" s="2">
        <v>0.29052910052910003</v>
      </c>
      <c r="L64" s="2">
        <v>0.27307178932178899</v>
      </c>
    </row>
    <row r="65" spans="1:12" x14ac:dyDescent="0.25">
      <c r="B65" s="2">
        <v>0.7</v>
      </c>
      <c r="C65" s="81">
        <v>0.47330747126436701</v>
      </c>
      <c r="D65" s="2">
        <v>0.461045914241351</v>
      </c>
      <c r="E65" s="2">
        <v>0.43638199296084601</v>
      </c>
      <c r="F65" s="2">
        <v>0.437564047612855</v>
      </c>
      <c r="G65" s="2">
        <v>0.416138231608432</v>
      </c>
      <c r="H65" s="2">
        <v>0.30399582540352599</v>
      </c>
      <c r="I65" s="2">
        <v>0.25495555098496198</v>
      </c>
      <c r="J65" s="2">
        <v>0.24990319865319799</v>
      </c>
      <c r="K65" s="2">
        <v>0.24382936507936501</v>
      </c>
      <c r="L65" s="2">
        <v>0.25336940836940802</v>
      </c>
    </row>
    <row r="66" spans="1:12" x14ac:dyDescent="0.25">
      <c r="B66" s="2">
        <v>0.79999999999999905</v>
      </c>
      <c r="C66" s="81">
        <v>0.44295032840722398</v>
      </c>
      <c r="D66" s="2">
        <v>0.43235543805087501</v>
      </c>
      <c r="E66" s="2">
        <v>0.43176962362286703</v>
      </c>
      <c r="F66" s="2">
        <v>0.40901551281432103</v>
      </c>
      <c r="G66" s="2">
        <v>0.37050331097351202</v>
      </c>
      <c r="H66" s="2">
        <v>0.28991393507163599</v>
      </c>
      <c r="I66" s="2">
        <v>0.242013631793043</v>
      </c>
      <c r="J66" s="2">
        <v>0.22443362193362101</v>
      </c>
      <c r="K66" s="2">
        <v>0.226675084175084</v>
      </c>
      <c r="L66" s="2">
        <v>0.181982323232323</v>
      </c>
    </row>
    <row r="67" spans="1:12" x14ac:dyDescent="0.25">
      <c r="B67" s="2">
        <v>0.89999999999999902</v>
      </c>
      <c r="C67" s="81">
        <v>0.39205747126436702</v>
      </c>
      <c r="D67" s="2">
        <v>0.38374432693976401</v>
      </c>
      <c r="E67" s="2">
        <v>0.37994627934262598</v>
      </c>
      <c r="F67" s="2">
        <v>0.34993026377217501</v>
      </c>
      <c r="G67" s="2">
        <v>0.32664337704778801</v>
      </c>
      <c r="H67" s="2">
        <v>0.270456572581185</v>
      </c>
      <c r="I67" s="2">
        <v>0.220366806396218</v>
      </c>
      <c r="J67" s="2">
        <v>0.20790584415584401</v>
      </c>
      <c r="K67" s="2">
        <v>0.18000841750841701</v>
      </c>
      <c r="L67" s="2">
        <v>0.16961933763404299</v>
      </c>
    </row>
    <row r="69" spans="1:12" x14ac:dyDescent="0.25">
      <c r="A69" s="1" t="s">
        <v>52</v>
      </c>
      <c r="B69" s="1" t="s">
        <v>1</v>
      </c>
      <c r="C69" s="1" t="s">
        <v>234</v>
      </c>
    </row>
    <row r="70" spans="1:12" x14ac:dyDescent="0.25">
      <c r="B70" s="2"/>
      <c r="C70" s="2">
        <v>0</v>
      </c>
      <c r="D70" s="2">
        <v>0.1</v>
      </c>
      <c r="E70" s="2">
        <v>0.2</v>
      </c>
      <c r="F70" s="2">
        <v>0.3</v>
      </c>
      <c r="G70" s="2">
        <v>0.4</v>
      </c>
      <c r="H70" s="2">
        <v>0.5</v>
      </c>
      <c r="I70" s="2">
        <v>0.6</v>
      </c>
      <c r="J70" s="2">
        <v>0.7</v>
      </c>
      <c r="K70" s="2">
        <v>0.79999999999999905</v>
      </c>
      <c r="L70" s="2">
        <v>0.89999999999999902</v>
      </c>
    </row>
    <row r="71" spans="1:12" x14ac:dyDescent="0.25">
      <c r="A71" s="1" t="s">
        <v>235</v>
      </c>
      <c r="B71" s="2">
        <v>0</v>
      </c>
      <c r="C71" s="82">
        <v>0.57845238095238005</v>
      </c>
      <c r="D71" s="82">
        <v>0.58092189314750298</v>
      </c>
      <c r="E71" s="82">
        <v>0.58124115721676695</v>
      </c>
      <c r="F71" s="82">
        <v>0.587164502164502</v>
      </c>
      <c r="G71" s="82">
        <v>0.60564950980392096</v>
      </c>
      <c r="H71" s="82">
        <v>0.448218700159489</v>
      </c>
      <c r="I71" s="82">
        <v>0.38258928571428502</v>
      </c>
      <c r="J71" s="82">
        <v>0.349655388471178</v>
      </c>
      <c r="K71" s="82">
        <v>0.33448763955342897</v>
      </c>
      <c r="L71" s="82">
        <v>0.307911160476949</v>
      </c>
    </row>
    <row r="72" spans="1:12" x14ac:dyDescent="0.25">
      <c r="B72" s="2">
        <v>0.1</v>
      </c>
      <c r="C72" s="82">
        <v>0.57845238095238005</v>
      </c>
      <c r="D72" s="82">
        <v>0.58092189314750298</v>
      </c>
      <c r="E72" s="82">
        <v>0.58124115721676695</v>
      </c>
      <c r="F72" s="2">
        <v>0.58710292580982204</v>
      </c>
      <c r="G72" s="83">
        <v>0.60564950980392096</v>
      </c>
      <c r="H72" s="82">
        <v>0.448218700159489</v>
      </c>
      <c r="I72" s="82">
        <v>0.38258928571428502</v>
      </c>
      <c r="J72" s="2">
        <v>0.34132205513784403</v>
      </c>
      <c r="K72" s="2">
        <v>0.333901515151515</v>
      </c>
      <c r="L72" s="2">
        <v>0.29710678210678199</v>
      </c>
    </row>
    <row r="73" spans="1:12" x14ac:dyDescent="0.25">
      <c r="B73" s="2">
        <v>0.2</v>
      </c>
      <c r="C73" s="82">
        <v>0.57845238095238005</v>
      </c>
      <c r="D73" s="82">
        <v>0.58092189314750298</v>
      </c>
      <c r="E73" s="2">
        <v>0.58108090080650998</v>
      </c>
      <c r="F73" s="2">
        <v>0.58591244961934597</v>
      </c>
      <c r="G73" s="81">
        <v>0.60548611111111095</v>
      </c>
      <c r="H73" s="2">
        <v>0.44734043218563302</v>
      </c>
      <c r="I73" s="2">
        <v>0.377544351073762</v>
      </c>
      <c r="J73" s="2">
        <v>0.34073593073593</v>
      </c>
      <c r="K73" s="2">
        <v>0.31404040404040401</v>
      </c>
      <c r="L73" s="2">
        <v>0.29621392496392401</v>
      </c>
    </row>
    <row r="74" spans="1:12" x14ac:dyDescent="0.25">
      <c r="B74" s="2">
        <v>0.3</v>
      </c>
      <c r="C74" s="82">
        <v>0.57845238095238005</v>
      </c>
      <c r="D74" s="2">
        <v>0.57999854819976704</v>
      </c>
      <c r="E74" s="2">
        <v>0.57930977568979702</v>
      </c>
      <c r="F74" s="2">
        <v>0.58414132450263201</v>
      </c>
      <c r="G74" s="81">
        <v>0.60460784313725402</v>
      </c>
      <c r="H74" s="2">
        <v>0.44696164430684499</v>
      </c>
      <c r="I74" s="2">
        <v>0.34587768440709599</v>
      </c>
      <c r="J74" s="2">
        <v>0.32734307359307302</v>
      </c>
      <c r="K74" s="2">
        <v>0.31118326118326101</v>
      </c>
      <c r="L74" s="2">
        <v>0.29476551226551201</v>
      </c>
    </row>
    <row r="75" spans="1:12" x14ac:dyDescent="0.25">
      <c r="B75" s="2">
        <v>0.4</v>
      </c>
      <c r="C75" s="2">
        <v>0.57732142857142799</v>
      </c>
      <c r="D75" s="2">
        <v>0.579760452961672</v>
      </c>
      <c r="E75" s="2">
        <v>0.57923855061857199</v>
      </c>
      <c r="F75" s="81">
        <v>0.58414132450263201</v>
      </c>
      <c r="G75" s="2">
        <v>0.55446164430684497</v>
      </c>
      <c r="H75" s="2">
        <v>0.400533072878274</v>
      </c>
      <c r="I75" s="2">
        <v>0.344211017740429</v>
      </c>
      <c r="J75" s="2">
        <v>0.32317640692640698</v>
      </c>
      <c r="K75" s="2">
        <v>0.30951659451659402</v>
      </c>
      <c r="L75" s="2">
        <v>0.28772005772005699</v>
      </c>
    </row>
    <row r="76" spans="1:12" x14ac:dyDescent="0.25">
      <c r="B76" s="2">
        <v>0.5</v>
      </c>
      <c r="C76" s="81">
        <v>0.55232142857142796</v>
      </c>
      <c r="D76" s="2">
        <v>0.52906600851722796</v>
      </c>
      <c r="E76" s="2">
        <v>0.52917241305243401</v>
      </c>
      <c r="F76" s="2">
        <v>0.53289132450263199</v>
      </c>
      <c r="G76" s="2">
        <v>0.53196164430684501</v>
      </c>
      <c r="H76" s="2">
        <v>0.39636640621160701</v>
      </c>
      <c r="I76" s="2">
        <v>0.339211017740429</v>
      </c>
      <c r="J76" s="2">
        <v>0.32317640692640698</v>
      </c>
      <c r="K76" s="2">
        <v>0.30479437229437201</v>
      </c>
      <c r="L76" s="2">
        <v>0.28490440115440102</v>
      </c>
    </row>
    <row r="77" spans="1:12" x14ac:dyDescent="0.25">
      <c r="B77" s="2">
        <v>0.6</v>
      </c>
      <c r="C77" s="2">
        <v>0.52700091575091501</v>
      </c>
      <c r="D77" s="81">
        <v>0.52850812635873601</v>
      </c>
      <c r="E77" s="2">
        <v>0.51873204881896595</v>
      </c>
      <c r="F77" s="2">
        <v>0.50885869046999799</v>
      </c>
      <c r="G77" s="2">
        <v>0.48973942208462301</v>
      </c>
      <c r="H77" s="2">
        <v>0.37734043218563301</v>
      </c>
      <c r="I77" s="2">
        <v>0.296732662762074</v>
      </c>
      <c r="J77" s="2">
        <v>0.30115259740259698</v>
      </c>
      <c r="K77" s="2">
        <v>0.29527056277056202</v>
      </c>
      <c r="L77" s="2">
        <v>0.27829725829725799</v>
      </c>
    </row>
    <row r="78" spans="1:12" x14ac:dyDescent="0.25">
      <c r="B78" s="2">
        <v>0.7</v>
      </c>
      <c r="C78" s="81">
        <v>0.50172619047619005</v>
      </c>
      <c r="D78" s="2">
        <v>0.49767479302540202</v>
      </c>
      <c r="E78" s="2">
        <v>0.472898715485633</v>
      </c>
      <c r="F78" s="2">
        <v>0.47302535713666499</v>
      </c>
      <c r="G78" s="2">
        <v>0.45182275541795602</v>
      </c>
      <c r="H78" s="2">
        <v>0.31344162266182302</v>
      </c>
      <c r="I78" s="2">
        <v>0.26429218657159798</v>
      </c>
      <c r="J78" s="2">
        <v>0.25385101010101002</v>
      </c>
      <c r="K78" s="2">
        <v>0.247552308802308</v>
      </c>
      <c r="L78" s="2">
        <v>0.257801226551226</v>
      </c>
    </row>
    <row r="79" spans="1:12" x14ac:dyDescent="0.25">
      <c r="B79" s="2">
        <v>0.79999999999999905</v>
      </c>
      <c r="C79" s="81">
        <v>0.47136904761904702</v>
      </c>
      <c r="D79" s="2">
        <v>0.46898431683492597</v>
      </c>
      <c r="E79" s="2">
        <v>0.46828634614765402</v>
      </c>
      <c r="F79" s="2">
        <v>0.44447682233813002</v>
      </c>
      <c r="G79" s="2">
        <v>0.39041402525922603</v>
      </c>
      <c r="H79" s="2">
        <v>0.29516781313801399</v>
      </c>
      <c r="I79" s="2">
        <v>0.247208853238265</v>
      </c>
      <c r="J79" s="2">
        <v>0.22875180375180301</v>
      </c>
      <c r="K79" s="2">
        <v>0.22993506493506399</v>
      </c>
      <c r="L79" s="2">
        <v>0.18581890331890299</v>
      </c>
    </row>
    <row r="80" spans="1:12" x14ac:dyDescent="0.25">
      <c r="B80" s="2">
        <v>0.89999999999999902</v>
      </c>
      <c r="C80" s="81">
        <v>0.40380952380952301</v>
      </c>
      <c r="D80" s="2">
        <v>0.39537320572381501</v>
      </c>
      <c r="E80" s="2">
        <v>0.39146300186741301</v>
      </c>
      <c r="F80" s="2">
        <v>0.36039157329598498</v>
      </c>
      <c r="G80" s="2">
        <v>0.33837948815889901</v>
      </c>
      <c r="H80" s="2">
        <v>0.275757799132412</v>
      </c>
      <c r="I80" s="2">
        <v>0.22445091673032799</v>
      </c>
      <c r="J80" s="2">
        <v>0.211628787878787</v>
      </c>
      <c r="K80" s="2">
        <v>0.183268398268398</v>
      </c>
      <c r="L80" s="2">
        <v>0.17334054834054799</v>
      </c>
    </row>
    <row r="82" spans="1:12" s="44" customFormat="1" x14ac:dyDescent="0.25">
      <c r="A82" s="124" t="s">
        <v>859</v>
      </c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</row>
    <row r="83" spans="1:12" x14ac:dyDescent="0.25">
      <c r="A83" s="1" t="s">
        <v>10</v>
      </c>
      <c r="B83" s="10" t="s">
        <v>260</v>
      </c>
      <c r="C83" s="1" t="s">
        <v>264</v>
      </c>
    </row>
    <row r="84" spans="1:12" x14ac:dyDescent="0.25">
      <c r="B84" s="2"/>
      <c r="C84" s="2">
        <v>0</v>
      </c>
      <c r="D84" s="2">
        <v>0.1</v>
      </c>
      <c r="E84" s="2">
        <v>0.2</v>
      </c>
      <c r="F84" s="2">
        <v>0.3</v>
      </c>
      <c r="G84" s="2">
        <v>0.4</v>
      </c>
      <c r="H84" s="2">
        <v>0.5</v>
      </c>
      <c r="I84" s="2">
        <v>0.6</v>
      </c>
      <c r="J84" s="2">
        <v>0.7</v>
      </c>
      <c r="K84" s="2">
        <v>0.79999999999999905</v>
      </c>
      <c r="L84" s="2">
        <v>0.89999999999999902</v>
      </c>
    </row>
    <row r="85" spans="1:12" x14ac:dyDescent="0.25">
      <c r="A85" s="1" t="s">
        <v>265</v>
      </c>
      <c r="B85" s="2">
        <v>0</v>
      </c>
      <c r="C85" s="2">
        <v>0.273848138708643</v>
      </c>
      <c r="D85" s="2">
        <v>0.27996542458598001</v>
      </c>
      <c r="E85" s="2">
        <v>0.29560136479371102</v>
      </c>
      <c r="F85" s="2">
        <v>0.31101538824638703</v>
      </c>
      <c r="G85" s="2">
        <v>0.32501873970391598</v>
      </c>
      <c r="H85" s="2">
        <v>0.32771815325382903</v>
      </c>
      <c r="I85" s="2">
        <v>0.32094267727850201</v>
      </c>
      <c r="J85" s="2">
        <v>0.30615954306091803</v>
      </c>
      <c r="K85" s="2">
        <v>0.29834196714378303</v>
      </c>
      <c r="L85" s="2">
        <v>0.28071732106393599</v>
      </c>
    </row>
    <row r="86" spans="1:12" x14ac:dyDescent="0.25">
      <c r="B86" s="2">
        <v>0.1</v>
      </c>
      <c r="C86" s="2">
        <v>0.294464986978203</v>
      </c>
      <c r="D86" s="2">
        <v>0.300598666159692</v>
      </c>
      <c r="E86" s="2">
        <v>0.32004674160456098</v>
      </c>
      <c r="F86" s="2">
        <v>0.33550023767744003</v>
      </c>
      <c r="G86" s="2">
        <v>0.35110897108543498</v>
      </c>
      <c r="H86" s="2">
        <v>0.35060490300566999</v>
      </c>
      <c r="I86" s="2">
        <v>0.33914273479647999</v>
      </c>
      <c r="J86" s="2">
        <v>0.32513071887240702</v>
      </c>
      <c r="K86" s="2">
        <v>0.31578223126390897</v>
      </c>
      <c r="L86" s="2">
        <v>0.29890943229050398</v>
      </c>
    </row>
    <row r="87" spans="1:12" x14ac:dyDescent="0.25">
      <c r="B87" s="2">
        <v>0.2</v>
      </c>
      <c r="C87" s="2">
        <v>0.31235419475300302</v>
      </c>
      <c r="D87" s="2">
        <v>0.317521285789436</v>
      </c>
      <c r="E87" s="2">
        <v>0.33798490919827401</v>
      </c>
      <c r="F87" s="2">
        <v>0.35151110878515501</v>
      </c>
      <c r="G87" s="2">
        <v>0.36484418272458502</v>
      </c>
      <c r="H87" s="2">
        <v>0.357657934270252</v>
      </c>
      <c r="I87" s="2">
        <v>0.34374764851405998</v>
      </c>
      <c r="J87" s="2">
        <v>0.32666222771645598</v>
      </c>
      <c r="K87" s="2">
        <v>0.31621046692674099</v>
      </c>
      <c r="L87" s="2">
        <v>0.29612059250615702</v>
      </c>
    </row>
    <row r="88" spans="1:12" x14ac:dyDescent="0.25">
      <c r="B88" s="2">
        <v>0.3</v>
      </c>
      <c r="C88" s="2">
        <v>0.32519512216486801</v>
      </c>
      <c r="D88" s="2">
        <v>0.33216202388692301</v>
      </c>
      <c r="E88" s="2">
        <v>0.34160374771416702</v>
      </c>
      <c r="F88" s="2">
        <v>0.35068864101562702</v>
      </c>
      <c r="G88" s="2">
        <v>0.35357959396546601</v>
      </c>
      <c r="H88" s="2">
        <v>0.341899805637012</v>
      </c>
      <c r="I88" s="2">
        <v>0.33259973724678299</v>
      </c>
      <c r="J88" s="2">
        <v>0.31857419379611301</v>
      </c>
      <c r="K88" s="2">
        <v>0.31207081738435899</v>
      </c>
      <c r="L88" s="2">
        <v>0.29186826197447302</v>
      </c>
    </row>
    <row r="89" spans="1:12" x14ac:dyDescent="0.25">
      <c r="B89" s="2">
        <v>0.4</v>
      </c>
      <c r="C89" s="2">
        <v>0.32387936364612702</v>
      </c>
      <c r="D89" s="2">
        <v>0.31984754545234301</v>
      </c>
      <c r="E89" s="2">
        <v>0.32385938852405999</v>
      </c>
      <c r="F89" s="2">
        <v>0.32649720362658402</v>
      </c>
      <c r="G89" s="2">
        <v>0.32165447748630199</v>
      </c>
      <c r="H89" s="2">
        <v>0.31510386930255002</v>
      </c>
      <c r="I89" s="2">
        <v>0.30571762854662399</v>
      </c>
      <c r="J89" s="2">
        <v>0.29336762090749102</v>
      </c>
      <c r="K89" s="2">
        <v>0.27815491193992098</v>
      </c>
      <c r="L89" s="2">
        <v>0.26729537175936802</v>
      </c>
    </row>
    <row r="90" spans="1:12" x14ac:dyDescent="0.25">
      <c r="B90" s="2">
        <v>0.5</v>
      </c>
      <c r="C90" s="2">
        <v>0.315055673045948</v>
      </c>
      <c r="D90" s="2">
        <v>0.30260517439693402</v>
      </c>
      <c r="E90" s="2">
        <v>0.30006879288806898</v>
      </c>
      <c r="F90" s="2">
        <v>0.29382283904638401</v>
      </c>
      <c r="G90" s="2">
        <v>0.287444420327015</v>
      </c>
      <c r="H90" s="2">
        <v>0.28196775479049602</v>
      </c>
      <c r="I90" s="2">
        <v>0.27754649599440601</v>
      </c>
      <c r="J90" s="2">
        <v>0.26474587685803702</v>
      </c>
      <c r="K90" s="2">
        <v>0.25628295551913699</v>
      </c>
      <c r="L90" s="2">
        <v>0.24741384644807601</v>
      </c>
    </row>
    <row r="91" spans="1:12" x14ac:dyDescent="0.25">
      <c r="B91" s="2">
        <v>0.6</v>
      </c>
      <c r="C91" s="2">
        <v>0.280910182781547</v>
      </c>
      <c r="D91" s="2">
        <v>0.26193511104586198</v>
      </c>
      <c r="E91" s="2">
        <v>0.26134325204224201</v>
      </c>
      <c r="F91" s="2">
        <v>0.25977869653056801</v>
      </c>
      <c r="G91" s="2">
        <v>0.25453239577242798</v>
      </c>
      <c r="H91" s="2">
        <v>0.24665141748506</v>
      </c>
      <c r="I91" s="2">
        <v>0.23759525487133601</v>
      </c>
      <c r="J91" s="2">
        <v>0.228849481861057</v>
      </c>
      <c r="K91" s="2">
        <v>0.22610170779316699</v>
      </c>
      <c r="L91" s="2">
        <v>0.224859682638858</v>
      </c>
    </row>
    <row r="92" spans="1:12" x14ac:dyDescent="0.25">
      <c r="B92" s="2">
        <v>0.7</v>
      </c>
      <c r="C92" s="2">
        <v>0.24303450934839399</v>
      </c>
      <c r="D92" s="2">
        <v>0.22838180134153799</v>
      </c>
      <c r="E92" s="2">
        <v>0.22442146384168499</v>
      </c>
      <c r="F92" s="2">
        <v>0.21930197821313499</v>
      </c>
      <c r="G92" s="2">
        <v>0.21646428749018701</v>
      </c>
      <c r="H92" s="2">
        <v>0.209920589611055</v>
      </c>
      <c r="I92" s="2">
        <v>0.20478113676333001</v>
      </c>
      <c r="J92" s="2">
        <v>0.200291829325878</v>
      </c>
      <c r="K92" s="2">
        <v>0.19768833198835201</v>
      </c>
      <c r="L92" s="2">
        <v>0.192966042144948</v>
      </c>
    </row>
    <row r="93" spans="1:12" x14ac:dyDescent="0.25">
      <c r="B93" s="2">
        <v>0.79999999999999905</v>
      </c>
      <c r="C93" s="2">
        <v>0.20519803957442401</v>
      </c>
      <c r="D93" s="2">
        <v>0.19081816325037501</v>
      </c>
      <c r="E93" s="2">
        <v>0.1897985979805</v>
      </c>
      <c r="F93" s="2">
        <v>0.189128141162302</v>
      </c>
      <c r="G93" s="2">
        <v>0.18725217644952499</v>
      </c>
      <c r="H93" s="2">
        <v>0.18396432449991401</v>
      </c>
      <c r="I93" s="2">
        <v>0.18185869523517401</v>
      </c>
      <c r="J93" s="2">
        <v>0.179264373768556</v>
      </c>
      <c r="K93" s="2">
        <v>0.17734364317374199</v>
      </c>
      <c r="L93" s="2">
        <v>0.17590829548437001</v>
      </c>
    </row>
    <row r="94" spans="1:12" x14ac:dyDescent="0.25">
      <c r="B94" s="2">
        <v>0.89999999999999902</v>
      </c>
      <c r="C94" s="2">
        <v>0.18334963875112101</v>
      </c>
      <c r="D94" s="2">
        <v>0.16987062505144601</v>
      </c>
      <c r="E94" s="2">
        <v>0.16949521915825599</v>
      </c>
      <c r="F94" s="2">
        <v>0.16950747684112499</v>
      </c>
      <c r="G94" s="2">
        <v>0.16762607686615399</v>
      </c>
      <c r="H94" s="2">
        <v>0.166470095878544</v>
      </c>
      <c r="I94" s="2">
        <v>0.16598738810724301</v>
      </c>
      <c r="J94" s="2">
        <v>0.16424967848813901</v>
      </c>
      <c r="K94" s="2">
        <v>0.16288311693176599</v>
      </c>
      <c r="L94" s="2">
        <v>0.16183294273340801</v>
      </c>
    </row>
    <row r="96" spans="1:12" x14ac:dyDescent="0.25">
      <c r="A96" s="1" t="s">
        <v>10</v>
      </c>
      <c r="B96" s="10" t="s">
        <v>263</v>
      </c>
      <c r="C96" s="1" t="s">
        <v>264</v>
      </c>
    </row>
    <row r="97" spans="1:12" x14ac:dyDescent="0.25">
      <c r="B97" s="2"/>
      <c r="C97" s="2">
        <v>0</v>
      </c>
      <c r="D97" s="2">
        <v>0.1</v>
      </c>
      <c r="E97" s="2">
        <v>0.2</v>
      </c>
      <c r="F97" s="2">
        <v>0.3</v>
      </c>
      <c r="G97" s="2">
        <v>0.4</v>
      </c>
      <c r="H97" s="2">
        <v>0.5</v>
      </c>
      <c r="I97" s="2">
        <v>0.6</v>
      </c>
      <c r="J97" s="2">
        <v>0.7</v>
      </c>
      <c r="K97" s="2">
        <v>0.79999999999999905</v>
      </c>
      <c r="L97" s="2">
        <v>0.89999999999999902</v>
      </c>
    </row>
    <row r="98" spans="1:12" x14ac:dyDescent="0.25">
      <c r="A98" s="1" t="s">
        <v>265</v>
      </c>
      <c r="B98" s="2">
        <v>0</v>
      </c>
      <c r="C98" s="2">
        <v>0.38661202728374899</v>
      </c>
      <c r="D98" s="2">
        <v>0.40061842102349898</v>
      </c>
      <c r="E98" s="2">
        <v>0.424410615223628</v>
      </c>
      <c r="F98" s="2">
        <v>0.44955894427374299</v>
      </c>
      <c r="G98" s="2">
        <v>0.46579922115616901</v>
      </c>
      <c r="H98" s="2">
        <v>0.47438534553705403</v>
      </c>
      <c r="I98" s="2">
        <v>0.46042008250085098</v>
      </c>
      <c r="J98" s="2">
        <v>0.43989922673880799</v>
      </c>
      <c r="K98" s="2">
        <v>0.430848652137167</v>
      </c>
      <c r="L98" s="2">
        <v>0.40593291235914097</v>
      </c>
    </row>
    <row r="99" spans="1:12" x14ac:dyDescent="0.25">
      <c r="B99" s="2">
        <v>0.1</v>
      </c>
      <c r="C99" s="2">
        <v>0.40948166399619101</v>
      </c>
      <c r="D99" s="2">
        <v>0.42435005949370502</v>
      </c>
      <c r="E99" s="2">
        <v>0.45487615505004397</v>
      </c>
      <c r="F99" s="2">
        <v>0.47936380829493203</v>
      </c>
      <c r="G99" s="2">
        <v>0.50155907322307203</v>
      </c>
      <c r="H99" s="2">
        <v>0.50543153934085905</v>
      </c>
      <c r="I99" s="2">
        <v>0.48369034038355002</v>
      </c>
      <c r="J99" s="2">
        <v>0.462291110282669</v>
      </c>
      <c r="K99" s="2">
        <v>0.44972065218835899</v>
      </c>
      <c r="L99" s="2">
        <v>0.42806895299132902</v>
      </c>
    </row>
    <row r="100" spans="1:12" x14ac:dyDescent="0.25">
      <c r="B100" s="2">
        <v>0.2</v>
      </c>
      <c r="C100" s="2">
        <v>0.43416448650656803</v>
      </c>
      <c r="D100" s="2">
        <v>0.44400115101155102</v>
      </c>
      <c r="E100" s="2">
        <v>0.47700692124127902</v>
      </c>
      <c r="F100" s="2">
        <v>0.497980550462778</v>
      </c>
      <c r="G100" s="2">
        <v>0.51575304435627001</v>
      </c>
      <c r="H100" s="2">
        <v>0.50780402903699595</v>
      </c>
      <c r="I100" s="2">
        <v>0.48197342707227497</v>
      </c>
      <c r="J100" s="2">
        <v>0.459330515411566</v>
      </c>
      <c r="K100" s="2">
        <v>0.44598024620325899</v>
      </c>
      <c r="L100" s="2">
        <v>0.42315840714104502</v>
      </c>
    </row>
    <row r="101" spans="1:12" x14ac:dyDescent="0.25">
      <c r="B101" s="2">
        <v>0.3</v>
      </c>
      <c r="C101" s="2">
        <v>0.45639788209544002</v>
      </c>
      <c r="D101" s="2">
        <v>0.47029314695379598</v>
      </c>
      <c r="E101" s="2">
        <v>0.479701403422999</v>
      </c>
      <c r="F101" s="2">
        <v>0.49760054936429099</v>
      </c>
      <c r="G101" s="2">
        <v>0.50336809940923299</v>
      </c>
      <c r="H101" s="2">
        <v>0.48407940395285198</v>
      </c>
      <c r="I101" s="2">
        <v>0.465249832674615</v>
      </c>
      <c r="J101" s="2">
        <v>0.447908229108536</v>
      </c>
      <c r="K101" s="2">
        <v>0.44003873713020902</v>
      </c>
      <c r="L101" s="2">
        <v>0.41657441436236597</v>
      </c>
    </row>
    <row r="102" spans="1:12" x14ac:dyDescent="0.25">
      <c r="B102" s="2">
        <v>0.4</v>
      </c>
      <c r="C102" s="2">
        <v>0.45516241495691201</v>
      </c>
      <c r="D102" s="2">
        <v>0.455671730727854</v>
      </c>
      <c r="E102" s="2">
        <v>0.45928194016148699</v>
      </c>
      <c r="F102" s="2">
        <v>0.46309656934705901</v>
      </c>
      <c r="G102" s="2">
        <v>0.45641752964127602</v>
      </c>
      <c r="H102" s="2">
        <v>0.44392126665659798</v>
      </c>
      <c r="I102" s="2">
        <v>0.42983828064762503</v>
      </c>
      <c r="J102" s="2">
        <v>0.41519970273413997</v>
      </c>
      <c r="K102" s="2">
        <v>0.40095695854223101</v>
      </c>
      <c r="L102" s="2">
        <v>0.38955668161505702</v>
      </c>
    </row>
    <row r="103" spans="1:12" x14ac:dyDescent="0.25">
      <c r="B103" s="2">
        <v>0.5</v>
      </c>
      <c r="C103" s="2">
        <v>0.44555365902057997</v>
      </c>
      <c r="D103" s="2">
        <v>0.436981422697515</v>
      </c>
      <c r="E103" s="2">
        <v>0.43678654173518799</v>
      </c>
      <c r="F103" s="2">
        <v>0.42712814370799501</v>
      </c>
      <c r="G103" s="2">
        <v>0.41750748762915202</v>
      </c>
      <c r="H103" s="2">
        <v>0.407943440422536</v>
      </c>
      <c r="I103" s="2">
        <v>0.40072376254887099</v>
      </c>
      <c r="J103" s="2">
        <v>0.38217847499382102</v>
      </c>
      <c r="K103" s="2">
        <v>0.37427979820538698</v>
      </c>
      <c r="L103" s="2">
        <v>0.367196418123096</v>
      </c>
    </row>
    <row r="104" spans="1:12" x14ac:dyDescent="0.25">
      <c r="B104" s="2">
        <v>0.6</v>
      </c>
      <c r="C104" s="2">
        <v>0.41306224347312698</v>
      </c>
      <c r="D104" s="2">
        <v>0.39143672388973899</v>
      </c>
      <c r="E104" s="2">
        <v>0.39023813092984699</v>
      </c>
      <c r="F104" s="2">
        <v>0.38635159310849998</v>
      </c>
      <c r="G104" s="2">
        <v>0.37958273671289899</v>
      </c>
      <c r="H104" s="2">
        <v>0.36867127351642898</v>
      </c>
      <c r="I104" s="2">
        <v>0.35719936573838801</v>
      </c>
      <c r="J104" s="2">
        <v>0.34337912808646698</v>
      </c>
      <c r="K104" s="2">
        <v>0.33820491239969702</v>
      </c>
      <c r="L104" s="2">
        <v>0.338492257450491</v>
      </c>
    </row>
    <row r="105" spans="1:12" x14ac:dyDescent="0.25">
      <c r="B105" s="2">
        <v>0.7</v>
      </c>
      <c r="C105" s="2">
        <v>0.36458173116405002</v>
      </c>
      <c r="D105" s="2">
        <v>0.34800740457776402</v>
      </c>
      <c r="E105" s="2">
        <v>0.34383853109325402</v>
      </c>
      <c r="F105" s="2">
        <v>0.33845878979574301</v>
      </c>
      <c r="G105" s="2">
        <v>0.33452235662084401</v>
      </c>
      <c r="H105" s="2">
        <v>0.33004012991522902</v>
      </c>
      <c r="I105" s="2">
        <v>0.32463755802635402</v>
      </c>
      <c r="J105" s="2">
        <v>0.31692898515811002</v>
      </c>
      <c r="K105" s="2">
        <v>0.31489216218618898</v>
      </c>
      <c r="L105" s="2">
        <v>0.30800589593163702</v>
      </c>
    </row>
    <row r="106" spans="1:12" x14ac:dyDescent="0.25">
      <c r="B106" s="2">
        <v>0.79999999999999905</v>
      </c>
      <c r="C106" s="2">
        <v>0.32116972289992402</v>
      </c>
      <c r="D106" s="2">
        <v>0.30759007312596198</v>
      </c>
      <c r="E106" s="2">
        <v>0.30791198423965599</v>
      </c>
      <c r="F106" s="2">
        <v>0.30682915033601899</v>
      </c>
      <c r="G106" s="2">
        <v>0.30433112090012399</v>
      </c>
      <c r="H106" s="2">
        <v>0.30045815708965401</v>
      </c>
      <c r="I106" s="2">
        <v>0.29778728324158199</v>
      </c>
      <c r="J106" s="2">
        <v>0.29378823854780001</v>
      </c>
      <c r="K106" s="2">
        <v>0.292617779467233</v>
      </c>
      <c r="L106" s="2">
        <v>0.291088754930375</v>
      </c>
    </row>
    <row r="107" spans="1:12" x14ac:dyDescent="0.25">
      <c r="B107" s="2">
        <v>0.89999999999999902</v>
      </c>
      <c r="C107" s="2">
        <v>0.29851672464713203</v>
      </c>
      <c r="D107" s="2">
        <v>0.28552160502830598</v>
      </c>
      <c r="E107" s="2">
        <v>0.28517368627098799</v>
      </c>
      <c r="F107" s="2">
        <v>0.28423279550166702</v>
      </c>
      <c r="G107" s="2">
        <v>0.282565804198667</v>
      </c>
      <c r="H107" s="2">
        <v>0.28110579952165499</v>
      </c>
      <c r="I107" s="2">
        <v>0.28040560109783302</v>
      </c>
      <c r="J107" s="2">
        <v>0.27769100433812199</v>
      </c>
      <c r="K107" s="2">
        <v>0.276776876994205</v>
      </c>
      <c r="L107" s="2">
        <v>0.27571972558080499</v>
      </c>
    </row>
    <row r="109" spans="1:12" x14ac:dyDescent="0.25">
      <c r="A109" s="1" t="s">
        <v>262</v>
      </c>
      <c r="B109" s="10" t="s">
        <v>260</v>
      </c>
      <c r="C109" s="1" t="s">
        <v>264</v>
      </c>
    </row>
    <row r="110" spans="1:12" x14ac:dyDescent="0.25">
      <c r="B110" s="2"/>
      <c r="C110" s="2">
        <v>0</v>
      </c>
      <c r="D110" s="2">
        <v>0.1</v>
      </c>
      <c r="E110" s="2">
        <v>0.2</v>
      </c>
      <c r="F110" s="2">
        <v>0.3</v>
      </c>
      <c r="G110" s="2">
        <v>0.4</v>
      </c>
      <c r="H110" s="2">
        <v>0.5</v>
      </c>
      <c r="I110" s="2">
        <v>0.6</v>
      </c>
      <c r="J110" s="2">
        <v>0.7</v>
      </c>
      <c r="K110" s="2">
        <v>0.79999999999999905</v>
      </c>
      <c r="L110" s="2">
        <v>0.89999999999999902</v>
      </c>
    </row>
    <row r="111" spans="1:12" x14ac:dyDescent="0.25">
      <c r="A111" s="1" t="s">
        <v>265</v>
      </c>
      <c r="B111" s="2">
        <v>0</v>
      </c>
      <c r="C111" s="2">
        <v>0.62087475924983104</v>
      </c>
      <c r="D111" s="2">
        <v>0.63340197748868199</v>
      </c>
      <c r="E111" s="2">
        <v>0.64054293309803301</v>
      </c>
      <c r="F111" s="2">
        <v>0.63525965266505602</v>
      </c>
      <c r="G111" s="2">
        <v>0.62533104641679904</v>
      </c>
      <c r="H111" s="2">
        <v>0.54448011220060499</v>
      </c>
      <c r="I111" s="2">
        <v>0.49028003661433001</v>
      </c>
      <c r="J111" s="2">
        <v>0.47329954858132001</v>
      </c>
      <c r="K111" s="2">
        <v>0.44312172867836302</v>
      </c>
      <c r="L111" s="2">
        <v>0.40441995254058299</v>
      </c>
    </row>
    <row r="112" spans="1:12" x14ac:dyDescent="0.25">
      <c r="B112" s="2">
        <v>0.1</v>
      </c>
      <c r="C112" s="2">
        <v>0.62109880105042803</v>
      </c>
      <c r="D112" s="2">
        <v>0.63134875960661996</v>
      </c>
      <c r="E112" s="2">
        <v>0.63499854430372504</v>
      </c>
      <c r="F112" s="2">
        <v>0.63185662921632202</v>
      </c>
      <c r="G112" s="2">
        <v>0.61704038147582496</v>
      </c>
      <c r="H112" s="2">
        <v>0.52978504108105096</v>
      </c>
      <c r="I112" s="2">
        <v>0.49241628719846497</v>
      </c>
      <c r="J112" s="2">
        <v>0.46885436082792598</v>
      </c>
      <c r="K112" s="2">
        <v>0.43804778426942498</v>
      </c>
      <c r="L112" s="2">
        <v>0.39891409888853502</v>
      </c>
    </row>
    <row r="113" spans="1:12" x14ac:dyDescent="0.25">
      <c r="B113" s="2">
        <v>0.2</v>
      </c>
      <c r="C113" s="2">
        <v>0.61815031881336502</v>
      </c>
      <c r="D113" s="2">
        <v>0.62527989077850499</v>
      </c>
      <c r="E113" s="2">
        <v>0.62355955550981901</v>
      </c>
      <c r="F113" s="2">
        <v>0.62299506666656601</v>
      </c>
      <c r="G113" s="2">
        <v>0.590509162129085</v>
      </c>
      <c r="H113" s="2">
        <v>0.529810695183769</v>
      </c>
      <c r="I113" s="2">
        <v>0.48114148574704402</v>
      </c>
      <c r="J113" s="2">
        <v>0.456574616255077</v>
      </c>
      <c r="K113" s="2">
        <v>0.431544604915509</v>
      </c>
      <c r="L113" s="2">
        <v>0.37745516545441099</v>
      </c>
    </row>
    <row r="114" spans="1:12" x14ac:dyDescent="0.25">
      <c r="B114" s="2">
        <v>0.3</v>
      </c>
      <c r="C114" s="2">
        <v>0.60062003122511198</v>
      </c>
      <c r="D114" s="2">
        <v>0.60642890050903797</v>
      </c>
      <c r="E114" s="2">
        <v>0.60372178094701601</v>
      </c>
      <c r="F114" s="2">
        <v>0.582192842666719</v>
      </c>
      <c r="G114" s="2">
        <v>0.54943438838335601</v>
      </c>
      <c r="H114" s="2">
        <v>0.50009843063196602</v>
      </c>
      <c r="I114" s="2">
        <v>0.465722265778657</v>
      </c>
      <c r="J114" s="2">
        <v>0.43859317199645398</v>
      </c>
      <c r="K114" s="2">
        <v>0.40625603818028</v>
      </c>
      <c r="L114" s="2">
        <v>0.35743868213306601</v>
      </c>
    </row>
    <row r="115" spans="1:12" x14ac:dyDescent="0.25">
      <c r="B115" s="2">
        <v>0.4</v>
      </c>
      <c r="C115" s="2">
        <v>0.56088490340785402</v>
      </c>
      <c r="D115" s="2">
        <v>0.54211214376408801</v>
      </c>
      <c r="E115" s="2">
        <v>0.51868193602785795</v>
      </c>
      <c r="F115" s="2">
        <v>0.48541949728246098</v>
      </c>
      <c r="G115" s="2">
        <v>0.47210391317705602</v>
      </c>
      <c r="H115" s="2">
        <v>0.42942408024286099</v>
      </c>
      <c r="I115" s="2">
        <v>0.40772784903420101</v>
      </c>
      <c r="J115" s="2">
        <v>0.384866102180559</v>
      </c>
      <c r="K115" s="2">
        <v>0.34745555915272902</v>
      </c>
      <c r="L115" s="2">
        <v>0.32886629422288599</v>
      </c>
    </row>
    <row r="116" spans="1:12" x14ac:dyDescent="0.25">
      <c r="B116" s="2">
        <v>0.5</v>
      </c>
      <c r="C116" s="2">
        <v>0.47690824991700598</v>
      </c>
      <c r="D116" s="2">
        <v>0.43526937613866501</v>
      </c>
      <c r="E116" s="2">
        <v>0.432646647918983</v>
      </c>
      <c r="F116" s="2">
        <v>0.40380570549411199</v>
      </c>
      <c r="G116" s="2">
        <v>0.38132080326478301</v>
      </c>
      <c r="H116" s="2">
        <v>0.36634858750204602</v>
      </c>
      <c r="I116" s="2">
        <v>0.33769351754104499</v>
      </c>
      <c r="J116" s="2">
        <v>0.31857161613125901</v>
      </c>
      <c r="K116" s="2">
        <v>0.31505501688469101</v>
      </c>
      <c r="L116" s="2">
        <v>0.29151057927000701</v>
      </c>
    </row>
    <row r="117" spans="1:12" x14ac:dyDescent="0.25">
      <c r="B117" s="2">
        <v>0.6</v>
      </c>
      <c r="C117" s="2">
        <v>0.42123709839408902</v>
      </c>
      <c r="D117" s="2">
        <v>0.37804399150211299</v>
      </c>
      <c r="E117" s="2">
        <v>0.36282518960420501</v>
      </c>
      <c r="F117" s="2">
        <v>0.352899046247384</v>
      </c>
      <c r="G117" s="2">
        <v>0.33149384554176098</v>
      </c>
      <c r="H117" s="2">
        <v>0.31346374253160397</v>
      </c>
      <c r="I117" s="2">
        <v>0.30248472844725199</v>
      </c>
      <c r="J117" s="2">
        <v>0.28993031296912603</v>
      </c>
      <c r="K117" s="2">
        <v>0.28233941832396198</v>
      </c>
      <c r="L117" s="2">
        <v>0.27538490220312101</v>
      </c>
    </row>
    <row r="118" spans="1:12" x14ac:dyDescent="0.25">
      <c r="B118" s="2">
        <v>0.7</v>
      </c>
      <c r="C118" s="2">
        <v>0.33570340997999298</v>
      </c>
      <c r="D118" s="2">
        <v>0.29536480224682898</v>
      </c>
      <c r="E118" s="2">
        <v>0.284626252748931</v>
      </c>
      <c r="F118" s="2">
        <v>0.27068219904032098</v>
      </c>
      <c r="G118" s="2">
        <v>0.26482417726451302</v>
      </c>
      <c r="H118" s="2">
        <v>0.254575699590329</v>
      </c>
      <c r="I118" s="2">
        <v>0.24965429696694599</v>
      </c>
      <c r="J118" s="2">
        <v>0.243264306350783</v>
      </c>
      <c r="K118" s="2">
        <v>0.23939609516424901</v>
      </c>
      <c r="L118" s="2">
        <v>0.232946769420181</v>
      </c>
    </row>
    <row r="119" spans="1:12" x14ac:dyDescent="0.25">
      <c r="B119" s="2">
        <v>0.79999999999999905</v>
      </c>
      <c r="C119" s="2">
        <v>0.26813099640037902</v>
      </c>
      <c r="D119" s="2">
        <v>0.23738858824714701</v>
      </c>
      <c r="E119" s="2">
        <v>0.23262218173649399</v>
      </c>
      <c r="F119" s="2">
        <v>0.230040318713359</v>
      </c>
      <c r="G119" s="2">
        <v>0.22543722710391501</v>
      </c>
      <c r="H119" s="2">
        <v>0.22099865415977499</v>
      </c>
      <c r="I119" s="2">
        <v>0.21883822654177201</v>
      </c>
      <c r="J119" s="2">
        <v>0.21911245189411999</v>
      </c>
      <c r="K119" s="2">
        <v>0.21845206342096801</v>
      </c>
      <c r="L119" s="2">
        <v>0.20962254641271</v>
      </c>
    </row>
    <row r="120" spans="1:12" x14ac:dyDescent="0.25">
      <c r="B120" s="2">
        <v>0.89999999999999902</v>
      </c>
      <c r="C120" s="2">
        <v>0.237489878539695</v>
      </c>
      <c r="D120" s="2">
        <v>0.20674343395567699</v>
      </c>
      <c r="E120" s="2">
        <v>0.20484182865162101</v>
      </c>
      <c r="F120" s="2">
        <v>0.204343303567567</v>
      </c>
      <c r="G120" s="2">
        <v>0.20230485490305899</v>
      </c>
      <c r="H120" s="2">
        <v>0.20013548780826401</v>
      </c>
      <c r="I120" s="2">
        <v>0.197526731493053</v>
      </c>
      <c r="J120" s="2">
        <v>0.19044049985688999</v>
      </c>
      <c r="K120" s="2">
        <v>0.188228889984699</v>
      </c>
      <c r="L120" s="2">
        <v>0.18616808078601299</v>
      </c>
    </row>
    <row r="122" spans="1:12" x14ac:dyDescent="0.25">
      <c r="A122" s="1" t="s">
        <v>262</v>
      </c>
      <c r="B122" s="10" t="s">
        <v>263</v>
      </c>
      <c r="C122" s="1" t="s">
        <v>264</v>
      </c>
    </row>
    <row r="123" spans="1:12" x14ac:dyDescent="0.25">
      <c r="B123" s="2"/>
      <c r="C123" s="2">
        <v>0</v>
      </c>
      <c r="D123" s="2">
        <v>0.1</v>
      </c>
      <c r="E123" s="2">
        <v>0.2</v>
      </c>
      <c r="F123" s="2">
        <v>0.3</v>
      </c>
      <c r="G123" s="2">
        <v>0.4</v>
      </c>
      <c r="H123" s="2">
        <v>0.5</v>
      </c>
      <c r="I123" s="2">
        <v>0.6</v>
      </c>
      <c r="J123" s="2">
        <v>0.7</v>
      </c>
      <c r="K123" s="2">
        <v>0.79999999999999905</v>
      </c>
      <c r="L123" s="2">
        <v>0.89999999999999902</v>
      </c>
    </row>
    <row r="124" spans="1:12" x14ac:dyDescent="0.25">
      <c r="A124" s="1" t="s">
        <v>265</v>
      </c>
      <c r="B124" s="2">
        <v>0</v>
      </c>
      <c r="C124" s="2">
        <v>0.72967338709148599</v>
      </c>
      <c r="D124" s="2">
        <v>0.73951517012504497</v>
      </c>
      <c r="E124" s="2">
        <v>0.74907918777619098</v>
      </c>
      <c r="F124" s="2">
        <v>0.74099891880267199</v>
      </c>
      <c r="G124" s="2">
        <v>0.72817137905515295</v>
      </c>
      <c r="H124" s="2">
        <v>0.64054819650427397</v>
      </c>
      <c r="I124" s="2">
        <v>0.57546655396705604</v>
      </c>
      <c r="J124" s="2">
        <v>0.55307054130922795</v>
      </c>
      <c r="K124" s="2">
        <v>0.51919430162153302</v>
      </c>
      <c r="L124" s="2">
        <v>0.48191632258109901</v>
      </c>
    </row>
    <row r="125" spans="1:12" x14ac:dyDescent="0.25">
      <c r="B125" s="2">
        <v>0.1</v>
      </c>
      <c r="C125" s="2">
        <v>0.72720316293087495</v>
      </c>
      <c r="D125" s="2">
        <v>0.73847726192848395</v>
      </c>
      <c r="E125" s="2">
        <v>0.74253521323110705</v>
      </c>
      <c r="F125" s="2">
        <v>0.73495051277979295</v>
      </c>
      <c r="G125" s="2">
        <v>0.72018989299358804</v>
      </c>
      <c r="H125" s="2">
        <v>0.61743632789668701</v>
      </c>
      <c r="I125" s="2">
        <v>0.57514499686405396</v>
      </c>
      <c r="J125" s="2">
        <v>0.55278195438630995</v>
      </c>
      <c r="K125" s="2">
        <v>0.51211670152673805</v>
      </c>
      <c r="L125" s="2">
        <v>0.47298421971819798</v>
      </c>
    </row>
    <row r="126" spans="1:12" x14ac:dyDescent="0.25">
      <c r="B126" s="2">
        <v>0.2</v>
      </c>
      <c r="C126" s="2">
        <v>0.72590565823853703</v>
      </c>
      <c r="D126" s="2">
        <v>0.73547520023952695</v>
      </c>
      <c r="E126" s="2">
        <v>0.73269683781230499</v>
      </c>
      <c r="F126" s="2">
        <v>0.73034459349577496</v>
      </c>
      <c r="G126" s="2">
        <v>0.68835071391193803</v>
      </c>
      <c r="H126" s="2">
        <v>0.60880146514442302</v>
      </c>
      <c r="I126" s="2">
        <v>0.56266411617133105</v>
      </c>
      <c r="J126" s="2">
        <v>0.53944234228451204</v>
      </c>
      <c r="K126" s="2">
        <v>0.51190541969599301</v>
      </c>
      <c r="L126" s="2">
        <v>0.45118767940813398</v>
      </c>
    </row>
    <row r="127" spans="1:12" x14ac:dyDescent="0.25">
      <c r="B127" s="2">
        <v>0.3</v>
      </c>
      <c r="C127" s="2">
        <v>0.70641326904038204</v>
      </c>
      <c r="D127" s="2">
        <v>0.71376436912951002</v>
      </c>
      <c r="E127" s="2">
        <v>0.71258724950850305</v>
      </c>
      <c r="F127" s="2">
        <v>0.67740826417146904</v>
      </c>
      <c r="G127" s="2">
        <v>0.63251532026133905</v>
      </c>
      <c r="H127" s="2">
        <v>0.577776550987259</v>
      </c>
      <c r="I127" s="2">
        <v>0.54346371804774396</v>
      </c>
      <c r="J127" s="2">
        <v>0.50974489549011703</v>
      </c>
      <c r="K127" s="2">
        <v>0.48175690771948498</v>
      </c>
      <c r="L127" s="2">
        <v>0.43085735457415297</v>
      </c>
    </row>
    <row r="128" spans="1:12" x14ac:dyDescent="0.25">
      <c r="B128" s="2">
        <v>0.4</v>
      </c>
      <c r="C128" s="2">
        <v>0.65589390240964396</v>
      </c>
      <c r="D128" s="2">
        <v>0.63049629799074902</v>
      </c>
      <c r="E128" s="2">
        <v>0.60637952868776401</v>
      </c>
      <c r="F128" s="2">
        <v>0.56372363509871704</v>
      </c>
      <c r="G128" s="2">
        <v>0.54790662405100499</v>
      </c>
      <c r="H128" s="2">
        <v>0.49944573029988198</v>
      </c>
      <c r="I128" s="2">
        <v>0.47799033026329901</v>
      </c>
      <c r="J128" s="2">
        <v>0.45157420585095398</v>
      </c>
      <c r="K128" s="2">
        <v>0.41119536979468602</v>
      </c>
      <c r="L128" s="2">
        <v>0.39508162927700402</v>
      </c>
    </row>
    <row r="129" spans="1:12" x14ac:dyDescent="0.25">
      <c r="B129" s="2">
        <v>0.5</v>
      </c>
      <c r="C129" s="2">
        <v>0.56965089749729902</v>
      </c>
      <c r="D129" s="2">
        <v>0.51891916488452505</v>
      </c>
      <c r="E129" s="2">
        <v>0.51421184450382496</v>
      </c>
      <c r="F129" s="2">
        <v>0.47634856118341601</v>
      </c>
      <c r="G129" s="2">
        <v>0.45326460360273302</v>
      </c>
      <c r="H129" s="2">
        <v>0.43211355000825802</v>
      </c>
      <c r="I129" s="2">
        <v>0.398674675292713</v>
      </c>
      <c r="J129" s="2">
        <v>0.37759734264077999</v>
      </c>
      <c r="K129" s="2">
        <v>0.37474031348739001</v>
      </c>
      <c r="L129" s="2">
        <v>0.34900860756660401</v>
      </c>
    </row>
    <row r="130" spans="1:12" x14ac:dyDescent="0.25">
      <c r="B130" s="2">
        <v>0.6</v>
      </c>
      <c r="C130" s="2">
        <v>0.50023483788381395</v>
      </c>
      <c r="D130" s="2">
        <v>0.45307886403008601</v>
      </c>
      <c r="E130" s="2">
        <v>0.43495274755478802</v>
      </c>
      <c r="F130" s="2">
        <v>0.42178710604891401</v>
      </c>
      <c r="G130" s="2">
        <v>0.40060741098395403</v>
      </c>
      <c r="H130" s="2">
        <v>0.37858847766147002</v>
      </c>
      <c r="I130" s="2">
        <v>0.36543280689770502</v>
      </c>
      <c r="J130" s="2">
        <v>0.35449770319941298</v>
      </c>
      <c r="K130" s="2">
        <v>0.34511244465563001</v>
      </c>
      <c r="L130" s="2">
        <v>0.33420615821399402</v>
      </c>
    </row>
    <row r="131" spans="1:12" x14ac:dyDescent="0.25">
      <c r="B131" s="2">
        <v>0.7</v>
      </c>
      <c r="C131" s="2">
        <v>0.40024635369822997</v>
      </c>
      <c r="D131" s="2">
        <v>0.36205867286465099</v>
      </c>
      <c r="E131" s="2">
        <v>0.35207470859813</v>
      </c>
      <c r="F131" s="2">
        <v>0.33690142752159102</v>
      </c>
      <c r="G131" s="2">
        <v>0.327921392073524</v>
      </c>
      <c r="H131" s="2">
        <v>0.31343155905932901</v>
      </c>
      <c r="I131" s="2">
        <v>0.30902105525041001</v>
      </c>
      <c r="J131" s="2">
        <v>0.30151845632957103</v>
      </c>
      <c r="K131" s="2">
        <v>0.298905721045714</v>
      </c>
      <c r="L131" s="2">
        <v>0.2932975825686</v>
      </c>
    </row>
    <row r="132" spans="1:12" x14ac:dyDescent="0.25">
      <c r="B132" s="2">
        <v>0.79999999999999905</v>
      </c>
      <c r="C132" s="2">
        <v>0.33112927879634102</v>
      </c>
      <c r="D132" s="2">
        <v>0.29876298284740799</v>
      </c>
      <c r="E132" s="2">
        <v>0.29271169721381501</v>
      </c>
      <c r="F132" s="2">
        <v>0.29015988223873301</v>
      </c>
      <c r="G132" s="2">
        <v>0.28457162133602298</v>
      </c>
      <c r="H132" s="2">
        <v>0.277392687182484</v>
      </c>
      <c r="I132" s="2">
        <v>0.27556400416542098</v>
      </c>
      <c r="J132" s="2">
        <v>0.27161219737036801</v>
      </c>
      <c r="K132" s="2">
        <v>0.26918210461356601</v>
      </c>
      <c r="L132" s="2">
        <v>0.260658347849341</v>
      </c>
    </row>
    <row r="133" spans="1:12" x14ac:dyDescent="0.25">
      <c r="B133" s="2">
        <v>0.89999999999999902</v>
      </c>
      <c r="C133" s="2">
        <v>0.29256836504654299</v>
      </c>
      <c r="D133" s="2">
        <v>0.261402337935708</v>
      </c>
      <c r="E133" s="2">
        <v>0.26012711418780898</v>
      </c>
      <c r="F133" s="2">
        <v>0.25981814900216599</v>
      </c>
      <c r="G133" s="2">
        <v>0.25812275111655703</v>
      </c>
      <c r="H133" s="2">
        <v>0.255640457862649</v>
      </c>
      <c r="I133" s="2">
        <v>0.252540628640056</v>
      </c>
      <c r="J133" s="2">
        <v>0.24557821812816799</v>
      </c>
      <c r="K133" s="2">
        <v>0.24377289411842201</v>
      </c>
      <c r="L133" s="2">
        <v>0.24136976840730601</v>
      </c>
    </row>
    <row r="135" spans="1:12" x14ac:dyDescent="0.25">
      <c r="A135" s="1" t="s">
        <v>267</v>
      </c>
      <c r="B135" s="10" t="s">
        <v>260</v>
      </c>
      <c r="C135" s="1" t="s">
        <v>264</v>
      </c>
    </row>
    <row r="136" spans="1:12" x14ac:dyDescent="0.25">
      <c r="B136" s="2"/>
      <c r="C136" s="2">
        <v>0</v>
      </c>
      <c r="D136" s="2">
        <v>0.1</v>
      </c>
      <c r="E136" s="2">
        <v>0.2</v>
      </c>
      <c r="F136" s="2">
        <v>0.3</v>
      </c>
      <c r="G136" s="2">
        <v>0.4</v>
      </c>
      <c r="H136" s="2">
        <v>0.5</v>
      </c>
      <c r="I136" s="2">
        <v>0.6</v>
      </c>
      <c r="J136" s="2">
        <v>0.7</v>
      </c>
      <c r="K136" s="2">
        <v>0.79999999999999905</v>
      </c>
      <c r="L136" s="2">
        <v>0.89999999999999902</v>
      </c>
    </row>
    <row r="137" spans="1:12" x14ac:dyDescent="0.25">
      <c r="A137" s="1" t="s">
        <v>265</v>
      </c>
      <c r="B137" s="2">
        <v>0</v>
      </c>
      <c r="C137" s="2">
        <v>0.53676171274961504</v>
      </c>
      <c r="D137" s="2">
        <v>0.53046737445703396</v>
      </c>
      <c r="E137" s="2">
        <v>0.53101407236551601</v>
      </c>
      <c r="F137" s="2">
        <v>0.51345111928301501</v>
      </c>
      <c r="G137" s="2">
        <v>0.55652234530175704</v>
      </c>
      <c r="H137" s="2">
        <v>0.432254797230406</v>
      </c>
      <c r="I137" s="2">
        <v>0.364235676851007</v>
      </c>
      <c r="J137" s="2">
        <v>0.34152081130026002</v>
      </c>
      <c r="K137" s="2">
        <v>0.32866392531574401</v>
      </c>
      <c r="L137" s="2">
        <v>0.30524648142678201</v>
      </c>
    </row>
    <row r="138" spans="1:12" x14ac:dyDescent="0.25">
      <c r="B138" s="2">
        <v>0.1</v>
      </c>
      <c r="C138" s="2">
        <v>0.54098809523809499</v>
      </c>
      <c r="D138" s="2">
        <v>0.53471535564251504</v>
      </c>
      <c r="E138" s="2">
        <v>0.53602769197562095</v>
      </c>
      <c r="F138" s="2">
        <v>0.49646643782288402</v>
      </c>
      <c r="G138" s="2">
        <v>0.53549124163949702</v>
      </c>
      <c r="H138" s="2">
        <v>0.42927780741143601</v>
      </c>
      <c r="I138" s="2">
        <v>0.36820086618876902</v>
      </c>
      <c r="J138" s="2">
        <v>0.34079735542235501</v>
      </c>
      <c r="K138" s="2">
        <v>0.33969202780493102</v>
      </c>
      <c r="L138" s="2">
        <v>0.31022847532228798</v>
      </c>
    </row>
    <row r="139" spans="1:12" x14ac:dyDescent="0.25">
      <c r="B139" s="2">
        <v>0.2</v>
      </c>
      <c r="C139" s="2">
        <v>0.54702976190476105</v>
      </c>
      <c r="D139" s="2">
        <v>0.51292048170923699</v>
      </c>
      <c r="E139" s="2">
        <v>0.51379576639906599</v>
      </c>
      <c r="F139" s="2">
        <v>0.49866547536330802</v>
      </c>
      <c r="G139" s="2">
        <v>0.53767646501007504</v>
      </c>
      <c r="H139" s="2">
        <v>0.43525568435629403</v>
      </c>
      <c r="I139" s="2">
        <v>0.37150093458129102</v>
      </c>
      <c r="J139" s="2">
        <v>0.33768403219873799</v>
      </c>
      <c r="K139" s="2">
        <v>0.32074782175446298</v>
      </c>
      <c r="L139" s="2">
        <v>0.29655463001051202</v>
      </c>
    </row>
    <row r="140" spans="1:12" x14ac:dyDescent="0.25">
      <c r="B140" s="2">
        <v>0.3</v>
      </c>
      <c r="C140" s="2">
        <v>0.52351260504201602</v>
      </c>
      <c r="D140" s="2">
        <v>0.51670762922496905</v>
      </c>
      <c r="E140" s="2">
        <v>0.53482823833092796</v>
      </c>
      <c r="F140" s="2">
        <v>0.51767773079248902</v>
      </c>
      <c r="G140" s="2">
        <v>0.50923733474305899</v>
      </c>
      <c r="H140" s="2">
        <v>0.38631771434100898</v>
      </c>
      <c r="I140" s="2">
        <v>0.341892798148558</v>
      </c>
      <c r="J140" s="2">
        <v>0.321794864989006</v>
      </c>
      <c r="K140" s="2">
        <v>0.30070931311194998</v>
      </c>
      <c r="L140" s="2">
        <v>0.29308192216280399</v>
      </c>
    </row>
    <row r="141" spans="1:12" x14ac:dyDescent="0.25">
      <c r="B141" s="2">
        <v>0.4</v>
      </c>
      <c r="C141" s="2">
        <v>0.52539752567693698</v>
      </c>
      <c r="D141" s="2">
        <v>0.49916353751421</v>
      </c>
      <c r="E141" s="2">
        <v>0.50213129582065097</v>
      </c>
      <c r="F141" s="2">
        <v>0.48329303921300698</v>
      </c>
      <c r="G141" s="2">
        <v>0.49070992970619998</v>
      </c>
      <c r="H141" s="2">
        <v>0.34821545780125301</v>
      </c>
      <c r="I141" s="2">
        <v>0.32148879407579201</v>
      </c>
      <c r="J141" s="2">
        <v>0.30440565149578802</v>
      </c>
      <c r="K141" s="2">
        <v>0.29707487283957801</v>
      </c>
      <c r="L141" s="2">
        <v>0.28723570547099903</v>
      </c>
    </row>
    <row r="142" spans="1:12" x14ac:dyDescent="0.25">
      <c r="B142" s="2">
        <v>0.5</v>
      </c>
      <c r="C142" s="2">
        <v>0.516206349206349</v>
      </c>
      <c r="D142" s="2">
        <v>0.49121786275776702</v>
      </c>
      <c r="E142" s="2">
        <v>0.46931474971360398</v>
      </c>
      <c r="F142" s="2">
        <v>0.41039316912004298</v>
      </c>
      <c r="G142" s="2">
        <v>0.421184173616238</v>
      </c>
      <c r="H142" s="2">
        <v>0.31713644955977199</v>
      </c>
      <c r="I142" s="2">
        <v>0.29767502918675798</v>
      </c>
      <c r="J142" s="2">
        <v>0.29079987700208199</v>
      </c>
      <c r="K142" s="2">
        <v>0.29585081911552502</v>
      </c>
      <c r="L142" s="2">
        <v>0.28772692721222098</v>
      </c>
    </row>
    <row r="143" spans="1:12" x14ac:dyDescent="0.25">
      <c r="B143" s="2">
        <v>0.6</v>
      </c>
      <c r="C143" s="2">
        <v>0.47453968253968198</v>
      </c>
      <c r="D143" s="2">
        <v>0.42581333944883198</v>
      </c>
      <c r="E143" s="2">
        <v>0.419885936565216</v>
      </c>
      <c r="F143" s="2">
        <v>0.372498833781161</v>
      </c>
      <c r="G143" s="2">
        <v>0.32389930570636999</v>
      </c>
      <c r="H143" s="2">
        <v>0.292312781848174</v>
      </c>
      <c r="I143" s="2">
        <v>0.29134301243807498</v>
      </c>
      <c r="J143" s="2">
        <v>0.2790101944624</v>
      </c>
      <c r="K143" s="2">
        <v>0.27360647233170399</v>
      </c>
      <c r="L143" s="2">
        <v>0.27241298189827601</v>
      </c>
    </row>
    <row r="144" spans="1:12" x14ac:dyDescent="0.25">
      <c r="B144" s="2">
        <v>0.7</v>
      </c>
      <c r="C144" s="2">
        <v>0.44495634920634902</v>
      </c>
      <c r="D144" s="2">
        <v>0.34327991454040802</v>
      </c>
      <c r="E144" s="2">
        <v>0.31132469605841101</v>
      </c>
      <c r="F144" s="2">
        <v>0.30793174523918498</v>
      </c>
      <c r="G144" s="2">
        <v>0.29185113045167299</v>
      </c>
      <c r="H144" s="2">
        <v>0.27131846366635598</v>
      </c>
      <c r="I144" s="2">
        <v>0.287261290066879</v>
      </c>
      <c r="J144" s="2">
        <v>0.28249643044863598</v>
      </c>
      <c r="K144" s="2">
        <v>0.26386447212917702</v>
      </c>
      <c r="L144" s="2">
        <v>0.22651892225421599</v>
      </c>
    </row>
    <row r="145" spans="1:12" x14ac:dyDescent="0.25">
      <c r="B145" s="2">
        <v>0.79999999999999905</v>
      </c>
      <c r="C145" s="2">
        <v>0.433775793650793</v>
      </c>
      <c r="D145" s="2">
        <v>0.28988599083126598</v>
      </c>
      <c r="E145" s="2">
        <v>0.288958589942305</v>
      </c>
      <c r="F145" s="2">
        <v>0.24936881827792001</v>
      </c>
      <c r="G145" s="2">
        <v>0.24372955747955699</v>
      </c>
      <c r="H145" s="2">
        <v>0.22189867049656201</v>
      </c>
      <c r="I145" s="2">
        <v>0.22184746169252401</v>
      </c>
      <c r="J145" s="2">
        <v>0.21069814731908301</v>
      </c>
      <c r="K145" s="2">
        <v>0.23068145144615701</v>
      </c>
      <c r="L145" s="2">
        <v>0.216487009722303</v>
      </c>
    </row>
    <row r="146" spans="1:12" x14ac:dyDescent="0.25">
      <c r="B146" s="2">
        <v>0.89999999999999902</v>
      </c>
      <c r="C146" s="2">
        <v>0.29699999999999899</v>
      </c>
      <c r="D146" s="2">
        <v>0.19540787784508901</v>
      </c>
      <c r="E146" s="2">
        <v>0.193061474942961</v>
      </c>
      <c r="F146" s="2">
        <v>0.17695550242710401</v>
      </c>
      <c r="G146" s="2">
        <v>0.17354106541606501</v>
      </c>
      <c r="H146" s="2">
        <v>0.17184751658511399</v>
      </c>
      <c r="I146" s="2">
        <v>0.17237250582051</v>
      </c>
      <c r="J146" s="2">
        <v>0.16396815317035901</v>
      </c>
      <c r="K146" s="2">
        <v>0.15989878403305499</v>
      </c>
      <c r="L146" s="2">
        <v>0.15614196533314101</v>
      </c>
    </row>
    <row r="148" spans="1:12" x14ac:dyDescent="0.25">
      <c r="A148" s="1" t="s">
        <v>267</v>
      </c>
      <c r="B148" s="10" t="s">
        <v>263</v>
      </c>
      <c r="C148" s="1" t="s">
        <v>264</v>
      </c>
    </row>
    <row r="149" spans="1:12" x14ac:dyDescent="0.25">
      <c r="B149" s="2"/>
      <c r="C149" s="2">
        <v>0</v>
      </c>
      <c r="D149" s="2">
        <v>0.1</v>
      </c>
      <c r="E149" s="2">
        <v>0.2</v>
      </c>
      <c r="F149" s="2">
        <v>0.3</v>
      </c>
      <c r="G149" s="2">
        <v>0.4</v>
      </c>
      <c r="H149" s="2">
        <v>0.5</v>
      </c>
      <c r="I149" s="2">
        <v>0.6</v>
      </c>
      <c r="J149" s="2">
        <v>0.7</v>
      </c>
      <c r="K149" s="2">
        <v>0.79999999999999905</v>
      </c>
      <c r="L149" s="2">
        <v>0.89999999999999902</v>
      </c>
    </row>
    <row r="150" spans="1:12" x14ac:dyDescent="0.25">
      <c r="A150" s="1" t="s">
        <v>265</v>
      </c>
      <c r="B150" s="2">
        <v>0</v>
      </c>
      <c r="C150" s="2">
        <v>0.57800595238095198</v>
      </c>
      <c r="D150" s="2">
        <v>0.58015495175556098</v>
      </c>
      <c r="E150" s="2">
        <v>0.58019463429524398</v>
      </c>
      <c r="F150" s="2">
        <v>0.56137691570881199</v>
      </c>
      <c r="G150" s="2">
        <v>0.604292186571598</v>
      </c>
      <c r="H150" s="2">
        <v>0.47980033855033799</v>
      </c>
      <c r="I150" s="2">
        <v>0.380881178000743</v>
      </c>
      <c r="J150" s="2">
        <v>0.34947244784201298</v>
      </c>
      <c r="K150" s="2">
        <v>0.336656746031746</v>
      </c>
      <c r="L150" s="2">
        <v>0.31444599940289503</v>
      </c>
    </row>
    <row r="151" spans="1:12" x14ac:dyDescent="0.25">
      <c r="B151" s="2">
        <v>0.1</v>
      </c>
      <c r="C151" s="2">
        <v>0.58172619047619001</v>
      </c>
      <c r="D151" s="2">
        <v>0.583741157216767</v>
      </c>
      <c r="E151" s="2">
        <v>0.58505354580856705</v>
      </c>
      <c r="F151" s="2">
        <v>0.54369623655913901</v>
      </c>
      <c r="G151" s="2">
        <v>0.58265873015873004</v>
      </c>
      <c r="H151" s="2">
        <v>0.45912878787878703</v>
      </c>
      <c r="I151" s="2">
        <v>0.38422222222222202</v>
      </c>
      <c r="J151" s="2">
        <v>0.34418498168498102</v>
      </c>
      <c r="K151" s="2">
        <v>0.335305183168086</v>
      </c>
      <c r="L151" s="2">
        <v>0.31075505376975898</v>
      </c>
    </row>
    <row r="152" spans="1:12" x14ac:dyDescent="0.25">
      <c r="B152" s="2">
        <v>0.2</v>
      </c>
      <c r="C152" s="2">
        <v>0.58360119047618997</v>
      </c>
      <c r="D152" s="2">
        <v>0.56046908715639299</v>
      </c>
      <c r="E152" s="2">
        <v>0.560973300073909</v>
      </c>
      <c r="F152" s="2">
        <v>0.543885630498533</v>
      </c>
      <c r="G152" s="2">
        <v>0.58230549199084602</v>
      </c>
      <c r="H152" s="2">
        <v>0.458788156288156</v>
      </c>
      <c r="I152" s="2">
        <v>0.38247863247863201</v>
      </c>
      <c r="J152" s="2">
        <v>0.33841450216450197</v>
      </c>
      <c r="K152" s="2">
        <v>0.31722638472638398</v>
      </c>
      <c r="L152" s="2">
        <v>0.29097636024106599</v>
      </c>
    </row>
    <row r="153" spans="1:12" x14ac:dyDescent="0.25">
      <c r="B153" s="2">
        <v>0.3</v>
      </c>
      <c r="C153" s="2">
        <v>0.56008403361344505</v>
      </c>
      <c r="D153" s="2">
        <v>0.56157214742282002</v>
      </c>
      <c r="E153" s="2">
        <v>0.57783910533910499</v>
      </c>
      <c r="F153" s="2">
        <v>0.55315330726621004</v>
      </c>
      <c r="G153" s="2">
        <v>0.55144158981115499</v>
      </c>
      <c r="H153" s="2">
        <v>0.41503690753690697</v>
      </c>
      <c r="I153" s="2">
        <v>0.35115835777126098</v>
      </c>
      <c r="J153" s="2">
        <v>0.32126488095238098</v>
      </c>
      <c r="K153" s="2">
        <v>0.29899406149406099</v>
      </c>
      <c r="L153" s="2">
        <v>0.28590871954842501</v>
      </c>
    </row>
    <row r="154" spans="1:12" x14ac:dyDescent="0.25">
      <c r="B154" s="2">
        <v>0.4</v>
      </c>
      <c r="C154" s="2">
        <v>0.54974673202614299</v>
      </c>
      <c r="D154" s="2">
        <v>0.55120177705244999</v>
      </c>
      <c r="E154" s="2">
        <v>0.55356421356421304</v>
      </c>
      <c r="F154" s="2">
        <v>0.53328186758893203</v>
      </c>
      <c r="G154" s="2">
        <v>0.51937565308254896</v>
      </c>
      <c r="H154" s="2">
        <v>0.37428335777126098</v>
      </c>
      <c r="I154" s="2">
        <v>0.33620535714285699</v>
      </c>
      <c r="J154" s="2">
        <v>0.30588484432234397</v>
      </c>
      <c r="K154" s="2">
        <v>0.295616189366189</v>
      </c>
      <c r="L154" s="2">
        <v>0.28151549430961198</v>
      </c>
    </row>
    <row r="155" spans="1:12" x14ac:dyDescent="0.25">
      <c r="B155" s="2">
        <v>0.5</v>
      </c>
      <c r="C155" s="2">
        <v>0.54888888888888798</v>
      </c>
      <c r="D155" s="2">
        <v>0.543151586215881</v>
      </c>
      <c r="E155" s="2">
        <v>0.52047676376164698</v>
      </c>
      <c r="F155" s="2">
        <v>0.43539366883116798</v>
      </c>
      <c r="G155" s="2">
        <v>0.45838603425559898</v>
      </c>
      <c r="H155" s="2">
        <v>0.34072916666666597</v>
      </c>
      <c r="I155" s="2">
        <v>0.31229843073593</v>
      </c>
      <c r="J155" s="2">
        <v>0.29437690781440701</v>
      </c>
      <c r="K155" s="2">
        <v>0.29451118326118297</v>
      </c>
      <c r="L155" s="2">
        <v>0.284275234569352</v>
      </c>
    </row>
    <row r="156" spans="1:12" x14ac:dyDescent="0.25">
      <c r="B156" s="2">
        <v>0.6</v>
      </c>
      <c r="C156" s="2">
        <v>0.49888888888888799</v>
      </c>
      <c r="D156" s="2">
        <v>0.48172676376164703</v>
      </c>
      <c r="E156" s="2">
        <v>0.45872026196204202</v>
      </c>
      <c r="F156" s="2">
        <v>0.40962817833507398</v>
      </c>
      <c r="G156" s="2">
        <v>0.36005270092226599</v>
      </c>
      <c r="H156" s="2">
        <v>0.32807224025974002</v>
      </c>
      <c r="I156" s="2">
        <v>0.30784913003663</v>
      </c>
      <c r="J156" s="2">
        <v>0.28530944749694698</v>
      </c>
      <c r="K156" s="2">
        <v>0.27720834720834697</v>
      </c>
      <c r="L156" s="2">
        <v>0.27168615698027399</v>
      </c>
    </row>
    <row r="157" spans="1:12" x14ac:dyDescent="0.25">
      <c r="B157" s="2">
        <v>0.7</v>
      </c>
      <c r="C157" s="2">
        <v>0.46930555555555498</v>
      </c>
      <c r="D157" s="2">
        <v>0.38154513983002297</v>
      </c>
      <c r="E157" s="2">
        <v>0.34919520368698298</v>
      </c>
      <c r="F157" s="2">
        <v>0.34468645339334902</v>
      </c>
      <c r="G157" s="2">
        <v>0.32382936507936499</v>
      </c>
      <c r="H157" s="2">
        <v>0.29449900793650702</v>
      </c>
      <c r="I157" s="2">
        <v>0.30914061632811601</v>
      </c>
      <c r="J157" s="2">
        <v>0.29846296065046002</v>
      </c>
      <c r="K157" s="2">
        <v>0.26635697635697603</v>
      </c>
      <c r="L157" s="2">
        <v>0.229435074729192</v>
      </c>
    </row>
    <row r="158" spans="1:12" x14ac:dyDescent="0.25">
      <c r="B158" s="2">
        <v>0.79999999999999905</v>
      </c>
      <c r="C158" s="2">
        <v>0.45430555555555502</v>
      </c>
      <c r="D158" s="2">
        <v>0.31827133030621302</v>
      </c>
      <c r="E158" s="2">
        <v>0.31719428793606802</v>
      </c>
      <c r="F158" s="2">
        <v>0.27621240293400501</v>
      </c>
      <c r="G158" s="2">
        <v>0.267757936507936</v>
      </c>
      <c r="H158" s="2">
        <v>0.24372519841269799</v>
      </c>
      <c r="I158" s="2">
        <v>0.24217633061383001</v>
      </c>
      <c r="J158" s="2">
        <v>0.226555745059034</v>
      </c>
      <c r="K158" s="2">
        <v>0.245442474192474</v>
      </c>
      <c r="L158" s="2">
        <v>0.23134760664172399</v>
      </c>
    </row>
    <row r="159" spans="1:12" x14ac:dyDescent="0.25">
      <c r="B159" s="2">
        <v>0.89999999999999902</v>
      </c>
      <c r="C159" s="2">
        <v>0.30130952380952303</v>
      </c>
      <c r="D159" s="2">
        <v>0.219261590046473</v>
      </c>
      <c r="E159" s="2">
        <v>0.21659419358597301</v>
      </c>
      <c r="F159" s="2">
        <v>0.199401991123593</v>
      </c>
      <c r="G159" s="2">
        <v>0.19590277777777701</v>
      </c>
      <c r="H159" s="2">
        <v>0.19393228299478299</v>
      </c>
      <c r="I159" s="2">
        <v>0.19178436147186101</v>
      </c>
      <c r="J159" s="2">
        <v>0.17969200937950899</v>
      </c>
      <c r="K159" s="2">
        <v>0.174642000511565</v>
      </c>
      <c r="L159" s="2">
        <v>0.170889086403792</v>
      </c>
    </row>
  </sheetData>
  <phoneticPr fontId="14" type="noConversion"/>
  <conditionalFormatting sqref="C85:C94">
    <cfRule type="top10" dxfId="65" priority="60" rank="1"/>
  </conditionalFormatting>
  <conditionalFormatting sqref="E85:E94">
    <cfRule type="top10" dxfId="64" priority="59" rank="1"/>
  </conditionalFormatting>
  <conditionalFormatting sqref="D85:D94">
    <cfRule type="top10" dxfId="63" priority="58" rank="1"/>
  </conditionalFormatting>
  <conditionalFormatting sqref="F85:F94">
    <cfRule type="top10" dxfId="62" priority="57" rank="1"/>
  </conditionalFormatting>
  <conditionalFormatting sqref="G85:G94">
    <cfRule type="top10" dxfId="61" priority="56" rank="1"/>
  </conditionalFormatting>
  <conditionalFormatting sqref="H85:H94">
    <cfRule type="top10" dxfId="60" priority="55" rank="1"/>
  </conditionalFormatting>
  <conditionalFormatting sqref="I85:I94">
    <cfRule type="top10" dxfId="59" priority="54" rank="1"/>
  </conditionalFormatting>
  <conditionalFormatting sqref="J85:J94">
    <cfRule type="top10" dxfId="58" priority="53" rank="1"/>
  </conditionalFormatting>
  <conditionalFormatting sqref="K85:K94">
    <cfRule type="top10" dxfId="57" priority="52" rank="1"/>
  </conditionalFormatting>
  <conditionalFormatting sqref="L85:L94">
    <cfRule type="top10" dxfId="56" priority="51" rank="1"/>
  </conditionalFormatting>
  <conditionalFormatting sqref="C98:C107">
    <cfRule type="top10" dxfId="55" priority="50" rank="1"/>
  </conditionalFormatting>
  <conditionalFormatting sqref="D98:D107">
    <cfRule type="top10" dxfId="54" priority="49" rank="1"/>
  </conditionalFormatting>
  <conditionalFormatting sqref="E98:E107">
    <cfRule type="top10" dxfId="53" priority="48" rank="1"/>
  </conditionalFormatting>
  <conditionalFormatting sqref="F98:F107">
    <cfRule type="top10" dxfId="52" priority="47" rank="1"/>
  </conditionalFormatting>
  <conditionalFormatting sqref="G98:G107">
    <cfRule type="top10" dxfId="51" priority="46" rank="1"/>
  </conditionalFormatting>
  <conditionalFormatting sqref="H98:H107">
    <cfRule type="top10" dxfId="50" priority="45" rank="1"/>
  </conditionalFormatting>
  <conditionalFormatting sqref="I98:I107">
    <cfRule type="top10" dxfId="49" priority="44" rank="1"/>
  </conditionalFormatting>
  <conditionalFormatting sqref="J98:J107">
    <cfRule type="top10" dxfId="48" priority="43" rank="1"/>
  </conditionalFormatting>
  <conditionalFormatting sqref="K98:K107">
    <cfRule type="top10" dxfId="47" priority="42" rank="1"/>
  </conditionalFormatting>
  <conditionalFormatting sqref="L98:L107">
    <cfRule type="top10" dxfId="46" priority="41" rank="1"/>
  </conditionalFormatting>
  <conditionalFormatting sqref="C111:C120">
    <cfRule type="top10" dxfId="45" priority="40" rank="1"/>
  </conditionalFormatting>
  <conditionalFormatting sqref="D111:D120">
    <cfRule type="top10" dxfId="44" priority="39" rank="1"/>
  </conditionalFormatting>
  <conditionalFormatting sqref="E111:E120">
    <cfRule type="top10" dxfId="43" priority="38" rank="1"/>
  </conditionalFormatting>
  <conditionalFormatting sqref="F111:F120">
    <cfRule type="top10" dxfId="42" priority="37" rank="1"/>
  </conditionalFormatting>
  <conditionalFormatting sqref="G111:G120">
    <cfRule type="top10" dxfId="41" priority="36" rank="1"/>
  </conditionalFormatting>
  <conditionalFormatting sqref="H111:H120">
    <cfRule type="top10" dxfId="40" priority="35" rank="1"/>
  </conditionalFormatting>
  <conditionalFormatting sqref="I111:I120">
    <cfRule type="top10" dxfId="39" priority="34" rank="1"/>
  </conditionalFormatting>
  <conditionalFormatting sqref="J111:J120">
    <cfRule type="top10" dxfId="38" priority="33" rank="1"/>
  </conditionalFormatting>
  <conditionalFormatting sqref="K111:K120">
    <cfRule type="top10" dxfId="37" priority="32" rank="1"/>
  </conditionalFormatting>
  <conditionalFormatting sqref="L111:L120">
    <cfRule type="top10" dxfId="36" priority="31" rank="1"/>
  </conditionalFormatting>
  <conditionalFormatting sqref="C124:C133">
    <cfRule type="top10" dxfId="35" priority="30" rank="1"/>
  </conditionalFormatting>
  <conditionalFormatting sqref="D124:D133">
    <cfRule type="top10" dxfId="34" priority="29" rank="1"/>
  </conditionalFormatting>
  <conditionalFormatting sqref="E124:E133">
    <cfRule type="top10" dxfId="33" priority="28" rank="1"/>
  </conditionalFormatting>
  <conditionalFormatting sqref="F124:F133">
    <cfRule type="top10" dxfId="32" priority="27" rank="1"/>
  </conditionalFormatting>
  <conditionalFormatting sqref="G124:G133">
    <cfRule type="top10" dxfId="31" priority="26" rank="1"/>
  </conditionalFormatting>
  <conditionalFormatting sqref="H124:H133">
    <cfRule type="top10" dxfId="30" priority="25" rank="1"/>
  </conditionalFormatting>
  <conditionalFormatting sqref="I124:I133">
    <cfRule type="top10" dxfId="29" priority="24" rank="1"/>
  </conditionalFormatting>
  <conditionalFormatting sqref="J124:J133">
    <cfRule type="top10" dxfId="28" priority="23" rank="1"/>
  </conditionalFormatting>
  <conditionalFormatting sqref="K124:K133">
    <cfRule type="top10" dxfId="27" priority="22" rank="1"/>
  </conditionalFormatting>
  <conditionalFormatting sqref="L124:L133">
    <cfRule type="top10" dxfId="26" priority="21" rank="1"/>
  </conditionalFormatting>
  <conditionalFormatting sqref="C137:C146">
    <cfRule type="top10" dxfId="25" priority="20" rank="1"/>
  </conditionalFormatting>
  <conditionalFormatting sqref="D137:D146">
    <cfRule type="top10" dxfId="24" priority="19" rank="1"/>
  </conditionalFormatting>
  <conditionalFormatting sqref="E137:E146">
    <cfRule type="top10" dxfId="23" priority="18" rank="1"/>
  </conditionalFormatting>
  <conditionalFormatting sqref="F137:F146">
    <cfRule type="top10" dxfId="22" priority="17" rank="1"/>
  </conditionalFormatting>
  <conditionalFormatting sqref="G137:G146">
    <cfRule type="top10" dxfId="21" priority="16" rank="1"/>
  </conditionalFormatting>
  <conditionalFormatting sqref="H137:H146">
    <cfRule type="top10" dxfId="20" priority="15" rank="1"/>
  </conditionalFormatting>
  <conditionalFormatting sqref="I137:I146">
    <cfRule type="top10" dxfId="19" priority="14" rank="1"/>
  </conditionalFormatting>
  <conditionalFormatting sqref="J137:J146">
    <cfRule type="top10" dxfId="18" priority="13" rank="1"/>
  </conditionalFormatting>
  <conditionalFormatting sqref="K137:K146">
    <cfRule type="top10" dxfId="17" priority="12" rank="1"/>
  </conditionalFormatting>
  <conditionalFormatting sqref="L137:L146">
    <cfRule type="top10" dxfId="16" priority="11" rank="1"/>
  </conditionalFormatting>
  <conditionalFormatting sqref="C150:C159">
    <cfRule type="top10" dxfId="15" priority="10" rank="1"/>
  </conditionalFormatting>
  <conditionalFormatting sqref="D150:D159">
    <cfRule type="top10" dxfId="14" priority="9" rank="1"/>
  </conditionalFormatting>
  <conditionalFormatting sqref="E150:E159">
    <cfRule type="top10" dxfId="13" priority="8" rank="1"/>
  </conditionalFormatting>
  <conditionalFormatting sqref="F150:F159">
    <cfRule type="top10" dxfId="12" priority="7" rank="1"/>
  </conditionalFormatting>
  <conditionalFormatting sqref="G150:G159">
    <cfRule type="top10" dxfId="11" priority="6" rank="1"/>
  </conditionalFormatting>
  <conditionalFormatting sqref="H150:H159">
    <cfRule type="top10" dxfId="10" priority="5" rank="1"/>
  </conditionalFormatting>
  <conditionalFormatting sqref="I150:I159">
    <cfRule type="top10" dxfId="9" priority="4" rank="1"/>
  </conditionalFormatting>
  <conditionalFormatting sqref="J150:J159">
    <cfRule type="top10" dxfId="8" priority="3" rank="1"/>
  </conditionalFormatting>
  <conditionalFormatting sqref="K150:K159">
    <cfRule type="top10" dxfId="7" priority="2" rank="1"/>
  </conditionalFormatting>
  <conditionalFormatting sqref="L150:L159">
    <cfRule type="top10" dxfId="6" priority="1" rank="1"/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workbookViewId="0">
      <pane ySplit="1" topLeftCell="A33" activePane="bottomLeft" state="frozen"/>
      <selection activeCell="G23" sqref="G23"/>
      <selection pane="bottomLeft" activeCell="A2" sqref="A2"/>
    </sheetView>
  </sheetViews>
  <sheetFormatPr baseColWidth="10" defaultColWidth="8.85546875" defaultRowHeight="17" x14ac:dyDescent="0.25"/>
  <cols>
    <col min="1" max="6" width="8.85546875" style="1"/>
    <col min="7" max="8" width="12.42578125" style="1" bestFit="1" customWidth="1"/>
    <col min="9" max="9" width="8.85546875" style="1"/>
    <col min="10" max="10" width="8.85546875" style="1" customWidth="1"/>
    <col min="11" max="11" width="66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69" t="s">
        <v>835</v>
      </c>
      <c r="O1" s="2" t="s">
        <v>25</v>
      </c>
      <c r="P1" s="2" t="s">
        <v>26</v>
      </c>
    </row>
    <row r="2" spans="1:16" s="26" customFormat="1" x14ac:dyDescent="0.25">
      <c r="A2" s="26" t="s">
        <v>861</v>
      </c>
    </row>
    <row r="3" spans="1:16" s="44" customFormat="1" x14ac:dyDescent="0.25">
      <c r="A3" s="84" t="s">
        <v>297</v>
      </c>
    </row>
    <row r="4" spans="1:16" x14ac:dyDescent="0.25">
      <c r="A4" s="79">
        <v>98</v>
      </c>
      <c r="B4" s="79">
        <v>168</v>
      </c>
      <c r="C4" s="79">
        <v>192</v>
      </c>
      <c r="D4" s="79">
        <v>0.34507042253521097</v>
      </c>
      <c r="E4" s="79">
        <v>0.59154929577464699</v>
      </c>
      <c r="F4" s="79">
        <v>0.676056338028169</v>
      </c>
      <c r="G4" s="79">
        <v>0.29353820799397301</v>
      </c>
      <c r="H4" s="79">
        <v>0.45104277692058198</v>
      </c>
      <c r="I4" s="79" t="s">
        <v>27</v>
      </c>
      <c r="J4" s="79" t="s">
        <v>28</v>
      </c>
      <c r="K4" s="79" t="s">
        <v>236</v>
      </c>
      <c r="L4" s="79">
        <v>0.2</v>
      </c>
      <c r="M4" s="79">
        <v>0.3</v>
      </c>
      <c r="N4" s="79"/>
      <c r="O4" s="79">
        <v>15</v>
      </c>
      <c r="P4" s="85">
        <v>42144.839317129627</v>
      </c>
    </row>
    <row r="5" spans="1:16" x14ac:dyDescent="0.25">
      <c r="A5" s="79">
        <v>103</v>
      </c>
      <c r="B5" s="79">
        <v>170</v>
      </c>
      <c r="C5" s="79">
        <v>196</v>
      </c>
      <c r="D5" s="79">
        <v>0.36267605633802802</v>
      </c>
      <c r="E5" s="79">
        <v>0.59859154929577396</v>
      </c>
      <c r="F5" s="79">
        <v>0.69014084507042195</v>
      </c>
      <c r="G5" s="79">
        <v>0.30675364971470498</v>
      </c>
      <c r="H5" s="79">
        <v>0.466836103876546</v>
      </c>
      <c r="I5" s="79" t="s">
        <v>27</v>
      </c>
      <c r="J5" s="79" t="s">
        <v>28</v>
      </c>
      <c r="K5" s="79" t="s">
        <v>237</v>
      </c>
      <c r="L5" s="79">
        <v>0.2</v>
      </c>
      <c r="M5" s="79">
        <v>0.3</v>
      </c>
      <c r="N5" s="79"/>
      <c r="O5" s="79">
        <v>30</v>
      </c>
      <c r="P5" s="85">
        <v>42144.84070601852</v>
      </c>
    </row>
    <row r="6" spans="1:16" x14ac:dyDescent="0.25">
      <c r="A6" s="79">
        <v>109</v>
      </c>
      <c r="B6" s="79">
        <v>173</v>
      </c>
      <c r="C6" s="79">
        <v>204</v>
      </c>
      <c r="D6" s="79">
        <v>0.38380281690140799</v>
      </c>
      <c r="E6" s="79">
        <v>0.60915492957746398</v>
      </c>
      <c r="F6" s="79">
        <v>0.71830985915492895</v>
      </c>
      <c r="G6" s="79">
        <v>0.320298097633618</v>
      </c>
      <c r="H6" s="79">
        <v>0.485540966473399</v>
      </c>
      <c r="I6" s="79" t="s">
        <v>27</v>
      </c>
      <c r="J6" s="79" t="s">
        <v>28</v>
      </c>
      <c r="K6" s="79" t="s">
        <v>238</v>
      </c>
      <c r="L6" s="79">
        <v>0.2</v>
      </c>
      <c r="M6" s="79">
        <v>0.3</v>
      </c>
      <c r="N6" s="79"/>
      <c r="O6" s="79">
        <v>60</v>
      </c>
      <c r="P6" s="85">
        <v>42144.842164351852</v>
      </c>
    </row>
    <row r="7" spans="1:16" x14ac:dyDescent="0.25">
      <c r="A7" s="79">
        <v>107</v>
      </c>
      <c r="B7" s="79">
        <v>183</v>
      </c>
      <c r="C7" s="79">
        <v>208</v>
      </c>
      <c r="D7" s="79">
        <v>0.37676056338028102</v>
      </c>
      <c r="E7" s="79">
        <v>0.64436619718309796</v>
      </c>
      <c r="F7" s="79">
        <v>0.73239436619718301</v>
      </c>
      <c r="G7" s="79">
        <v>0.32347259722041899</v>
      </c>
      <c r="H7" s="79">
        <v>0.49126065104596001</v>
      </c>
      <c r="I7" s="79" t="s">
        <v>27</v>
      </c>
      <c r="J7" s="79" t="s">
        <v>28</v>
      </c>
      <c r="K7" s="79" t="s">
        <v>239</v>
      </c>
      <c r="L7" s="79">
        <v>0.2</v>
      </c>
      <c r="M7" s="79">
        <v>0.3</v>
      </c>
      <c r="N7" s="79"/>
      <c r="O7" s="79">
        <v>90</v>
      </c>
      <c r="P7" s="85">
        <v>42144.843576388892</v>
      </c>
    </row>
    <row r="8" spans="1:16" x14ac:dyDescent="0.25">
      <c r="A8" s="79">
        <v>102</v>
      </c>
      <c r="B8" s="79">
        <v>181</v>
      </c>
      <c r="C8" s="79">
        <v>207</v>
      </c>
      <c r="D8" s="79">
        <v>0.35915492957746398</v>
      </c>
      <c r="E8" s="79">
        <v>0.63732394366197098</v>
      </c>
      <c r="F8" s="79">
        <v>0.72887323943661897</v>
      </c>
      <c r="G8" s="79">
        <v>0.32381283655350601</v>
      </c>
      <c r="H8" s="79">
        <v>0.487576797556315</v>
      </c>
      <c r="I8" s="79" t="s">
        <v>27</v>
      </c>
      <c r="J8" s="79" t="s">
        <v>28</v>
      </c>
      <c r="K8" s="79" t="s">
        <v>240</v>
      </c>
      <c r="L8" s="79">
        <v>0.2</v>
      </c>
      <c r="M8" s="79">
        <v>0.3</v>
      </c>
      <c r="N8" s="79"/>
      <c r="O8" s="79">
        <v>120</v>
      </c>
      <c r="P8" s="85">
        <v>42144.845000000001</v>
      </c>
    </row>
    <row r="9" spans="1:1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6"/>
    </row>
    <row r="10" spans="1:16" x14ac:dyDescent="0.25">
      <c r="A10" s="84" t="s">
        <v>40</v>
      </c>
      <c r="P10" s="43"/>
    </row>
    <row r="11" spans="1:16" x14ac:dyDescent="0.25">
      <c r="A11" s="79">
        <v>67</v>
      </c>
      <c r="B11" s="79">
        <v>81</v>
      </c>
      <c r="C11" s="79">
        <v>88</v>
      </c>
      <c r="D11" s="79">
        <v>0.68367346938775497</v>
      </c>
      <c r="E11" s="79">
        <v>0.82653061224489799</v>
      </c>
      <c r="F11" s="79">
        <v>0.89795918367346905</v>
      </c>
      <c r="G11" s="79">
        <v>0.63680423311749101</v>
      </c>
      <c r="H11" s="79">
        <v>0.74610347948364997</v>
      </c>
      <c r="I11" s="79" t="s">
        <v>40</v>
      </c>
      <c r="J11" s="79" t="s">
        <v>28</v>
      </c>
      <c r="K11" s="79" t="s">
        <v>43</v>
      </c>
      <c r="L11" s="79">
        <v>0.2</v>
      </c>
      <c r="M11" s="79">
        <v>0</v>
      </c>
      <c r="N11" s="79"/>
      <c r="O11" s="79">
        <v>15</v>
      </c>
      <c r="P11" s="85">
        <v>42144.837291666663</v>
      </c>
    </row>
    <row r="12" spans="1:16" x14ac:dyDescent="0.25">
      <c r="A12" s="79">
        <v>67</v>
      </c>
      <c r="B12" s="79">
        <v>81</v>
      </c>
      <c r="C12" s="79">
        <v>88</v>
      </c>
      <c r="D12" s="79">
        <v>0.68367346938775497</v>
      </c>
      <c r="E12" s="79">
        <v>0.82653061224489799</v>
      </c>
      <c r="F12" s="79">
        <v>0.89795918367346905</v>
      </c>
      <c r="G12" s="79">
        <v>0.63680423311749002</v>
      </c>
      <c r="H12" s="79">
        <v>0.74610347948364997</v>
      </c>
      <c r="I12" s="79" t="s">
        <v>40</v>
      </c>
      <c r="J12" s="79" t="s">
        <v>28</v>
      </c>
      <c r="K12" s="79" t="s">
        <v>241</v>
      </c>
      <c r="L12" s="79">
        <v>0.2</v>
      </c>
      <c r="M12" s="79">
        <v>0</v>
      </c>
      <c r="N12" s="79"/>
      <c r="O12" s="79">
        <v>30</v>
      </c>
      <c r="P12" s="85">
        <v>42144.837361111109</v>
      </c>
    </row>
    <row r="13" spans="1:16" x14ac:dyDescent="0.25">
      <c r="A13" s="79">
        <v>67</v>
      </c>
      <c r="B13" s="79">
        <v>81</v>
      </c>
      <c r="C13" s="79">
        <v>88</v>
      </c>
      <c r="D13" s="79">
        <v>0.68367346938775497</v>
      </c>
      <c r="E13" s="79">
        <v>0.82653061224489799</v>
      </c>
      <c r="F13" s="79">
        <v>0.89795918367346905</v>
      </c>
      <c r="G13" s="79">
        <v>0.63680423311749101</v>
      </c>
      <c r="H13" s="79">
        <v>0.74610347948364997</v>
      </c>
      <c r="I13" s="79" t="s">
        <v>40</v>
      </c>
      <c r="J13" s="79" t="s">
        <v>28</v>
      </c>
      <c r="K13" s="79" t="s">
        <v>242</v>
      </c>
      <c r="L13" s="79">
        <v>0.2</v>
      </c>
      <c r="M13" s="79">
        <v>0</v>
      </c>
      <c r="N13" s="79"/>
      <c r="O13" s="79">
        <v>60</v>
      </c>
      <c r="P13" s="85">
        <v>42144.837430555555</v>
      </c>
    </row>
    <row r="14" spans="1:16" x14ac:dyDescent="0.25">
      <c r="A14" s="79">
        <v>67</v>
      </c>
      <c r="B14" s="79">
        <v>81</v>
      </c>
      <c r="C14" s="79">
        <v>88</v>
      </c>
      <c r="D14" s="79">
        <v>0.68367346938775497</v>
      </c>
      <c r="E14" s="79">
        <v>0.82653061224489799</v>
      </c>
      <c r="F14" s="79">
        <v>0.89795918367346905</v>
      </c>
      <c r="G14" s="79">
        <v>0.63680423311749002</v>
      </c>
      <c r="H14" s="79">
        <v>0.74610347948364997</v>
      </c>
      <c r="I14" s="79" t="s">
        <v>40</v>
      </c>
      <c r="J14" s="79" t="s">
        <v>28</v>
      </c>
      <c r="K14" s="79" t="s">
        <v>31</v>
      </c>
      <c r="L14" s="79">
        <v>0.2</v>
      </c>
      <c r="M14" s="79">
        <v>0</v>
      </c>
      <c r="N14" s="79"/>
      <c r="O14" s="79">
        <v>90</v>
      </c>
      <c r="P14" s="85">
        <v>42144.837500000001</v>
      </c>
    </row>
    <row r="15" spans="1:16" x14ac:dyDescent="0.25">
      <c r="A15" s="79">
        <v>67</v>
      </c>
      <c r="B15" s="79">
        <v>81</v>
      </c>
      <c r="C15" s="79">
        <v>88</v>
      </c>
      <c r="D15" s="79">
        <v>0.68367346938775497</v>
      </c>
      <c r="E15" s="79">
        <v>0.82653061224489799</v>
      </c>
      <c r="F15" s="79">
        <v>0.89795918367346905</v>
      </c>
      <c r="G15" s="79">
        <v>0.63680423311749002</v>
      </c>
      <c r="H15" s="79">
        <v>0.74610347948364997</v>
      </c>
      <c r="I15" s="79" t="s">
        <v>40</v>
      </c>
      <c r="J15" s="79" t="s">
        <v>28</v>
      </c>
      <c r="K15" s="79" t="s">
        <v>39</v>
      </c>
      <c r="L15" s="79">
        <v>0.2</v>
      </c>
      <c r="M15" s="79">
        <v>0</v>
      </c>
      <c r="N15" s="79"/>
      <c r="O15" s="79">
        <v>120</v>
      </c>
      <c r="P15" s="85">
        <v>42144.837569444448</v>
      </c>
    </row>
    <row r="16" spans="1:1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6"/>
    </row>
    <row r="17" spans="1:16" x14ac:dyDescent="0.25">
      <c r="A17" s="84" t="s">
        <v>261</v>
      </c>
      <c r="P17" s="43"/>
    </row>
    <row r="18" spans="1:16" x14ac:dyDescent="0.25">
      <c r="A18" s="79">
        <v>10</v>
      </c>
      <c r="B18" s="79">
        <v>12</v>
      </c>
      <c r="C18" s="79">
        <v>16</v>
      </c>
      <c r="D18" s="79">
        <v>0.5</v>
      </c>
      <c r="E18" s="79">
        <v>0.6</v>
      </c>
      <c r="F18" s="79">
        <v>0.8</v>
      </c>
      <c r="G18" s="79">
        <v>0.50558888255866097</v>
      </c>
      <c r="H18" s="79">
        <v>0.57446935960428303</v>
      </c>
      <c r="I18" s="79" t="s">
        <v>51</v>
      </c>
      <c r="J18" s="79" t="s">
        <v>28</v>
      </c>
      <c r="K18" s="79" t="s">
        <v>63</v>
      </c>
      <c r="L18" s="79">
        <v>0.2</v>
      </c>
      <c r="M18" s="79">
        <v>0.2</v>
      </c>
      <c r="N18" s="79"/>
      <c r="O18" s="79">
        <v>15</v>
      </c>
      <c r="P18" s="85">
        <v>42144.8359837963</v>
      </c>
    </row>
    <row r="19" spans="1:16" x14ac:dyDescent="0.25">
      <c r="A19" s="79">
        <v>10</v>
      </c>
      <c r="B19" s="79">
        <v>12</v>
      </c>
      <c r="C19" s="79">
        <v>16</v>
      </c>
      <c r="D19" s="79">
        <v>0.5</v>
      </c>
      <c r="E19" s="79">
        <v>0.6</v>
      </c>
      <c r="F19" s="79">
        <v>0.8</v>
      </c>
      <c r="G19" s="79">
        <v>0.50558888255866097</v>
      </c>
      <c r="H19" s="79">
        <v>0.57446935960428303</v>
      </c>
      <c r="I19" s="79" t="s">
        <v>51</v>
      </c>
      <c r="J19" s="79" t="s">
        <v>28</v>
      </c>
      <c r="K19" s="79" t="s">
        <v>243</v>
      </c>
      <c r="L19" s="79">
        <v>0.2</v>
      </c>
      <c r="M19" s="79">
        <v>0.2</v>
      </c>
      <c r="N19" s="79"/>
      <c r="O19" s="79">
        <v>30</v>
      </c>
      <c r="P19" s="85">
        <v>42144.835995370369</v>
      </c>
    </row>
    <row r="20" spans="1:16" x14ac:dyDescent="0.25">
      <c r="A20" s="79">
        <v>10</v>
      </c>
      <c r="B20" s="79">
        <v>12</v>
      </c>
      <c r="C20" s="79">
        <v>16</v>
      </c>
      <c r="D20" s="79">
        <v>0.5</v>
      </c>
      <c r="E20" s="79">
        <v>0.6</v>
      </c>
      <c r="F20" s="79">
        <v>0.8</v>
      </c>
      <c r="G20" s="79">
        <v>0.50555105384867105</v>
      </c>
      <c r="H20" s="79">
        <v>0.57426051359241004</v>
      </c>
      <c r="I20" s="79" t="s">
        <v>51</v>
      </c>
      <c r="J20" s="79" t="s">
        <v>28</v>
      </c>
      <c r="K20" s="79" t="s">
        <v>244</v>
      </c>
      <c r="L20" s="79">
        <v>0.2</v>
      </c>
      <c r="M20" s="79">
        <v>0.2</v>
      </c>
      <c r="N20" s="79"/>
      <c r="O20" s="79">
        <v>60</v>
      </c>
      <c r="P20" s="85">
        <v>42144.836006944446</v>
      </c>
    </row>
    <row r="21" spans="1:16" x14ac:dyDescent="0.25">
      <c r="A21" s="79">
        <v>10</v>
      </c>
      <c r="B21" s="79">
        <v>12</v>
      </c>
      <c r="C21" s="79">
        <v>16</v>
      </c>
      <c r="D21" s="79">
        <v>0.5</v>
      </c>
      <c r="E21" s="79">
        <v>0.6</v>
      </c>
      <c r="F21" s="79">
        <v>0.8</v>
      </c>
      <c r="G21" s="79">
        <v>0.50503734131247502</v>
      </c>
      <c r="H21" s="79">
        <v>0.57426240323715605</v>
      </c>
      <c r="I21" s="79" t="s">
        <v>51</v>
      </c>
      <c r="J21" s="79" t="s">
        <v>28</v>
      </c>
      <c r="K21" s="79" t="s">
        <v>54</v>
      </c>
      <c r="L21" s="79">
        <v>0.2</v>
      </c>
      <c r="M21" s="79">
        <v>0.2</v>
      </c>
      <c r="N21" s="79"/>
      <c r="O21" s="79">
        <v>90</v>
      </c>
      <c r="P21" s="85">
        <v>42144.836018518516</v>
      </c>
    </row>
    <row r="22" spans="1:16" x14ac:dyDescent="0.25">
      <c r="A22" s="79">
        <v>10</v>
      </c>
      <c r="B22" s="79">
        <v>12</v>
      </c>
      <c r="C22" s="79">
        <v>16</v>
      </c>
      <c r="D22" s="79">
        <v>0.5</v>
      </c>
      <c r="E22" s="79">
        <v>0.6</v>
      </c>
      <c r="F22" s="79">
        <v>0.8</v>
      </c>
      <c r="G22" s="79">
        <v>0.50600520423183204</v>
      </c>
      <c r="H22" s="79">
        <v>0.57435387864823295</v>
      </c>
      <c r="I22" s="79" t="s">
        <v>51</v>
      </c>
      <c r="J22" s="79" t="s">
        <v>28</v>
      </c>
      <c r="K22" s="79" t="s">
        <v>71</v>
      </c>
      <c r="L22" s="79">
        <v>0.2</v>
      </c>
      <c r="M22" s="79">
        <v>0.2</v>
      </c>
      <c r="N22" s="79"/>
      <c r="O22" s="79">
        <v>120</v>
      </c>
      <c r="P22" s="85">
        <v>42144.836030092592</v>
      </c>
    </row>
    <row r="23" spans="1:1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26" customFormat="1" x14ac:dyDescent="0.25">
      <c r="A24" s="26" t="s">
        <v>864</v>
      </c>
    </row>
    <row r="25" spans="1:16" x14ac:dyDescent="0.25">
      <c r="A25" s="84" t="s">
        <v>297</v>
      </c>
    </row>
    <row r="26" spans="1:16" x14ac:dyDescent="0.25">
      <c r="A26" s="79">
        <v>104</v>
      </c>
      <c r="B26" s="79">
        <v>173</v>
      </c>
      <c r="C26" s="79">
        <v>206</v>
      </c>
      <c r="D26" s="79">
        <v>0.36619718309859101</v>
      </c>
      <c r="E26" s="79">
        <v>0.60915492957746398</v>
      </c>
      <c r="F26" s="79">
        <v>0.72535211267605604</v>
      </c>
      <c r="G26" s="79">
        <v>0.32103038549273</v>
      </c>
      <c r="H26" s="79">
        <v>0.483683588657218</v>
      </c>
      <c r="I26" s="79" t="s">
        <v>27</v>
      </c>
      <c r="J26" s="79" t="s">
        <v>253</v>
      </c>
      <c r="K26" s="79" t="s">
        <v>290</v>
      </c>
      <c r="L26" s="79">
        <v>0.4</v>
      </c>
      <c r="M26" s="79">
        <v>0.2</v>
      </c>
      <c r="N26" s="79">
        <v>0.5</v>
      </c>
      <c r="O26" s="79">
        <v>15</v>
      </c>
      <c r="P26" s="79" t="s">
        <v>624</v>
      </c>
    </row>
    <row r="27" spans="1:16" x14ac:dyDescent="0.25">
      <c r="A27" s="79">
        <v>108</v>
      </c>
      <c r="B27" s="79">
        <v>175</v>
      </c>
      <c r="C27" s="79">
        <v>208</v>
      </c>
      <c r="D27" s="79">
        <v>0.38028169014084501</v>
      </c>
      <c r="E27" s="79">
        <v>0.61619718309859095</v>
      </c>
      <c r="F27" s="79">
        <v>0.73239436619718301</v>
      </c>
      <c r="G27" s="79">
        <v>0.33426018126531398</v>
      </c>
      <c r="H27" s="79">
        <v>0.50071486347939897</v>
      </c>
      <c r="I27" s="79" t="s">
        <v>27</v>
      </c>
      <c r="J27" s="79" t="s">
        <v>253</v>
      </c>
      <c r="K27" s="79" t="s">
        <v>291</v>
      </c>
      <c r="L27" s="79">
        <v>0.4</v>
      </c>
      <c r="M27" s="79">
        <v>0.2</v>
      </c>
      <c r="N27" s="79">
        <v>0.5</v>
      </c>
      <c r="O27" s="79">
        <v>30</v>
      </c>
      <c r="P27" s="79" t="s">
        <v>625</v>
      </c>
    </row>
    <row r="28" spans="1:16" x14ac:dyDescent="0.25">
      <c r="A28" s="79">
        <v>105</v>
      </c>
      <c r="B28" s="79">
        <v>187</v>
      </c>
      <c r="C28" s="79">
        <v>216</v>
      </c>
      <c r="D28" s="79">
        <v>0.36971830985915399</v>
      </c>
      <c r="E28" s="79">
        <v>0.65845070422535201</v>
      </c>
      <c r="F28" s="79">
        <v>0.76056338028169002</v>
      </c>
      <c r="G28" s="79">
        <v>0.34553934587313601</v>
      </c>
      <c r="H28" s="79">
        <v>0.50588048869167401</v>
      </c>
      <c r="I28" s="79" t="s">
        <v>27</v>
      </c>
      <c r="J28" s="79" t="s">
        <v>253</v>
      </c>
      <c r="K28" s="79" t="s">
        <v>292</v>
      </c>
      <c r="L28" s="79">
        <v>0.4</v>
      </c>
      <c r="M28" s="79">
        <v>0.2</v>
      </c>
      <c r="N28" s="79">
        <v>0.5</v>
      </c>
      <c r="O28" s="79">
        <v>60</v>
      </c>
      <c r="P28" s="79" t="s">
        <v>626</v>
      </c>
    </row>
    <row r="29" spans="1:16" x14ac:dyDescent="0.25">
      <c r="A29" s="79">
        <v>114</v>
      </c>
      <c r="B29" s="79">
        <v>190</v>
      </c>
      <c r="C29" s="79">
        <v>218</v>
      </c>
      <c r="D29" s="79">
        <v>0.40140845070422498</v>
      </c>
      <c r="E29" s="79">
        <v>0.66901408450704203</v>
      </c>
      <c r="F29" s="79">
        <v>0.76760563380281599</v>
      </c>
      <c r="G29" s="79">
        <v>0.36395610660432698</v>
      </c>
      <c r="H29" s="79">
        <v>0.53195734334313904</v>
      </c>
      <c r="I29" s="79" t="s">
        <v>27</v>
      </c>
      <c r="J29" s="79" t="s">
        <v>253</v>
      </c>
      <c r="K29" s="79" t="s">
        <v>293</v>
      </c>
      <c r="L29" s="79">
        <v>0.4</v>
      </c>
      <c r="M29" s="79">
        <v>0.2</v>
      </c>
      <c r="N29" s="79">
        <v>0.5</v>
      </c>
      <c r="O29" s="79">
        <v>90</v>
      </c>
      <c r="P29" s="79" t="s">
        <v>627</v>
      </c>
    </row>
    <row r="30" spans="1:16" x14ac:dyDescent="0.25">
      <c r="A30" s="79">
        <v>117</v>
      </c>
      <c r="B30" s="79">
        <v>197</v>
      </c>
      <c r="C30" s="79">
        <v>219</v>
      </c>
      <c r="D30" s="79">
        <v>0.411971830985915</v>
      </c>
      <c r="E30" s="79">
        <v>0.69366197183098499</v>
      </c>
      <c r="F30" s="79">
        <v>0.77112676056338003</v>
      </c>
      <c r="G30" s="79">
        <v>0.37378310614985999</v>
      </c>
      <c r="H30" s="79">
        <v>0.5424937629787</v>
      </c>
      <c r="I30" s="79" t="s">
        <v>27</v>
      </c>
      <c r="J30" s="79" t="s">
        <v>253</v>
      </c>
      <c r="K30" s="79" t="s">
        <v>294</v>
      </c>
      <c r="L30" s="79">
        <v>0.4</v>
      </c>
      <c r="M30" s="79">
        <v>0.2</v>
      </c>
      <c r="N30" s="79">
        <v>0.5</v>
      </c>
      <c r="O30" s="79">
        <v>120</v>
      </c>
      <c r="P30" s="79" t="s">
        <v>628</v>
      </c>
    </row>
    <row r="31" spans="1:16" x14ac:dyDescent="0.25">
      <c r="A31" s="79">
        <v>116</v>
      </c>
      <c r="B31" s="79">
        <v>196</v>
      </c>
      <c r="C31" s="79">
        <v>217</v>
      </c>
      <c r="D31" s="79">
        <v>0.40845070422535201</v>
      </c>
      <c r="E31" s="79">
        <v>0.69014084507042195</v>
      </c>
      <c r="F31" s="79">
        <v>0.76408450704225295</v>
      </c>
      <c r="G31" s="79">
        <v>0.37001085135532003</v>
      </c>
      <c r="H31" s="79">
        <v>0.54229891255514895</v>
      </c>
      <c r="I31" s="79" t="s">
        <v>27</v>
      </c>
      <c r="J31" s="79" t="s">
        <v>253</v>
      </c>
      <c r="K31" s="79" t="s">
        <v>295</v>
      </c>
      <c r="L31" s="79">
        <v>0.4</v>
      </c>
      <c r="M31" s="79">
        <v>0.2</v>
      </c>
      <c r="N31" s="79">
        <v>0.5</v>
      </c>
      <c r="O31" s="79">
        <v>150</v>
      </c>
      <c r="P31" s="79" t="s">
        <v>629</v>
      </c>
    </row>
    <row r="32" spans="1:16" x14ac:dyDescent="0.25">
      <c r="A32" s="79">
        <v>110</v>
      </c>
      <c r="B32" s="79">
        <v>194</v>
      </c>
      <c r="C32" s="79">
        <v>216</v>
      </c>
      <c r="D32" s="79">
        <v>0.38732394366197098</v>
      </c>
      <c r="E32" s="79">
        <v>0.68309859154929498</v>
      </c>
      <c r="F32" s="79">
        <v>0.76056338028169002</v>
      </c>
      <c r="G32" s="79">
        <v>0.36417134359262998</v>
      </c>
      <c r="H32" s="79">
        <v>0.53017288451045297</v>
      </c>
      <c r="I32" s="79" t="s">
        <v>27</v>
      </c>
      <c r="J32" s="79" t="s">
        <v>253</v>
      </c>
      <c r="K32" s="79" t="s">
        <v>296</v>
      </c>
      <c r="L32" s="79">
        <v>0.4</v>
      </c>
      <c r="M32" s="79">
        <v>0.2</v>
      </c>
      <c r="N32" s="79">
        <v>0.5</v>
      </c>
      <c r="O32" s="79">
        <v>180</v>
      </c>
      <c r="P32" s="79" t="s">
        <v>630</v>
      </c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84" t="s">
        <v>40</v>
      </c>
    </row>
    <row r="35" spans="1:16" x14ac:dyDescent="0.25">
      <c r="A35" s="79">
        <v>68</v>
      </c>
      <c r="B35" s="79">
        <v>80</v>
      </c>
      <c r="C35" s="79">
        <v>85</v>
      </c>
      <c r="D35" s="79">
        <v>0.69387755102040805</v>
      </c>
      <c r="E35" s="79">
        <v>0.81632653061224403</v>
      </c>
      <c r="F35" s="79">
        <v>0.86734693877550995</v>
      </c>
      <c r="G35" s="79">
        <v>0.64054522714754403</v>
      </c>
      <c r="H35" s="79">
        <v>0.74907918777619098</v>
      </c>
      <c r="I35" s="79" t="s">
        <v>40</v>
      </c>
      <c r="J35" s="79" t="s">
        <v>253</v>
      </c>
      <c r="K35" s="79" t="s">
        <v>276</v>
      </c>
      <c r="L35" s="79">
        <v>0.2</v>
      </c>
      <c r="M35" s="79">
        <v>0</v>
      </c>
      <c r="N35" s="79">
        <v>0.6</v>
      </c>
      <c r="O35" s="79">
        <v>15</v>
      </c>
      <c r="P35" s="79" t="s">
        <v>617</v>
      </c>
    </row>
    <row r="36" spans="1:16" x14ac:dyDescent="0.25">
      <c r="A36" s="79">
        <v>68</v>
      </c>
      <c r="B36" s="79">
        <v>80</v>
      </c>
      <c r="C36" s="79">
        <v>85</v>
      </c>
      <c r="D36" s="79">
        <v>0.69387755102040805</v>
      </c>
      <c r="E36" s="79">
        <v>0.81632653061224403</v>
      </c>
      <c r="F36" s="79">
        <v>0.86734693877550995</v>
      </c>
      <c r="G36" s="79">
        <v>0.64054522714754403</v>
      </c>
      <c r="H36" s="79">
        <v>0.74907918777619098</v>
      </c>
      <c r="I36" s="79" t="s">
        <v>40</v>
      </c>
      <c r="J36" s="79" t="s">
        <v>253</v>
      </c>
      <c r="K36" s="79" t="s">
        <v>277</v>
      </c>
      <c r="L36" s="79">
        <v>0.2</v>
      </c>
      <c r="M36" s="79">
        <v>0</v>
      </c>
      <c r="N36" s="79">
        <v>0.6</v>
      </c>
      <c r="O36" s="79">
        <v>30</v>
      </c>
      <c r="P36" s="79" t="s">
        <v>618</v>
      </c>
    </row>
    <row r="37" spans="1:16" x14ac:dyDescent="0.25">
      <c r="A37" s="79">
        <v>68</v>
      </c>
      <c r="B37" s="79">
        <v>80</v>
      </c>
      <c r="C37" s="79">
        <v>85</v>
      </c>
      <c r="D37" s="79">
        <v>0.69387755102040805</v>
      </c>
      <c r="E37" s="79">
        <v>0.81632653061224403</v>
      </c>
      <c r="F37" s="79">
        <v>0.86734693877550995</v>
      </c>
      <c r="G37" s="79">
        <v>0.64054690908313505</v>
      </c>
      <c r="H37" s="79">
        <v>0.74907918777619098</v>
      </c>
      <c r="I37" s="79" t="s">
        <v>40</v>
      </c>
      <c r="J37" s="79" t="s">
        <v>253</v>
      </c>
      <c r="K37" s="79" t="s">
        <v>278</v>
      </c>
      <c r="L37" s="79">
        <v>0.2</v>
      </c>
      <c r="M37" s="79">
        <v>0</v>
      </c>
      <c r="N37" s="79">
        <v>0.6</v>
      </c>
      <c r="O37" s="79">
        <v>60</v>
      </c>
      <c r="P37" s="79" t="s">
        <v>619</v>
      </c>
    </row>
    <row r="38" spans="1:16" x14ac:dyDescent="0.25">
      <c r="A38" s="79">
        <v>68</v>
      </c>
      <c r="B38" s="79">
        <v>80</v>
      </c>
      <c r="C38" s="79">
        <v>85</v>
      </c>
      <c r="D38" s="79">
        <v>0.69387755102040805</v>
      </c>
      <c r="E38" s="79">
        <v>0.81632653061224403</v>
      </c>
      <c r="F38" s="79">
        <v>0.86734693877550995</v>
      </c>
      <c r="G38" s="79">
        <v>0.64055804355137602</v>
      </c>
      <c r="H38" s="79">
        <v>0.74907918777619098</v>
      </c>
      <c r="I38" s="79" t="s">
        <v>40</v>
      </c>
      <c r="J38" s="79" t="s">
        <v>253</v>
      </c>
      <c r="K38" s="79" t="s">
        <v>279</v>
      </c>
      <c r="L38" s="79">
        <v>0.2</v>
      </c>
      <c r="M38" s="79">
        <v>0</v>
      </c>
      <c r="N38" s="79">
        <v>0.6</v>
      </c>
      <c r="O38" s="79">
        <v>90</v>
      </c>
      <c r="P38" s="79" t="s">
        <v>620</v>
      </c>
    </row>
    <row r="39" spans="1:16" x14ac:dyDescent="0.25">
      <c r="A39" s="79">
        <v>68</v>
      </c>
      <c r="B39" s="79">
        <v>80</v>
      </c>
      <c r="C39" s="79">
        <v>85</v>
      </c>
      <c r="D39" s="79">
        <v>0.69387755102040805</v>
      </c>
      <c r="E39" s="79">
        <v>0.81632653061224403</v>
      </c>
      <c r="F39" s="79">
        <v>0.86734693877550995</v>
      </c>
      <c r="G39" s="79">
        <v>0.64052431747763305</v>
      </c>
      <c r="H39" s="79">
        <v>0.74907918777619098</v>
      </c>
      <c r="I39" s="79" t="s">
        <v>40</v>
      </c>
      <c r="J39" s="79" t="s">
        <v>253</v>
      </c>
      <c r="K39" s="79" t="s">
        <v>280</v>
      </c>
      <c r="L39" s="79">
        <v>0.2</v>
      </c>
      <c r="M39" s="79">
        <v>0</v>
      </c>
      <c r="N39" s="79">
        <v>0.6</v>
      </c>
      <c r="O39" s="79">
        <v>120</v>
      </c>
      <c r="P39" s="79" t="s">
        <v>621</v>
      </c>
    </row>
    <row r="40" spans="1:16" x14ac:dyDescent="0.25">
      <c r="A40" s="79">
        <v>68</v>
      </c>
      <c r="B40" s="79">
        <v>80</v>
      </c>
      <c r="C40" s="79">
        <v>85</v>
      </c>
      <c r="D40" s="79">
        <v>0.69387755102040805</v>
      </c>
      <c r="E40" s="79">
        <v>0.81632653061224403</v>
      </c>
      <c r="F40" s="79">
        <v>0.86734693877550995</v>
      </c>
      <c r="G40" s="79">
        <v>0.64052106687492105</v>
      </c>
      <c r="H40" s="79">
        <v>0.74907918777619098</v>
      </c>
      <c r="I40" s="79" t="s">
        <v>40</v>
      </c>
      <c r="J40" s="79" t="s">
        <v>253</v>
      </c>
      <c r="K40" s="79" t="s">
        <v>281</v>
      </c>
      <c r="L40" s="79">
        <v>0.2</v>
      </c>
      <c r="M40" s="79">
        <v>0</v>
      </c>
      <c r="N40" s="79">
        <v>0.6</v>
      </c>
      <c r="O40" s="79">
        <v>150</v>
      </c>
      <c r="P40" s="79" t="s">
        <v>622</v>
      </c>
    </row>
    <row r="41" spans="1:16" x14ac:dyDescent="0.25">
      <c r="A41" s="79">
        <v>68</v>
      </c>
      <c r="B41" s="79">
        <v>80</v>
      </c>
      <c r="C41" s="79">
        <v>85</v>
      </c>
      <c r="D41" s="79">
        <v>0.69387755102040805</v>
      </c>
      <c r="E41" s="79">
        <v>0.81632653061224403</v>
      </c>
      <c r="F41" s="79">
        <v>0.86734693877550995</v>
      </c>
      <c r="G41" s="79">
        <v>0.64051678717764005</v>
      </c>
      <c r="H41" s="79">
        <v>0.74907918777619098</v>
      </c>
      <c r="I41" s="79" t="s">
        <v>40</v>
      </c>
      <c r="J41" s="79" t="s">
        <v>253</v>
      </c>
      <c r="K41" s="79" t="s">
        <v>282</v>
      </c>
      <c r="L41" s="79">
        <v>0.2</v>
      </c>
      <c r="M41" s="79">
        <v>0</v>
      </c>
      <c r="N41" s="79">
        <v>0.6</v>
      </c>
      <c r="O41" s="79">
        <v>180</v>
      </c>
      <c r="P41" s="79" t="s">
        <v>623</v>
      </c>
    </row>
    <row r="42" spans="1:16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84" t="s">
        <v>261</v>
      </c>
    </row>
    <row r="44" spans="1:16" x14ac:dyDescent="0.25">
      <c r="A44" s="79">
        <v>10</v>
      </c>
      <c r="B44" s="79">
        <v>14</v>
      </c>
      <c r="C44" s="79">
        <v>15</v>
      </c>
      <c r="D44" s="79">
        <v>0.5</v>
      </c>
      <c r="E44" s="79">
        <v>0.7</v>
      </c>
      <c r="F44" s="79">
        <v>0.75</v>
      </c>
      <c r="G44" s="79">
        <v>0.55652234530175704</v>
      </c>
      <c r="H44" s="79">
        <v>0.604292186571598</v>
      </c>
      <c r="I44" s="79" t="s">
        <v>51</v>
      </c>
      <c r="J44" s="79" t="s">
        <v>253</v>
      </c>
      <c r="K44" s="79" t="s">
        <v>283</v>
      </c>
      <c r="L44" s="79">
        <v>0.4</v>
      </c>
      <c r="M44" s="79">
        <v>0</v>
      </c>
      <c r="N44" s="79">
        <v>0.5</v>
      </c>
      <c r="O44" s="79">
        <v>15</v>
      </c>
      <c r="P44" s="79" t="s">
        <v>707</v>
      </c>
    </row>
    <row r="45" spans="1:16" x14ac:dyDescent="0.25">
      <c r="A45" s="79">
        <v>10</v>
      </c>
      <c r="B45" s="79">
        <v>14</v>
      </c>
      <c r="C45" s="79">
        <v>15</v>
      </c>
      <c r="D45" s="79">
        <v>0.5</v>
      </c>
      <c r="E45" s="79">
        <v>0.7</v>
      </c>
      <c r="F45" s="79">
        <v>0.75</v>
      </c>
      <c r="G45" s="79">
        <v>0.55652234530175704</v>
      </c>
      <c r="H45" s="79">
        <v>0.604292186571598</v>
      </c>
      <c r="I45" s="79" t="s">
        <v>51</v>
      </c>
      <c r="J45" s="79" t="s">
        <v>253</v>
      </c>
      <c r="K45" s="79" t="s">
        <v>284</v>
      </c>
      <c r="L45" s="79">
        <v>0.4</v>
      </c>
      <c r="M45" s="79">
        <v>0</v>
      </c>
      <c r="N45" s="79">
        <v>0.5</v>
      </c>
      <c r="O45" s="79">
        <v>30</v>
      </c>
      <c r="P45" s="79" t="s">
        <v>708</v>
      </c>
    </row>
    <row r="46" spans="1:16" x14ac:dyDescent="0.25">
      <c r="A46" s="79">
        <v>10</v>
      </c>
      <c r="B46" s="79">
        <v>14</v>
      </c>
      <c r="C46" s="79">
        <v>15</v>
      </c>
      <c r="D46" s="79">
        <v>0.5</v>
      </c>
      <c r="E46" s="79">
        <v>0.7</v>
      </c>
      <c r="F46" s="79">
        <v>0.75</v>
      </c>
      <c r="G46" s="79">
        <v>0.55652234530175704</v>
      </c>
      <c r="H46" s="79">
        <v>0.604292186571598</v>
      </c>
      <c r="I46" s="79" t="s">
        <v>51</v>
      </c>
      <c r="J46" s="79" t="s">
        <v>253</v>
      </c>
      <c r="K46" s="79" t="s">
        <v>285</v>
      </c>
      <c r="L46" s="79">
        <v>0.4</v>
      </c>
      <c r="M46" s="79">
        <v>0</v>
      </c>
      <c r="N46" s="79">
        <v>0.5</v>
      </c>
      <c r="O46" s="79">
        <v>60</v>
      </c>
      <c r="P46" s="79" t="s">
        <v>709</v>
      </c>
    </row>
    <row r="47" spans="1:16" x14ac:dyDescent="0.25">
      <c r="A47" s="79">
        <v>10</v>
      </c>
      <c r="B47" s="79">
        <v>14</v>
      </c>
      <c r="C47" s="79">
        <v>15</v>
      </c>
      <c r="D47" s="79">
        <v>0.5</v>
      </c>
      <c r="E47" s="79">
        <v>0.7</v>
      </c>
      <c r="F47" s="79">
        <v>0.75</v>
      </c>
      <c r="G47" s="79">
        <v>0.55652234530175704</v>
      </c>
      <c r="H47" s="79">
        <v>0.604292186571598</v>
      </c>
      <c r="I47" s="79" t="s">
        <v>51</v>
      </c>
      <c r="J47" s="79" t="s">
        <v>253</v>
      </c>
      <c r="K47" s="79" t="s">
        <v>286</v>
      </c>
      <c r="L47" s="79">
        <v>0.4</v>
      </c>
      <c r="M47" s="79">
        <v>0</v>
      </c>
      <c r="N47" s="79">
        <v>0.5</v>
      </c>
      <c r="O47" s="79">
        <v>90</v>
      </c>
      <c r="P47" s="79" t="s">
        <v>710</v>
      </c>
    </row>
    <row r="48" spans="1:16" x14ac:dyDescent="0.25">
      <c r="A48" s="79">
        <v>10</v>
      </c>
      <c r="B48" s="79">
        <v>14</v>
      </c>
      <c r="C48" s="79">
        <v>15</v>
      </c>
      <c r="D48" s="79">
        <v>0.5</v>
      </c>
      <c r="E48" s="79">
        <v>0.7</v>
      </c>
      <c r="F48" s="79">
        <v>0.75</v>
      </c>
      <c r="G48" s="79">
        <v>0.55652234530175704</v>
      </c>
      <c r="H48" s="79">
        <v>0.604292186571598</v>
      </c>
      <c r="I48" s="79" t="s">
        <v>51</v>
      </c>
      <c r="J48" s="79" t="s">
        <v>253</v>
      </c>
      <c r="K48" s="79" t="s">
        <v>287</v>
      </c>
      <c r="L48" s="79">
        <v>0.4</v>
      </c>
      <c r="M48" s="79">
        <v>0</v>
      </c>
      <c r="N48" s="79">
        <v>0.5</v>
      </c>
      <c r="O48" s="79">
        <v>120</v>
      </c>
      <c r="P48" s="79" t="s">
        <v>711</v>
      </c>
    </row>
    <row r="49" spans="1:16" x14ac:dyDescent="0.25">
      <c r="A49" s="79">
        <v>10</v>
      </c>
      <c r="B49" s="79">
        <v>14</v>
      </c>
      <c r="C49" s="79">
        <v>15</v>
      </c>
      <c r="D49" s="79">
        <v>0.5</v>
      </c>
      <c r="E49" s="79">
        <v>0.7</v>
      </c>
      <c r="F49" s="79">
        <v>0.75</v>
      </c>
      <c r="G49" s="79">
        <v>0.55652234530175704</v>
      </c>
      <c r="H49" s="79">
        <v>0.604292186571598</v>
      </c>
      <c r="I49" s="79" t="s">
        <v>51</v>
      </c>
      <c r="J49" s="79" t="s">
        <v>253</v>
      </c>
      <c r="K49" s="79" t="s">
        <v>288</v>
      </c>
      <c r="L49" s="79">
        <v>0.4</v>
      </c>
      <c r="M49" s="79">
        <v>0</v>
      </c>
      <c r="N49" s="79">
        <v>0.5</v>
      </c>
      <c r="O49" s="79">
        <v>150</v>
      </c>
      <c r="P49" s="79" t="s">
        <v>712</v>
      </c>
    </row>
    <row r="50" spans="1:16" x14ac:dyDescent="0.25">
      <c r="A50" s="79">
        <v>10</v>
      </c>
      <c r="B50" s="79">
        <v>14</v>
      </c>
      <c r="C50" s="79">
        <v>15</v>
      </c>
      <c r="D50" s="79">
        <v>0.5</v>
      </c>
      <c r="E50" s="79">
        <v>0.7</v>
      </c>
      <c r="F50" s="79">
        <v>0.75</v>
      </c>
      <c r="G50" s="79">
        <v>0.55652234530175704</v>
      </c>
      <c r="H50" s="79">
        <v>0.604292186571598</v>
      </c>
      <c r="I50" s="79" t="s">
        <v>51</v>
      </c>
      <c r="J50" s="79" t="s">
        <v>253</v>
      </c>
      <c r="K50" s="79" t="s">
        <v>289</v>
      </c>
      <c r="L50" s="79">
        <v>0.4</v>
      </c>
      <c r="M50" s="79">
        <v>0</v>
      </c>
      <c r="N50" s="79">
        <v>0.5</v>
      </c>
      <c r="O50" s="79">
        <v>180</v>
      </c>
      <c r="P50" s="79" t="s">
        <v>713</v>
      </c>
    </row>
    <row r="51" spans="1:1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</sheetData>
  <phoneticPr fontId="14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I59"/>
  <sheetViews>
    <sheetView showGridLines="0" topLeftCell="A40" workbookViewId="0">
      <selection activeCell="A33" sqref="A33"/>
    </sheetView>
  </sheetViews>
  <sheetFormatPr baseColWidth="10" defaultColWidth="8.85546875" defaultRowHeight="17" x14ac:dyDescent="0.25"/>
  <cols>
    <col min="1" max="14" width="8.85546875" style="1"/>
    <col min="15" max="17" width="12.42578125" style="1" bestFit="1" customWidth="1"/>
    <col min="18" max="16384" width="8.85546875" style="1"/>
  </cols>
  <sheetData>
    <row r="1" spans="1:6" s="26" customFormat="1" x14ac:dyDescent="0.25">
      <c r="A1" s="26" t="s">
        <v>860</v>
      </c>
    </row>
    <row r="2" spans="1:6" x14ac:dyDescent="0.25">
      <c r="A2" s="1" t="s">
        <v>0</v>
      </c>
    </row>
    <row r="3" spans="1:6" x14ac:dyDescent="0.25">
      <c r="A3" s="2"/>
      <c r="B3" s="2" t="s">
        <v>2</v>
      </c>
      <c r="C3" s="2" t="s">
        <v>8</v>
      </c>
      <c r="D3" s="2" t="s">
        <v>52</v>
      </c>
      <c r="E3" s="89" t="s">
        <v>397</v>
      </c>
      <c r="F3" s="89" t="s">
        <v>396</v>
      </c>
    </row>
    <row r="4" spans="1:6" x14ac:dyDescent="0.25">
      <c r="A4" s="2">
        <v>15</v>
      </c>
      <c r="B4" s="82">
        <v>0.29353820799397301</v>
      </c>
      <c r="C4" s="82">
        <v>0.63680423311749101</v>
      </c>
      <c r="D4" s="82">
        <v>0.50558888255866097</v>
      </c>
      <c r="E4" s="2">
        <f>SUM(B4:D4)</f>
        <v>1.435931323670125</v>
      </c>
      <c r="F4" s="2">
        <f>RANK(E4,$E$4:$E$8)</f>
        <v>5</v>
      </c>
    </row>
    <row r="5" spans="1:6" x14ac:dyDescent="0.25">
      <c r="A5" s="2">
        <v>30</v>
      </c>
      <c r="B5" s="82">
        <v>0.30675364971470498</v>
      </c>
      <c r="C5" s="82">
        <v>0.63680423311749002</v>
      </c>
      <c r="D5" s="82">
        <v>0.50558888255866097</v>
      </c>
      <c r="E5" s="2">
        <f t="shared" ref="E5:E8" si="0">SUM(B5:D5)</f>
        <v>1.4491467653908559</v>
      </c>
      <c r="F5" s="2">
        <f t="shared" ref="F5:F8" si="1">RANK(E5,$E$4:$E$8)</f>
        <v>4</v>
      </c>
    </row>
    <row r="6" spans="1:6" x14ac:dyDescent="0.25">
      <c r="A6" s="2">
        <v>60</v>
      </c>
      <c r="B6" s="82">
        <v>0.320298097633618</v>
      </c>
      <c r="C6" s="82">
        <v>0.63680423311749101</v>
      </c>
      <c r="D6" s="82">
        <v>0.50555105384867105</v>
      </c>
      <c r="E6" s="2">
        <f t="shared" si="0"/>
        <v>1.46265338459978</v>
      </c>
      <c r="F6" s="2">
        <f t="shared" si="1"/>
        <v>3</v>
      </c>
    </row>
    <row r="7" spans="1:6" x14ac:dyDescent="0.25">
      <c r="A7" s="2">
        <v>90</v>
      </c>
      <c r="B7" s="82">
        <v>0.32347259722041899</v>
      </c>
      <c r="C7" s="82">
        <v>0.63680423311749002</v>
      </c>
      <c r="D7" s="82">
        <v>0.50503734131247502</v>
      </c>
      <c r="E7" s="2">
        <f t="shared" si="0"/>
        <v>1.4653141716503839</v>
      </c>
      <c r="F7" s="2">
        <f t="shared" si="1"/>
        <v>2</v>
      </c>
    </row>
    <row r="8" spans="1:6" x14ac:dyDescent="0.25">
      <c r="A8" s="72">
        <v>120</v>
      </c>
      <c r="B8" s="87">
        <v>0.32381283655350601</v>
      </c>
      <c r="C8" s="87">
        <v>0.63680423311749002</v>
      </c>
      <c r="D8" s="87">
        <v>0.50600520423183204</v>
      </c>
      <c r="E8" s="72">
        <f t="shared" si="0"/>
        <v>1.4666222739028281</v>
      </c>
      <c r="F8" s="72">
        <f t="shared" si="1"/>
        <v>1</v>
      </c>
    </row>
    <row r="10" spans="1:6" x14ac:dyDescent="0.25">
      <c r="A10" s="1" t="s">
        <v>1</v>
      </c>
    </row>
    <row r="11" spans="1:6" x14ac:dyDescent="0.25">
      <c r="A11" s="2"/>
      <c r="B11" s="2" t="s">
        <v>2</v>
      </c>
      <c r="C11" s="2" t="s">
        <v>8</v>
      </c>
      <c r="D11" s="2" t="s">
        <v>52</v>
      </c>
      <c r="E11" s="89" t="s">
        <v>397</v>
      </c>
      <c r="F11" s="89" t="s">
        <v>396</v>
      </c>
    </row>
    <row r="12" spans="1:6" x14ac:dyDescent="0.25">
      <c r="A12" s="2">
        <v>15</v>
      </c>
      <c r="B12" s="82">
        <v>0.45104277692058198</v>
      </c>
      <c r="C12" s="82">
        <v>0.74610347948364997</v>
      </c>
      <c r="D12" s="82">
        <v>0.57446935960428303</v>
      </c>
      <c r="E12" s="2">
        <f>SUM(B12:D12)</f>
        <v>1.771615616008515</v>
      </c>
      <c r="F12" s="2">
        <f>RANK(E12,$E$12:$E$16)</f>
        <v>5</v>
      </c>
    </row>
    <row r="13" spans="1:6" x14ac:dyDescent="0.25">
      <c r="A13" s="2">
        <v>30</v>
      </c>
      <c r="B13" s="82">
        <v>0.466836103876546</v>
      </c>
      <c r="C13" s="82">
        <v>0.74610347948364997</v>
      </c>
      <c r="D13" s="82">
        <v>0.57446935960428303</v>
      </c>
      <c r="E13" s="2">
        <f t="shared" ref="E13:E16" si="2">SUM(B13:D13)</f>
        <v>1.7874089429644791</v>
      </c>
      <c r="F13" s="2">
        <f t="shared" ref="F13:F16" si="3">RANK(E13,$E$12:$E$16)</f>
        <v>4</v>
      </c>
    </row>
    <row r="14" spans="1:6" x14ac:dyDescent="0.25">
      <c r="A14" s="2">
        <v>60</v>
      </c>
      <c r="B14" s="82">
        <v>0.485540966473399</v>
      </c>
      <c r="C14" s="82">
        <v>0.74610347948364997</v>
      </c>
      <c r="D14" s="82">
        <v>0.57426051359241004</v>
      </c>
      <c r="E14" s="2">
        <f t="shared" si="2"/>
        <v>1.805904959549459</v>
      </c>
      <c r="F14" s="2">
        <f t="shared" si="3"/>
        <v>3</v>
      </c>
    </row>
    <row r="15" spans="1:6" x14ac:dyDescent="0.25">
      <c r="A15" s="72">
        <v>90</v>
      </c>
      <c r="B15" s="87">
        <v>0.49126065104596001</v>
      </c>
      <c r="C15" s="87">
        <v>0.74610347948364997</v>
      </c>
      <c r="D15" s="87">
        <v>0.57426240323715605</v>
      </c>
      <c r="E15" s="72">
        <f t="shared" si="2"/>
        <v>1.8116265337667659</v>
      </c>
      <c r="F15" s="72">
        <f t="shared" si="3"/>
        <v>1</v>
      </c>
    </row>
    <row r="16" spans="1:6" x14ac:dyDescent="0.25">
      <c r="A16" s="2">
        <v>120</v>
      </c>
      <c r="B16" s="82">
        <v>0.487576797556315</v>
      </c>
      <c r="C16" s="82">
        <v>0.74610347948364997</v>
      </c>
      <c r="D16" s="82">
        <v>0.57435387864823295</v>
      </c>
      <c r="E16" s="2">
        <f t="shared" si="2"/>
        <v>1.8080341556881978</v>
      </c>
      <c r="F16" s="2">
        <f t="shared" si="3"/>
        <v>2</v>
      </c>
    </row>
    <row r="33" spans="1:6" s="26" customFormat="1" x14ac:dyDescent="0.25">
      <c r="A33" s="26" t="s">
        <v>858</v>
      </c>
    </row>
    <row r="34" spans="1:6" x14ac:dyDescent="0.25">
      <c r="A34" s="2"/>
      <c r="B34" s="2" t="s">
        <v>2</v>
      </c>
      <c r="C34" s="2" t="s">
        <v>8</v>
      </c>
      <c r="D34" s="2" t="s">
        <v>52</v>
      </c>
      <c r="E34" s="107" t="s">
        <v>831</v>
      </c>
      <c r="F34" s="107" t="s">
        <v>832</v>
      </c>
    </row>
    <row r="35" spans="1:6" x14ac:dyDescent="0.25">
      <c r="A35" s="2">
        <v>30</v>
      </c>
      <c r="B35" s="82">
        <v>0.33426018126531398</v>
      </c>
      <c r="C35" s="82">
        <v>0.64054522714754403</v>
      </c>
      <c r="D35" s="82">
        <v>0.55652234530175704</v>
      </c>
      <c r="E35" s="79">
        <f t="shared" ref="E35:E40" si="4">SUM(B35:D35)</f>
        <v>1.531327753714615</v>
      </c>
      <c r="F35" s="79">
        <f t="shared" ref="F35:F40" si="5">RANK(E35,$E$35:$E$40)</f>
        <v>6</v>
      </c>
    </row>
    <row r="36" spans="1:6" x14ac:dyDescent="0.25">
      <c r="A36" s="2">
        <v>60</v>
      </c>
      <c r="B36" s="82">
        <v>0.34553934587313601</v>
      </c>
      <c r="C36" s="82">
        <v>0.64054690908313505</v>
      </c>
      <c r="D36" s="82">
        <v>0.55652234530175704</v>
      </c>
      <c r="E36" s="79">
        <f t="shared" si="4"/>
        <v>1.5426086002580282</v>
      </c>
      <c r="F36" s="79">
        <f t="shared" si="5"/>
        <v>5</v>
      </c>
    </row>
    <row r="37" spans="1:6" x14ac:dyDescent="0.25">
      <c r="A37" s="2">
        <v>90</v>
      </c>
      <c r="B37" s="82">
        <v>0.36395610660432698</v>
      </c>
      <c r="C37" s="82">
        <v>0.64055804355137602</v>
      </c>
      <c r="D37" s="82">
        <v>0.55652234530175704</v>
      </c>
      <c r="E37" s="79">
        <f t="shared" si="4"/>
        <v>1.56103649545746</v>
      </c>
      <c r="F37" s="79">
        <f t="shared" si="5"/>
        <v>4</v>
      </c>
    </row>
    <row r="38" spans="1:6" x14ac:dyDescent="0.25">
      <c r="A38" s="72">
        <v>120</v>
      </c>
      <c r="B38" s="87">
        <v>0.37378310614985999</v>
      </c>
      <c r="C38" s="87">
        <v>0.64052431747763305</v>
      </c>
      <c r="D38" s="87">
        <v>0.55652234530175704</v>
      </c>
      <c r="E38" s="80">
        <f t="shared" si="4"/>
        <v>1.5708297689292503</v>
      </c>
      <c r="F38" s="80">
        <f t="shared" si="5"/>
        <v>1</v>
      </c>
    </row>
    <row r="39" spans="1:6" x14ac:dyDescent="0.25">
      <c r="A39" s="72">
        <v>150</v>
      </c>
      <c r="B39" s="87">
        <v>0.37001085135532003</v>
      </c>
      <c r="C39" s="87">
        <v>0.64052106687492105</v>
      </c>
      <c r="D39" s="87">
        <v>0.55652234530175704</v>
      </c>
      <c r="E39" s="80">
        <f t="shared" si="4"/>
        <v>1.5670542635319982</v>
      </c>
      <c r="F39" s="80">
        <f t="shared" si="5"/>
        <v>2</v>
      </c>
    </row>
    <row r="40" spans="1:6" x14ac:dyDescent="0.25">
      <c r="A40" s="2">
        <v>180</v>
      </c>
      <c r="B40" s="82">
        <v>0.36417134359262998</v>
      </c>
      <c r="C40" s="82">
        <v>0.64051678717764005</v>
      </c>
      <c r="D40" s="82">
        <v>0.55652234530175704</v>
      </c>
      <c r="E40" s="79">
        <f t="shared" si="4"/>
        <v>1.5612104760720271</v>
      </c>
      <c r="F40" s="79">
        <f t="shared" si="5"/>
        <v>3</v>
      </c>
    </row>
    <row r="46" spans="1:6" x14ac:dyDescent="0.25">
      <c r="A46" s="2"/>
      <c r="B46" s="2" t="s">
        <v>2</v>
      </c>
      <c r="C46" s="2" t="s">
        <v>8</v>
      </c>
      <c r="D46" s="2" t="s">
        <v>52</v>
      </c>
      <c r="E46" s="107" t="s">
        <v>831</v>
      </c>
      <c r="F46" s="107" t="s">
        <v>832</v>
      </c>
    </row>
    <row r="47" spans="1:6" x14ac:dyDescent="0.25">
      <c r="A47" s="2">
        <v>30</v>
      </c>
      <c r="B47" s="82">
        <v>0.50071486347939897</v>
      </c>
      <c r="C47" s="82">
        <v>0.74907918777619098</v>
      </c>
      <c r="D47" s="82">
        <v>0.604292186571598</v>
      </c>
      <c r="E47" s="79">
        <f t="shared" ref="E47:E52" si="6">SUM(B47:D47)</f>
        <v>1.8540862378271881</v>
      </c>
      <c r="F47" s="79">
        <f t="shared" ref="F47:F52" si="7">RANK(E47,$E$47:$E$52)</f>
        <v>6</v>
      </c>
    </row>
    <row r="48" spans="1:6" x14ac:dyDescent="0.25">
      <c r="A48" s="2">
        <v>60</v>
      </c>
      <c r="B48" s="82">
        <v>0.50588048869167401</v>
      </c>
      <c r="C48" s="82">
        <v>0.74907918777619098</v>
      </c>
      <c r="D48" s="82">
        <v>0.604292186571598</v>
      </c>
      <c r="E48" s="79">
        <f t="shared" si="6"/>
        <v>1.859251863039463</v>
      </c>
      <c r="F48" s="79">
        <f t="shared" si="7"/>
        <v>5</v>
      </c>
    </row>
    <row r="49" spans="1:9" x14ac:dyDescent="0.25">
      <c r="A49" s="2">
        <v>90</v>
      </c>
      <c r="B49" s="82">
        <v>0.53195734334313904</v>
      </c>
      <c r="C49" s="82">
        <v>0.74907918777619098</v>
      </c>
      <c r="D49" s="82">
        <v>0.604292186571598</v>
      </c>
      <c r="E49" s="79">
        <f t="shared" si="6"/>
        <v>1.8853287176909281</v>
      </c>
      <c r="F49" s="79">
        <f t="shared" si="7"/>
        <v>3</v>
      </c>
    </row>
    <row r="50" spans="1:9" x14ac:dyDescent="0.25">
      <c r="A50" s="72">
        <v>120</v>
      </c>
      <c r="B50" s="87">
        <v>0.5424937629787</v>
      </c>
      <c r="C50" s="87">
        <v>0.74907918777619098</v>
      </c>
      <c r="D50" s="87">
        <v>0.604292186571598</v>
      </c>
      <c r="E50" s="80">
        <f t="shared" si="6"/>
        <v>1.895865137326489</v>
      </c>
      <c r="F50" s="80">
        <f t="shared" si="7"/>
        <v>1</v>
      </c>
    </row>
    <row r="51" spans="1:9" x14ac:dyDescent="0.25">
      <c r="A51" s="72">
        <v>150</v>
      </c>
      <c r="B51" s="87">
        <v>0.54229891255514895</v>
      </c>
      <c r="C51" s="87">
        <v>0.74907918777619098</v>
      </c>
      <c r="D51" s="87">
        <v>0.604292186571598</v>
      </c>
      <c r="E51" s="80">
        <f t="shared" si="6"/>
        <v>1.895670286902938</v>
      </c>
      <c r="F51" s="80">
        <f t="shared" si="7"/>
        <v>2</v>
      </c>
      <c r="H51" s="7"/>
      <c r="I51" s="7"/>
    </row>
    <row r="52" spans="1:9" x14ac:dyDescent="0.25">
      <c r="A52" s="2">
        <v>180</v>
      </c>
      <c r="B52" s="82">
        <v>0.53017288451045297</v>
      </c>
      <c r="C52" s="82">
        <v>0.74907918777619098</v>
      </c>
      <c r="D52" s="82">
        <v>0.604292186571598</v>
      </c>
      <c r="E52" s="79">
        <f t="shared" si="6"/>
        <v>1.8835442588582418</v>
      </c>
      <c r="F52" s="79">
        <f t="shared" si="7"/>
        <v>4</v>
      </c>
      <c r="H52" s="7"/>
      <c r="I52" s="7"/>
    </row>
    <row r="53" spans="1:9" x14ac:dyDescent="0.25">
      <c r="H53" s="7"/>
      <c r="I53" s="7"/>
    </row>
    <row r="54" spans="1:9" x14ac:dyDescent="0.25">
      <c r="H54" s="7"/>
      <c r="I54" s="7"/>
    </row>
    <row r="55" spans="1:9" x14ac:dyDescent="0.25">
      <c r="H55" s="7"/>
      <c r="I55" s="7"/>
    </row>
    <row r="56" spans="1:9" x14ac:dyDescent="0.25">
      <c r="H56" s="7"/>
      <c r="I56" s="7"/>
    </row>
    <row r="57" spans="1:9" x14ac:dyDescent="0.25">
      <c r="H57" s="7"/>
      <c r="I57" s="7"/>
    </row>
    <row r="58" spans="1:9" x14ac:dyDescent="0.25">
      <c r="H58" s="7"/>
      <c r="I58" s="7"/>
    </row>
    <row r="59" spans="1:9" x14ac:dyDescent="0.25">
      <c r="H59" s="7"/>
      <c r="I59" s="7"/>
    </row>
  </sheetData>
  <phoneticPr fontId="14" type="noConversion"/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53"/>
  <sheetViews>
    <sheetView showGridLines="0" topLeftCell="A31" workbookViewId="0">
      <selection activeCell="A32" sqref="A32"/>
    </sheetView>
  </sheetViews>
  <sheetFormatPr baseColWidth="10" defaultColWidth="8.85546875" defaultRowHeight="17" x14ac:dyDescent="0.25"/>
  <cols>
    <col min="1" max="1" width="9" style="1" customWidth="1"/>
    <col min="2" max="2" width="12.85546875" style="1" bestFit="1" customWidth="1"/>
    <col min="3" max="13" width="8.85546875" style="1"/>
    <col min="14" max="14" width="5" style="1" customWidth="1"/>
    <col min="15" max="15" width="2.42578125" style="1" bestFit="1" customWidth="1"/>
    <col min="16" max="20" width="8.85546875" style="1"/>
    <col min="21" max="21" width="2.85546875" style="1" customWidth="1"/>
    <col min="22" max="16384" width="8.85546875" style="1"/>
  </cols>
  <sheetData>
    <row r="1" spans="1:8" s="25" customFormat="1" x14ac:dyDescent="0.25">
      <c r="A1" s="26" t="s">
        <v>860</v>
      </c>
    </row>
    <row r="2" spans="1:8" x14ac:dyDescent="0.25">
      <c r="A2" s="112" t="s">
        <v>245</v>
      </c>
      <c r="B2" s="35"/>
      <c r="C2" s="111" t="s">
        <v>246</v>
      </c>
      <c r="D2" s="111"/>
      <c r="E2" s="111"/>
      <c r="F2" s="111"/>
      <c r="G2" s="111"/>
      <c r="H2" s="111"/>
    </row>
    <row r="3" spans="1:8" x14ac:dyDescent="0.25">
      <c r="A3" s="123" t="s">
        <v>852</v>
      </c>
      <c r="B3" s="2"/>
      <c r="C3" s="2">
        <v>0</v>
      </c>
      <c r="D3" s="2">
        <v>0.1</v>
      </c>
      <c r="E3" s="2">
        <v>0.2</v>
      </c>
      <c r="F3" s="2">
        <v>0.3</v>
      </c>
      <c r="G3" s="2">
        <v>0.4</v>
      </c>
      <c r="H3" s="2" t="s">
        <v>247</v>
      </c>
    </row>
    <row r="4" spans="1:8" x14ac:dyDescent="0.25">
      <c r="A4" s="123"/>
      <c r="B4" s="2" t="s">
        <v>248</v>
      </c>
      <c r="C4" s="2">
        <v>0.8</v>
      </c>
      <c r="D4" s="2">
        <f>$C$4*(1-D3)</f>
        <v>0.72000000000000008</v>
      </c>
      <c r="E4" s="2">
        <f>$C$4*(1-E3)</f>
        <v>0.64000000000000012</v>
      </c>
      <c r="F4" s="2">
        <f>$C$4*(1-F3)</f>
        <v>0.55999999999999994</v>
      </c>
      <c r="G4" s="2">
        <f>$C$4*(1-G3)</f>
        <v>0.48</v>
      </c>
      <c r="H4" s="2">
        <f>AVERAGE(C4:G4)</f>
        <v>0.64</v>
      </c>
    </row>
    <row r="5" spans="1:8" x14ac:dyDescent="0.25">
      <c r="A5" s="123"/>
      <c r="B5" s="2" t="s">
        <v>249</v>
      </c>
      <c r="C5" s="2">
        <v>0.2</v>
      </c>
      <c r="D5" s="2">
        <f>$C$5*(1-D3)</f>
        <v>0.18000000000000002</v>
      </c>
      <c r="E5" s="2">
        <f>$C$5*(1-E3)</f>
        <v>0.16000000000000003</v>
      </c>
      <c r="F5" s="2">
        <f>$C$5*(1-F3)</f>
        <v>0.13999999999999999</v>
      </c>
      <c r="G5" s="2">
        <f>$C$5*(1-G3)</f>
        <v>0.12</v>
      </c>
      <c r="H5" s="2">
        <f t="shared" ref="H5:H6" si="0">AVERAGE(C5:G5)</f>
        <v>0.16</v>
      </c>
    </row>
    <row r="6" spans="1:8" x14ac:dyDescent="0.25">
      <c r="A6" s="110" t="s">
        <v>853</v>
      </c>
      <c r="B6" s="2" t="s">
        <v>250</v>
      </c>
      <c r="C6" s="2">
        <v>0</v>
      </c>
      <c r="D6" s="2">
        <f>D3</f>
        <v>0.1</v>
      </c>
      <c r="E6" s="2">
        <f>E3</f>
        <v>0.2</v>
      </c>
      <c r="F6" s="2">
        <f>F3</f>
        <v>0.3</v>
      </c>
      <c r="G6" s="2">
        <f>G3</f>
        <v>0.4</v>
      </c>
      <c r="H6" s="2">
        <f t="shared" si="0"/>
        <v>0.2</v>
      </c>
    </row>
    <row r="7" spans="1:8" x14ac:dyDescent="0.25">
      <c r="A7" s="109"/>
      <c r="B7" s="109"/>
      <c r="C7" s="2">
        <f t="shared" ref="C7:H7" si="1">SUM(C4:C6)</f>
        <v>1</v>
      </c>
      <c r="D7" s="2">
        <f t="shared" si="1"/>
        <v>1.0000000000000002</v>
      </c>
      <c r="E7" s="2">
        <f t="shared" si="1"/>
        <v>1.0000000000000002</v>
      </c>
      <c r="F7" s="2">
        <f t="shared" si="1"/>
        <v>1</v>
      </c>
      <c r="G7" s="2">
        <f t="shared" si="1"/>
        <v>1</v>
      </c>
      <c r="H7" s="2">
        <f t="shared" si="1"/>
        <v>1</v>
      </c>
    </row>
    <row r="8" spans="1:8" x14ac:dyDescent="0.25">
      <c r="A8" s="112" t="s">
        <v>251</v>
      </c>
      <c r="B8" s="35"/>
      <c r="C8" s="1" t="s">
        <v>246</v>
      </c>
    </row>
    <row r="9" spans="1:8" x14ac:dyDescent="0.25">
      <c r="A9" s="123" t="s">
        <v>852</v>
      </c>
      <c r="B9" s="2"/>
      <c r="C9" s="2">
        <v>0</v>
      </c>
      <c r="D9" s="2">
        <v>0.1</v>
      </c>
      <c r="E9" s="2">
        <v>0.2</v>
      </c>
      <c r="F9" s="2">
        <v>0.3</v>
      </c>
      <c r="G9" s="2">
        <v>0.4</v>
      </c>
    </row>
    <row r="10" spans="1:8" x14ac:dyDescent="0.25">
      <c r="A10" s="123"/>
      <c r="B10" s="2" t="s">
        <v>248</v>
      </c>
      <c r="C10" s="2">
        <v>0.8</v>
      </c>
      <c r="D10" s="2">
        <f>$C$10*(1-D9)</f>
        <v>0.72000000000000008</v>
      </c>
      <c r="E10" s="2">
        <f>$C$10*(1-E9)</f>
        <v>0.64000000000000012</v>
      </c>
      <c r="F10" s="2">
        <f>$C$10*(1-F9)</f>
        <v>0.55999999999999994</v>
      </c>
      <c r="G10" s="2">
        <f>$C$10*(1-G9)</f>
        <v>0.48</v>
      </c>
    </row>
    <row r="11" spans="1:8" x14ac:dyDescent="0.25">
      <c r="A11" s="123"/>
      <c r="B11" s="2" t="s">
        <v>249</v>
      </c>
      <c r="C11" s="2">
        <v>0.2</v>
      </c>
      <c r="D11" s="2">
        <f>$C$11*(1-D9)</f>
        <v>0.18000000000000002</v>
      </c>
      <c r="E11" s="2">
        <f>$C$11*(1-E9)</f>
        <v>0.16000000000000003</v>
      </c>
      <c r="F11" s="2">
        <f>$C$11*(1-F9)</f>
        <v>0.13999999999999999</v>
      </c>
      <c r="G11" s="2">
        <f>$C$11*(1-G9)</f>
        <v>0.12</v>
      </c>
    </row>
    <row r="12" spans="1:8" x14ac:dyDescent="0.25">
      <c r="A12" s="123"/>
      <c r="B12" s="2" t="s">
        <v>252</v>
      </c>
      <c r="C12" s="2">
        <v>1</v>
      </c>
      <c r="D12" s="2">
        <f>$C$12*(1-D9)</f>
        <v>0.9</v>
      </c>
      <c r="E12" s="2">
        <f>$C$12*(1-E9)</f>
        <v>0.8</v>
      </c>
      <c r="F12" s="2">
        <f>$C$12*(1-F9)</f>
        <v>0.7</v>
      </c>
      <c r="G12" s="2">
        <f>$C$12*(1-G9)</f>
        <v>0.6</v>
      </c>
    </row>
    <row r="13" spans="1:8" x14ac:dyDescent="0.25">
      <c r="A13" s="110" t="s">
        <v>853</v>
      </c>
      <c r="B13" s="2" t="s">
        <v>250</v>
      </c>
      <c r="C13" s="2">
        <f>C9</f>
        <v>0</v>
      </c>
      <c r="D13" s="2">
        <f t="shared" ref="D13:G13" si="2">D9</f>
        <v>0.1</v>
      </c>
      <c r="E13" s="2">
        <f t="shared" si="2"/>
        <v>0.2</v>
      </c>
      <c r="F13" s="2">
        <f t="shared" si="2"/>
        <v>0.3</v>
      </c>
      <c r="G13" s="2">
        <f t="shared" si="2"/>
        <v>0.4</v>
      </c>
    </row>
    <row r="14" spans="1:8" x14ac:dyDescent="0.25">
      <c r="C14" s="2">
        <f t="shared" ref="C14:G14" si="3">SUM(C10:C13)</f>
        <v>2</v>
      </c>
      <c r="D14" s="2">
        <f t="shared" si="3"/>
        <v>1.9000000000000004</v>
      </c>
      <c r="E14" s="2">
        <f t="shared" si="3"/>
        <v>1.8</v>
      </c>
      <c r="F14" s="2">
        <f t="shared" si="3"/>
        <v>1.7</v>
      </c>
      <c r="G14" s="2">
        <f t="shared" si="3"/>
        <v>1.6</v>
      </c>
    </row>
    <row r="15" spans="1:8" x14ac:dyDescent="0.25">
      <c r="C15" s="2">
        <f>SUM(C10:C12)</f>
        <v>2</v>
      </c>
      <c r="D15" s="2">
        <f t="shared" ref="D15:G15" si="4">SUM(D10:D12)</f>
        <v>1.8000000000000003</v>
      </c>
      <c r="E15" s="2">
        <f t="shared" si="4"/>
        <v>1.6</v>
      </c>
      <c r="F15" s="2">
        <f t="shared" si="4"/>
        <v>1.4</v>
      </c>
      <c r="G15" s="2">
        <f t="shared" si="4"/>
        <v>1.2</v>
      </c>
    </row>
    <row r="16" spans="1:8" x14ac:dyDescent="0.25">
      <c r="H16" s="1" t="s">
        <v>247</v>
      </c>
    </row>
    <row r="17" spans="1:8" x14ac:dyDescent="0.25">
      <c r="A17" s="123" t="s">
        <v>852</v>
      </c>
      <c r="B17" s="2" t="s">
        <v>248</v>
      </c>
      <c r="C17" s="2">
        <f>C10/$C$14</f>
        <v>0.4</v>
      </c>
      <c r="D17" s="2">
        <f>D10/$D$14</f>
        <v>0.37894736842105259</v>
      </c>
      <c r="E17" s="2">
        <f>E10/$E$14</f>
        <v>0.35555555555555562</v>
      </c>
      <c r="F17" s="2">
        <f>F10/$F$14</f>
        <v>0.32941176470588235</v>
      </c>
      <c r="G17" s="2">
        <f>G10/$G$14</f>
        <v>0.3</v>
      </c>
      <c r="H17" s="2">
        <f>AVERAGE(C17:G17)</f>
        <v>0.3527829377364981</v>
      </c>
    </row>
    <row r="18" spans="1:8" x14ac:dyDescent="0.25">
      <c r="A18" s="123"/>
      <c r="B18" s="2" t="s">
        <v>249</v>
      </c>
      <c r="C18" s="2">
        <f>C11/$C$14</f>
        <v>0.1</v>
      </c>
      <c r="D18" s="2">
        <f>D11/$D$14</f>
        <v>9.4736842105263147E-2</v>
      </c>
      <c r="E18" s="2">
        <f>E11/$E$14</f>
        <v>8.8888888888888906E-2</v>
      </c>
      <c r="F18" s="2">
        <f>F11/$F$14</f>
        <v>8.2352941176470587E-2</v>
      </c>
      <c r="G18" s="2">
        <f>G11/$G$14</f>
        <v>7.4999999999999997E-2</v>
      </c>
      <c r="H18" s="2">
        <f t="shared" ref="H18:H20" si="5">AVERAGE(C18:G18)</f>
        <v>8.8195734434124526E-2</v>
      </c>
    </row>
    <row r="19" spans="1:8" x14ac:dyDescent="0.25">
      <c r="A19" s="123"/>
      <c r="B19" s="2" t="s">
        <v>252</v>
      </c>
      <c r="C19" s="2">
        <f>C12/$C$14</f>
        <v>0.5</v>
      </c>
      <c r="D19" s="2">
        <f>D12/$D$14</f>
        <v>0.47368421052631571</v>
      </c>
      <c r="E19" s="2">
        <f>E12/$E$14</f>
        <v>0.44444444444444448</v>
      </c>
      <c r="F19" s="2">
        <f>F12/$F$14</f>
        <v>0.41176470588235292</v>
      </c>
      <c r="G19" s="2">
        <f>G12/$G$14</f>
        <v>0.37499999999999994</v>
      </c>
      <c r="H19" s="2">
        <f t="shared" si="5"/>
        <v>0.44097867217062259</v>
      </c>
    </row>
    <row r="20" spans="1:8" x14ac:dyDescent="0.25">
      <c r="A20" s="110" t="s">
        <v>853</v>
      </c>
      <c r="B20" s="2" t="s">
        <v>250</v>
      </c>
      <c r="C20" s="2">
        <f>C13/$C$14</f>
        <v>0</v>
      </c>
      <c r="D20" s="2">
        <f>D13/$D$14</f>
        <v>5.2631578947368411E-2</v>
      </c>
      <c r="E20" s="2">
        <f>E13/$E$14</f>
        <v>0.11111111111111112</v>
      </c>
      <c r="F20" s="2">
        <f>F13/$F$14</f>
        <v>0.17647058823529413</v>
      </c>
      <c r="G20" s="2">
        <f>G13/$G$14</f>
        <v>0.25</v>
      </c>
      <c r="H20" s="2">
        <f t="shared" si="5"/>
        <v>0.11804265565875474</v>
      </c>
    </row>
    <row r="21" spans="1:8" x14ac:dyDescent="0.25">
      <c r="C21" s="2">
        <f>SUM(C17:C20)</f>
        <v>1</v>
      </c>
      <c r="D21" s="2">
        <f t="shared" ref="D21:H21" si="6">SUM(D17:D20)</f>
        <v>0.99999999999999978</v>
      </c>
      <c r="E21" s="2">
        <f t="shared" si="6"/>
        <v>1.0000000000000002</v>
      </c>
      <c r="F21" s="2">
        <f t="shared" si="6"/>
        <v>1</v>
      </c>
      <c r="G21" s="2">
        <f t="shared" si="6"/>
        <v>1</v>
      </c>
      <c r="H21" s="2">
        <f t="shared" si="6"/>
        <v>0.99999999999999989</v>
      </c>
    </row>
    <row r="32" spans="1:8" s="25" customFormat="1" x14ac:dyDescent="0.25">
      <c r="A32" s="26" t="s">
        <v>858</v>
      </c>
    </row>
    <row r="33" spans="1:6" x14ac:dyDescent="0.25">
      <c r="A33" s="112" t="s">
        <v>245</v>
      </c>
      <c r="B33" s="35"/>
    </row>
    <row r="34" spans="1:6" x14ac:dyDescent="0.25">
      <c r="C34" s="1" t="s">
        <v>2</v>
      </c>
      <c r="D34" s="1" t="s">
        <v>8</v>
      </c>
      <c r="E34" s="1" t="s">
        <v>52</v>
      </c>
    </row>
    <row r="35" spans="1:6" x14ac:dyDescent="0.25">
      <c r="A35" s="123" t="s">
        <v>852</v>
      </c>
      <c r="B35" s="2"/>
      <c r="C35" s="2">
        <v>0.4</v>
      </c>
      <c r="D35" s="2">
        <v>0.2</v>
      </c>
      <c r="E35" s="2">
        <v>0.4</v>
      </c>
      <c r="F35" s="2" t="s">
        <v>247</v>
      </c>
    </row>
    <row r="36" spans="1:6" x14ac:dyDescent="0.25">
      <c r="A36" s="123"/>
      <c r="B36" s="2" t="s">
        <v>248</v>
      </c>
      <c r="C36" s="2">
        <f>(1-C38)*(1-C$35)</f>
        <v>0.48</v>
      </c>
      <c r="D36" s="2">
        <f>(1-D38)*(1-D$35)</f>
        <v>0.8</v>
      </c>
      <c r="E36" s="2">
        <f>(1-E38)*(1-E$35)</f>
        <v>0.6</v>
      </c>
      <c r="F36" s="2">
        <f>AVERAGE(C36:E36)</f>
        <v>0.62666666666666659</v>
      </c>
    </row>
    <row r="37" spans="1:6" x14ac:dyDescent="0.25">
      <c r="A37" s="123"/>
      <c r="B37" s="2" t="s">
        <v>249</v>
      </c>
      <c r="C37" s="2">
        <f>(1-C38)*C$35</f>
        <v>0.32000000000000006</v>
      </c>
      <c r="D37" s="2">
        <f>(1-D38)*D$35</f>
        <v>0.2</v>
      </c>
      <c r="E37" s="2">
        <f>(1-E38)*E$35</f>
        <v>0.4</v>
      </c>
      <c r="F37" s="2">
        <f t="shared" ref="F37:F39" si="7">AVERAGE(C37:E37)</f>
        <v>0.3066666666666667</v>
      </c>
    </row>
    <row r="38" spans="1:6" x14ac:dyDescent="0.25">
      <c r="A38" s="110" t="s">
        <v>853</v>
      </c>
      <c r="B38" s="2" t="s">
        <v>250</v>
      </c>
      <c r="C38" s="2">
        <v>0.2</v>
      </c>
      <c r="D38" s="2">
        <v>0</v>
      </c>
      <c r="E38" s="2">
        <v>0</v>
      </c>
      <c r="F38" s="2">
        <f t="shared" si="7"/>
        <v>6.6666666666666666E-2</v>
      </c>
    </row>
    <row r="39" spans="1:6" x14ac:dyDescent="0.25">
      <c r="A39" s="108"/>
      <c r="C39" s="2">
        <f t="shared" ref="C39:E39" si="8">SUM(C36:C38)</f>
        <v>1</v>
      </c>
      <c r="D39" s="2">
        <f t="shared" si="8"/>
        <v>1</v>
      </c>
      <c r="E39" s="2">
        <f t="shared" si="8"/>
        <v>1</v>
      </c>
      <c r="F39" s="2">
        <f t="shared" si="7"/>
        <v>1</v>
      </c>
    </row>
    <row r="40" spans="1:6" x14ac:dyDescent="0.25">
      <c r="A40" s="112" t="s">
        <v>251</v>
      </c>
      <c r="B40" s="35"/>
    </row>
    <row r="41" spans="1:6" x14ac:dyDescent="0.25">
      <c r="C41" s="1" t="s">
        <v>2</v>
      </c>
      <c r="D41" s="1" t="s">
        <v>8</v>
      </c>
      <c r="E41" s="1" t="s">
        <v>52</v>
      </c>
    </row>
    <row r="42" spans="1:6" x14ac:dyDescent="0.25">
      <c r="A42" s="123" t="s">
        <v>852</v>
      </c>
      <c r="B42" s="2"/>
      <c r="C42" s="2">
        <v>0.4</v>
      </c>
      <c r="D42" s="2">
        <v>0.2</v>
      </c>
      <c r="E42" s="2">
        <v>0.4</v>
      </c>
      <c r="F42" s="2" t="s">
        <v>247</v>
      </c>
    </row>
    <row r="43" spans="1:6" x14ac:dyDescent="0.25">
      <c r="A43" s="123"/>
      <c r="B43" s="2" t="s">
        <v>248</v>
      </c>
      <c r="C43" s="2">
        <f>(1-C$42)*0.5*(1-C$46)</f>
        <v>0.24</v>
      </c>
      <c r="D43" s="2">
        <f>(1-D$42)*0.5*(1-D$46)</f>
        <v>0.4</v>
      </c>
      <c r="E43" s="2">
        <f>(1-E$42)*0.5*(1-E$46)</f>
        <v>0.3</v>
      </c>
      <c r="F43" s="2">
        <f>AVERAGE(C43:E43)</f>
        <v>0.3133333333333333</v>
      </c>
    </row>
    <row r="44" spans="1:6" x14ac:dyDescent="0.25">
      <c r="A44" s="123"/>
      <c r="B44" s="2" t="s">
        <v>249</v>
      </c>
      <c r="C44" s="2">
        <f>C$42*0.5*(1-C$46)</f>
        <v>0.16000000000000003</v>
      </c>
      <c r="D44" s="2">
        <f>D$42*0.5*(1-D$46)</f>
        <v>0.1</v>
      </c>
      <c r="E44" s="2">
        <f>E$42*0.5*(1-E$46)</f>
        <v>0.2</v>
      </c>
      <c r="F44" s="2">
        <f t="shared" ref="F44:F47" si="9">AVERAGE(C44:E44)</f>
        <v>0.15333333333333335</v>
      </c>
    </row>
    <row r="45" spans="1:6" x14ac:dyDescent="0.25">
      <c r="A45" s="123"/>
      <c r="B45" s="2" t="s">
        <v>252</v>
      </c>
      <c r="C45" s="2">
        <f>1*0.5*(1-C$46)</f>
        <v>0.4</v>
      </c>
      <c r="D45" s="2">
        <f>1*0.5*(1-D$46)</f>
        <v>0.5</v>
      </c>
      <c r="E45" s="2">
        <f>1*0.5*(1-E$46)</f>
        <v>0.5</v>
      </c>
      <c r="F45" s="2">
        <f t="shared" si="9"/>
        <v>0.46666666666666662</v>
      </c>
    </row>
    <row r="46" spans="1:6" x14ac:dyDescent="0.25">
      <c r="A46" s="110" t="s">
        <v>853</v>
      </c>
      <c r="B46" s="2" t="s">
        <v>250</v>
      </c>
      <c r="C46" s="2">
        <v>0.2</v>
      </c>
      <c r="D46" s="2">
        <v>0</v>
      </c>
      <c r="E46" s="2">
        <v>0</v>
      </c>
      <c r="F46" s="2">
        <f t="shared" si="9"/>
        <v>6.6666666666666666E-2</v>
      </c>
    </row>
    <row r="47" spans="1:6" x14ac:dyDescent="0.25">
      <c r="C47" s="2">
        <f t="shared" ref="C47:E47" si="10">SUM(C43:C46)</f>
        <v>1</v>
      </c>
      <c r="D47" s="2">
        <f t="shared" si="10"/>
        <v>1</v>
      </c>
      <c r="E47" s="2">
        <f t="shared" si="10"/>
        <v>1</v>
      </c>
      <c r="F47" s="2">
        <f t="shared" si="9"/>
        <v>1</v>
      </c>
    </row>
    <row r="48" spans="1:6" x14ac:dyDescent="0.25">
      <c r="F48" s="1" t="s">
        <v>247</v>
      </c>
    </row>
    <row r="49" spans="1:6" x14ac:dyDescent="0.25">
      <c r="A49" s="123" t="s">
        <v>852</v>
      </c>
      <c r="B49" s="2" t="s">
        <v>248</v>
      </c>
      <c r="C49" s="2">
        <f>C42/$C$14</f>
        <v>0.2</v>
      </c>
      <c r="D49" s="2">
        <f>D42/$D$14</f>
        <v>0.10526315789473682</v>
      </c>
      <c r="E49" s="2">
        <f>E42/$E$14</f>
        <v>0.22222222222222224</v>
      </c>
      <c r="F49" s="2">
        <f>AVERAGE(C49:E49)</f>
        <v>0.17582846003898636</v>
      </c>
    </row>
    <row r="50" spans="1:6" x14ac:dyDescent="0.25">
      <c r="A50" s="123"/>
      <c r="B50" s="2" t="s">
        <v>249</v>
      </c>
      <c r="C50" s="2">
        <f>C43/$C$14</f>
        <v>0.12</v>
      </c>
      <c r="D50" s="2">
        <f>D43/$D$14</f>
        <v>0.21052631578947364</v>
      </c>
      <c r="E50" s="2">
        <f>E43/$E$14</f>
        <v>0.16666666666666666</v>
      </c>
      <c r="F50" s="2">
        <f t="shared" ref="F50:F53" si="11">AVERAGE(C50:E50)</f>
        <v>0.16573099415204676</v>
      </c>
    </row>
    <row r="51" spans="1:6" x14ac:dyDescent="0.25">
      <c r="A51" s="123"/>
      <c r="B51" s="2" t="s">
        <v>252</v>
      </c>
      <c r="C51" s="2">
        <f>C44/$C$14</f>
        <v>8.0000000000000016E-2</v>
      </c>
      <c r="D51" s="2">
        <f>D44/$D$14</f>
        <v>5.2631578947368411E-2</v>
      </c>
      <c r="E51" s="2">
        <f>E44/$E$14</f>
        <v>0.11111111111111112</v>
      </c>
      <c r="F51" s="2">
        <f t="shared" si="11"/>
        <v>8.1247563352826513E-2</v>
      </c>
    </row>
    <row r="52" spans="1:6" x14ac:dyDescent="0.25">
      <c r="A52" s="110" t="s">
        <v>853</v>
      </c>
      <c r="B52" s="2" t="s">
        <v>250</v>
      </c>
      <c r="C52" s="2">
        <f>C45/$C$14</f>
        <v>0.2</v>
      </c>
      <c r="D52" s="2">
        <f>D45/$D$14</f>
        <v>0.26315789473684204</v>
      </c>
      <c r="E52" s="2">
        <f>E45/$E$14</f>
        <v>0.27777777777777779</v>
      </c>
      <c r="F52" s="2">
        <f t="shared" si="11"/>
        <v>0.2469785575048733</v>
      </c>
    </row>
    <row r="53" spans="1:6" x14ac:dyDescent="0.25">
      <c r="C53" s="2">
        <f>SUM(C49:C52)</f>
        <v>0.60000000000000009</v>
      </c>
      <c r="D53" s="2">
        <f t="shared" ref="D53:E53" si="12">SUM(D49:D52)</f>
        <v>0.63157894736842091</v>
      </c>
      <c r="E53" s="2">
        <f t="shared" si="12"/>
        <v>0.77777777777777779</v>
      </c>
      <c r="F53" s="2">
        <f t="shared" si="11"/>
        <v>0.66978557504873282</v>
      </c>
    </row>
  </sheetData>
  <mergeCells count="6">
    <mergeCell ref="A49:A51"/>
    <mergeCell ref="A35:A37"/>
    <mergeCell ref="A3:A5"/>
    <mergeCell ref="A9:A12"/>
    <mergeCell ref="A17:A19"/>
    <mergeCell ref="A42:A45"/>
  </mergeCells>
  <phoneticPr fontId="14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J48"/>
  <sheetViews>
    <sheetView showGridLines="0" zoomScale="120" zoomScaleNormal="120" zoomScalePageLayoutView="120" workbookViewId="0">
      <selection activeCell="J6" sqref="J6"/>
    </sheetView>
  </sheetViews>
  <sheetFormatPr baseColWidth="10" defaultColWidth="8.85546875" defaultRowHeight="17" x14ac:dyDescent="0.25"/>
  <cols>
    <col min="1" max="1" width="8.85546875" style="1"/>
    <col min="2" max="2" width="7.7109375" style="1" bestFit="1" customWidth="1"/>
    <col min="3" max="4" width="4.85546875" style="1" bestFit="1" customWidth="1"/>
    <col min="5" max="5" width="5.7109375" style="1" bestFit="1" customWidth="1"/>
    <col min="6" max="7" width="8.5703125" style="1" bestFit="1" customWidth="1"/>
    <col min="8" max="8" width="9.42578125" style="1" bestFit="1" customWidth="1"/>
    <col min="9" max="9" width="5.5703125" style="1" bestFit="1" customWidth="1"/>
    <col min="10" max="10" width="5" style="1" bestFit="1" customWidth="1"/>
    <col min="11" max="16384" width="8.85546875" style="1"/>
  </cols>
  <sheetData>
    <row r="1" spans="1:10" s="25" customFormat="1" x14ac:dyDescent="0.25">
      <c r="A1" s="26" t="s">
        <v>865</v>
      </c>
    </row>
    <row r="2" spans="1:10" x14ac:dyDescent="0.25">
      <c r="A2" s="35" t="s">
        <v>9</v>
      </c>
    </row>
    <row r="3" spans="1:10" ht="18" thickBot="1" x14ac:dyDescent="0.3">
      <c r="A3" s="12"/>
      <c r="B3" s="12"/>
      <c r="C3" s="12" t="s">
        <v>257</v>
      </c>
      <c r="D3" s="12" t="s">
        <v>258</v>
      </c>
      <c r="E3" s="12" t="s">
        <v>259</v>
      </c>
      <c r="F3" s="12" t="s">
        <v>254</v>
      </c>
      <c r="G3" s="12" t="s">
        <v>255</v>
      </c>
      <c r="H3" s="12" t="s">
        <v>256</v>
      </c>
      <c r="I3" s="12" t="s">
        <v>0</v>
      </c>
      <c r="J3" s="12" t="s">
        <v>1</v>
      </c>
    </row>
    <row r="4" spans="1:10" ht="41" customHeight="1" x14ac:dyDescent="0.25">
      <c r="A4" s="121" t="s">
        <v>275</v>
      </c>
      <c r="B4" s="113" t="s">
        <v>834</v>
      </c>
      <c r="C4" s="114">
        <v>16</v>
      </c>
      <c r="D4" s="114">
        <v>39</v>
      </c>
      <c r="E4" s="114">
        <v>55</v>
      </c>
      <c r="F4" s="115">
        <v>5.6338028169014003E-2</v>
      </c>
      <c r="G4" s="115">
        <v>0.13732394366197101</v>
      </c>
      <c r="H4" s="115">
        <v>0.19366197183098499</v>
      </c>
      <c r="I4" s="115">
        <v>7.1243036001651494E-2</v>
      </c>
      <c r="J4" s="115">
        <v>0.100661136440686</v>
      </c>
    </row>
    <row r="5" spans="1:10" ht="41" customHeight="1" thickBot="1" x14ac:dyDescent="0.3">
      <c r="A5" s="119"/>
      <c r="B5" s="21" t="s">
        <v>11</v>
      </c>
      <c r="C5" s="22">
        <v>7</v>
      </c>
      <c r="D5" s="22">
        <v>13</v>
      </c>
      <c r="E5" s="22">
        <v>13</v>
      </c>
      <c r="F5" s="22"/>
      <c r="G5" s="22"/>
      <c r="H5" s="22"/>
      <c r="I5" s="22">
        <v>0.187</v>
      </c>
      <c r="J5" s="21" t="s">
        <v>272</v>
      </c>
    </row>
    <row r="6" spans="1:10" ht="86" customHeight="1" thickBot="1" x14ac:dyDescent="0.3">
      <c r="A6" s="34" t="s">
        <v>399</v>
      </c>
      <c r="B6" s="113" t="s">
        <v>834</v>
      </c>
      <c r="C6" s="114">
        <v>8</v>
      </c>
      <c r="D6" s="114">
        <v>19</v>
      </c>
      <c r="E6" s="114">
        <v>26</v>
      </c>
      <c r="F6" s="115">
        <v>8.16326530612244E-2</v>
      </c>
      <c r="G6" s="115">
        <v>0.19387755102040799</v>
      </c>
      <c r="H6" s="115">
        <v>0.265306122448979</v>
      </c>
      <c r="I6" s="115">
        <v>0.105272243495395</v>
      </c>
      <c r="J6" s="115">
        <v>0.14140589093518999</v>
      </c>
    </row>
    <row r="7" spans="1:10" ht="86" customHeight="1" x14ac:dyDescent="0.25">
      <c r="A7" s="33" t="s">
        <v>398</v>
      </c>
      <c r="B7" s="116" t="s">
        <v>834</v>
      </c>
      <c r="C7" s="114">
        <v>2</v>
      </c>
      <c r="D7" s="114">
        <v>3</v>
      </c>
      <c r="E7" s="114">
        <v>5</v>
      </c>
      <c r="F7" s="115">
        <v>0.1</v>
      </c>
      <c r="G7" s="115">
        <v>0.15</v>
      </c>
      <c r="H7" s="115">
        <v>0.25</v>
      </c>
      <c r="I7" s="115">
        <v>0.134826097105508</v>
      </c>
      <c r="J7" s="115">
        <v>0.128214285714285</v>
      </c>
    </row>
    <row r="11" spans="1:10" ht="15" customHeight="1" x14ac:dyDescent="0.25"/>
    <row r="15" spans="1:10" x14ac:dyDescent="0.25">
      <c r="C15" s="30"/>
      <c r="D15" s="30"/>
      <c r="E15" s="30"/>
      <c r="F15" s="30"/>
      <c r="G15" s="30"/>
    </row>
    <row r="16" spans="1:10" x14ac:dyDescent="0.25">
      <c r="C16" s="30"/>
      <c r="D16" s="30"/>
      <c r="E16" s="30"/>
      <c r="F16" s="30"/>
      <c r="G16" s="30"/>
    </row>
    <row r="17" spans="3:7" ht="15" customHeight="1" x14ac:dyDescent="0.25">
      <c r="C17" s="30"/>
      <c r="D17" s="30"/>
      <c r="E17" s="30"/>
      <c r="F17" s="30"/>
      <c r="G17" s="30"/>
    </row>
    <row r="19" spans="3:7" ht="31" customHeight="1" x14ac:dyDescent="0.25"/>
    <row r="20" spans="3:7" ht="31" customHeight="1" x14ac:dyDescent="0.25"/>
    <row r="21" spans="3:7" ht="31" customHeight="1" x14ac:dyDescent="0.25"/>
    <row r="22" spans="3:7" ht="31" customHeight="1" x14ac:dyDescent="0.25"/>
    <row r="23" spans="3:7" ht="31" customHeight="1" x14ac:dyDescent="0.25"/>
    <row r="24" spans="3:7" ht="31" customHeight="1" x14ac:dyDescent="0.25"/>
    <row r="25" spans="3:7" ht="31" customHeight="1" x14ac:dyDescent="0.25"/>
    <row r="26" spans="3:7" ht="31" customHeight="1" x14ac:dyDescent="0.25"/>
    <row r="27" spans="3:7" ht="31" customHeight="1" x14ac:dyDescent="0.25"/>
    <row r="28" spans="3:7" ht="31" customHeight="1" x14ac:dyDescent="0.25"/>
    <row r="32" spans="3:7" ht="15" customHeight="1" x14ac:dyDescent="0.25"/>
    <row r="40" ht="15" customHeight="1" x14ac:dyDescent="0.25"/>
    <row r="48" ht="15" customHeight="1" x14ac:dyDescent="0.25"/>
  </sheetData>
  <mergeCells count="1">
    <mergeCell ref="A4:A5"/>
  </mergeCells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showGridLines="0" zoomScale="80" zoomScaleNormal="80" zoomScalePageLayoutView="80" workbookViewId="0">
      <pane ySplit="1" topLeftCell="A2" activePane="bottomLeft" state="frozen"/>
      <selection activeCell="D10" sqref="D10"/>
      <selection pane="bottomLeft" activeCell="A2" sqref="A2"/>
    </sheetView>
  </sheetViews>
  <sheetFormatPr baseColWidth="10" defaultColWidth="8.85546875" defaultRowHeight="17" x14ac:dyDescent="0.25"/>
  <cols>
    <col min="1" max="10" width="8.85546875" style="1"/>
    <col min="11" max="11" width="81.7109375" style="1" hidden="1" customWidth="1"/>
    <col min="12" max="14" width="8.85546875" style="1"/>
    <col min="15" max="15" width="14.28515625" style="1" bestFit="1" customWidth="1"/>
    <col min="16" max="16" width="18" style="1" bestFit="1" customWidth="1"/>
    <col min="17" max="16384" width="8.85546875" style="1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8" t="s">
        <v>835</v>
      </c>
      <c r="O1" s="2" t="s">
        <v>25</v>
      </c>
      <c r="P1" s="2" t="s">
        <v>26</v>
      </c>
    </row>
    <row r="2" spans="1:16" s="25" customFormat="1" x14ac:dyDescent="0.25">
      <c r="A2" s="26" t="s">
        <v>862</v>
      </c>
    </row>
    <row r="3" spans="1:16" s="6" customFormat="1" x14ac:dyDescent="0.25">
      <c r="A3" s="35" t="s">
        <v>10</v>
      </c>
    </row>
    <row r="4" spans="1:16" x14ac:dyDescent="0.25">
      <c r="A4" s="2">
        <v>13</v>
      </c>
      <c r="B4" s="2">
        <v>32</v>
      </c>
      <c r="C4" s="2">
        <v>45</v>
      </c>
      <c r="D4" s="2">
        <v>4.5774647887323897E-2</v>
      </c>
      <c r="E4" s="2">
        <v>0.11267605633802801</v>
      </c>
      <c r="F4" s="2">
        <v>0.15845070422535201</v>
      </c>
      <c r="G4" s="2">
        <v>5.97803644748226E-2</v>
      </c>
      <c r="H4" s="2">
        <v>8.5785443338457598E-2</v>
      </c>
      <c r="I4" s="2" t="s">
        <v>27</v>
      </c>
      <c r="J4" s="2" t="s">
        <v>266</v>
      </c>
      <c r="K4" s="2" t="s">
        <v>733</v>
      </c>
      <c r="L4" s="2">
        <v>0.4</v>
      </c>
      <c r="M4" s="2">
        <v>0.2</v>
      </c>
      <c r="N4" s="2">
        <v>0</v>
      </c>
      <c r="O4" s="2">
        <v>120</v>
      </c>
      <c r="P4" s="2" t="s">
        <v>734</v>
      </c>
    </row>
    <row r="5" spans="1:16" x14ac:dyDescent="0.25">
      <c r="A5" s="2">
        <v>13</v>
      </c>
      <c r="B5" s="2">
        <v>34</v>
      </c>
      <c r="C5" s="2">
        <v>47</v>
      </c>
      <c r="D5" s="2">
        <v>4.5774647887323897E-2</v>
      </c>
      <c r="E5" s="2">
        <v>0.11971830985915401</v>
      </c>
      <c r="F5" s="2">
        <v>0.16549295774647799</v>
      </c>
      <c r="G5" s="2">
        <v>6.0638363403750499E-2</v>
      </c>
      <c r="H5" s="2">
        <v>8.6675936429262607E-2</v>
      </c>
      <c r="I5" s="2" t="s">
        <v>27</v>
      </c>
      <c r="J5" s="2" t="s">
        <v>266</v>
      </c>
      <c r="K5" s="2" t="s">
        <v>735</v>
      </c>
      <c r="L5" s="2">
        <v>0.4</v>
      </c>
      <c r="M5" s="2">
        <v>0.2</v>
      </c>
      <c r="N5" s="2">
        <v>0.1</v>
      </c>
      <c r="O5" s="2">
        <v>120</v>
      </c>
      <c r="P5" s="2" t="s">
        <v>736</v>
      </c>
    </row>
    <row r="6" spans="1:16" x14ac:dyDescent="0.25">
      <c r="A6" s="2">
        <v>13</v>
      </c>
      <c r="B6" s="2">
        <v>34</v>
      </c>
      <c r="C6" s="2">
        <v>49</v>
      </c>
      <c r="D6" s="2">
        <v>4.5774647887323897E-2</v>
      </c>
      <c r="E6" s="2">
        <v>0.11971830985915401</v>
      </c>
      <c r="F6" s="2">
        <v>0.17253521126760499</v>
      </c>
      <c r="G6" s="2">
        <v>6.0375256659480799E-2</v>
      </c>
      <c r="H6" s="2">
        <v>8.7264023761700601E-2</v>
      </c>
      <c r="I6" s="2" t="s">
        <v>27</v>
      </c>
      <c r="J6" s="2" t="s">
        <v>266</v>
      </c>
      <c r="K6" s="2" t="s">
        <v>737</v>
      </c>
      <c r="L6" s="2">
        <v>0.4</v>
      </c>
      <c r="M6" s="2">
        <v>0.2</v>
      </c>
      <c r="N6" s="2">
        <v>0.2</v>
      </c>
      <c r="O6" s="2">
        <v>120</v>
      </c>
      <c r="P6" s="2" t="s">
        <v>738</v>
      </c>
    </row>
    <row r="7" spans="1:16" x14ac:dyDescent="0.25">
      <c r="A7" s="2">
        <v>12</v>
      </c>
      <c r="B7" s="2">
        <v>36</v>
      </c>
      <c r="C7" s="2">
        <v>49</v>
      </c>
      <c r="D7" s="2">
        <v>4.22535211267605E-2</v>
      </c>
      <c r="E7" s="2">
        <v>0.12676056338028099</v>
      </c>
      <c r="F7" s="2">
        <v>0.17253521126760499</v>
      </c>
      <c r="G7" s="2">
        <v>6.0123295701343497E-2</v>
      </c>
      <c r="H7" s="2">
        <v>8.5606320518627793E-2</v>
      </c>
      <c r="I7" s="2" t="s">
        <v>27</v>
      </c>
      <c r="J7" s="2" t="s">
        <v>266</v>
      </c>
      <c r="K7" s="2" t="s">
        <v>739</v>
      </c>
      <c r="L7" s="2">
        <v>0.4</v>
      </c>
      <c r="M7" s="2">
        <v>0.2</v>
      </c>
      <c r="N7" s="2">
        <v>0.3</v>
      </c>
      <c r="O7" s="2">
        <v>120</v>
      </c>
      <c r="P7" s="2" t="s">
        <v>740</v>
      </c>
    </row>
    <row r="8" spans="1:16" x14ac:dyDescent="0.25">
      <c r="A8" s="2">
        <v>11</v>
      </c>
      <c r="B8" s="2">
        <v>38</v>
      </c>
      <c r="C8" s="2">
        <v>49</v>
      </c>
      <c r="D8" s="2">
        <v>3.8732394366197097E-2</v>
      </c>
      <c r="E8" s="2">
        <v>0.13380281690140799</v>
      </c>
      <c r="F8" s="2">
        <v>0.17253521126760499</v>
      </c>
      <c r="G8" s="2">
        <v>6.0599531766508202E-2</v>
      </c>
      <c r="H8" s="2">
        <v>8.5133975440795401E-2</v>
      </c>
      <c r="I8" s="2" t="s">
        <v>27</v>
      </c>
      <c r="J8" s="2" t="s">
        <v>266</v>
      </c>
      <c r="K8" s="2" t="s">
        <v>741</v>
      </c>
      <c r="L8" s="2">
        <v>0.4</v>
      </c>
      <c r="M8" s="2">
        <v>0.2</v>
      </c>
      <c r="N8" s="2">
        <v>0.4</v>
      </c>
      <c r="O8" s="2">
        <v>120</v>
      </c>
      <c r="P8" s="2" t="s">
        <v>742</v>
      </c>
    </row>
    <row r="9" spans="1:16" x14ac:dyDescent="0.25">
      <c r="A9" s="2">
        <v>12</v>
      </c>
      <c r="B9" s="2">
        <v>35</v>
      </c>
      <c r="C9" s="2">
        <v>49</v>
      </c>
      <c r="D9" s="2">
        <v>4.22535211267605E-2</v>
      </c>
      <c r="E9" s="2">
        <v>0.12323943661971801</v>
      </c>
      <c r="F9" s="2">
        <v>0.17253521126760499</v>
      </c>
      <c r="G9" s="2">
        <v>6.1027207670392498E-2</v>
      </c>
      <c r="H9" s="2">
        <v>8.4098007871488703E-2</v>
      </c>
      <c r="I9" s="2" t="s">
        <v>27</v>
      </c>
      <c r="J9" s="2" t="s">
        <v>266</v>
      </c>
      <c r="K9" s="2" t="s">
        <v>294</v>
      </c>
      <c r="L9" s="2">
        <v>0.4</v>
      </c>
      <c r="M9" s="2">
        <v>0.2</v>
      </c>
      <c r="N9" s="2">
        <v>0.5</v>
      </c>
      <c r="O9" s="2">
        <v>120</v>
      </c>
      <c r="P9" s="2" t="s">
        <v>743</v>
      </c>
    </row>
    <row r="10" spans="1:16" x14ac:dyDescent="0.25">
      <c r="A10" s="2">
        <v>10</v>
      </c>
      <c r="B10" s="2">
        <v>35</v>
      </c>
      <c r="C10" s="2">
        <v>46</v>
      </c>
      <c r="D10" s="2">
        <v>3.5211267605633798E-2</v>
      </c>
      <c r="E10" s="2">
        <v>0.12323943661971801</v>
      </c>
      <c r="F10" s="2">
        <v>0.161971830985915</v>
      </c>
      <c r="G10" s="2">
        <v>5.8456267034803298E-2</v>
      </c>
      <c r="H10" s="2">
        <v>8.0349526291066203E-2</v>
      </c>
      <c r="I10" s="2" t="s">
        <v>27</v>
      </c>
      <c r="J10" s="2" t="s">
        <v>266</v>
      </c>
      <c r="K10" s="2" t="s">
        <v>511</v>
      </c>
      <c r="L10" s="2">
        <v>0.4</v>
      </c>
      <c r="M10" s="2">
        <v>0.2</v>
      </c>
      <c r="N10" s="2">
        <v>0.6</v>
      </c>
      <c r="O10" s="2">
        <v>120</v>
      </c>
      <c r="P10" s="2" t="s">
        <v>744</v>
      </c>
    </row>
    <row r="11" spans="1:16" x14ac:dyDescent="0.25">
      <c r="A11" s="2">
        <v>10</v>
      </c>
      <c r="B11" s="2">
        <v>30</v>
      </c>
      <c r="C11" s="2">
        <v>44</v>
      </c>
      <c r="D11" s="2">
        <v>3.5211267605633798E-2</v>
      </c>
      <c r="E11" s="2">
        <v>0.105633802816901</v>
      </c>
      <c r="F11" s="2">
        <v>0.154929577464788</v>
      </c>
      <c r="G11" s="2">
        <v>5.6189412479949803E-2</v>
      </c>
      <c r="H11" s="2">
        <v>7.7173341822524402E-2</v>
      </c>
      <c r="I11" s="2" t="s">
        <v>27</v>
      </c>
      <c r="J11" s="2" t="s">
        <v>266</v>
      </c>
      <c r="K11" s="2" t="s">
        <v>745</v>
      </c>
      <c r="L11" s="2">
        <v>0.4</v>
      </c>
      <c r="M11" s="2">
        <v>0.2</v>
      </c>
      <c r="N11" s="2">
        <v>0.7</v>
      </c>
      <c r="O11" s="2">
        <v>120</v>
      </c>
      <c r="P11" s="2" t="s">
        <v>746</v>
      </c>
    </row>
    <row r="12" spans="1:16" x14ac:dyDescent="0.25">
      <c r="A12" s="2">
        <v>10</v>
      </c>
      <c r="B12" s="2">
        <v>29</v>
      </c>
      <c r="C12" s="2">
        <v>45</v>
      </c>
      <c r="D12" s="2">
        <v>3.5211267605633798E-2</v>
      </c>
      <c r="E12" s="2">
        <v>0.102112676056338</v>
      </c>
      <c r="F12" s="2">
        <v>0.15845070422535201</v>
      </c>
      <c r="G12" s="2">
        <v>5.5674375183354601E-2</v>
      </c>
      <c r="H12" s="2">
        <v>7.4286596459893994E-2</v>
      </c>
      <c r="I12" s="2" t="s">
        <v>27</v>
      </c>
      <c r="J12" s="2" t="s">
        <v>266</v>
      </c>
      <c r="K12" s="2" t="s">
        <v>747</v>
      </c>
      <c r="L12" s="2">
        <v>0.4</v>
      </c>
      <c r="M12" s="2">
        <v>0.2</v>
      </c>
      <c r="N12" s="2">
        <v>0.79999999999999905</v>
      </c>
      <c r="O12" s="2">
        <v>120</v>
      </c>
      <c r="P12" s="2" t="s">
        <v>748</v>
      </c>
    </row>
    <row r="13" spans="1:16" x14ac:dyDescent="0.25">
      <c r="A13" s="2">
        <v>11</v>
      </c>
      <c r="B13" s="2">
        <v>31</v>
      </c>
      <c r="C13" s="2">
        <v>45</v>
      </c>
      <c r="D13" s="2">
        <v>3.8732394366197097E-2</v>
      </c>
      <c r="E13" s="2">
        <v>0.109154929577464</v>
      </c>
      <c r="F13" s="2">
        <v>0.15845070422535201</v>
      </c>
      <c r="G13" s="2">
        <v>5.7633452473977297E-2</v>
      </c>
      <c r="H13" s="2">
        <v>7.6812685810455097E-2</v>
      </c>
      <c r="I13" s="2" t="s">
        <v>27</v>
      </c>
      <c r="J13" s="2" t="s">
        <v>266</v>
      </c>
      <c r="K13" s="2" t="s">
        <v>749</v>
      </c>
      <c r="L13" s="2">
        <v>0.4</v>
      </c>
      <c r="M13" s="2">
        <v>0.2</v>
      </c>
      <c r="N13" s="2">
        <v>0.89999999999999902</v>
      </c>
      <c r="O13" s="2">
        <v>120</v>
      </c>
      <c r="P13" s="2" t="s">
        <v>750</v>
      </c>
    </row>
    <row r="14" spans="1:16" x14ac:dyDescent="0.25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1:16" x14ac:dyDescent="0.25">
      <c r="A15" s="35" t="s">
        <v>262</v>
      </c>
    </row>
    <row r="16" spans="1:16" x14ac:dyDescent="0.25">
      <c r="A16" s="2">
        <v>6</v>
      </c>
      <c r="B16" s="2">
        <v>20</v>
      </c>
      <c r="C16" s="2">
        <v>26</v>
      </c>
      <c r="D16" s="2">
        <v>6.1224489795918297E-2</v>
      </c>
      <c r="E16" s="2">
        <v>0.20408163265306101</v>
      </c>
      <c r="F16" s="2">
        <v>0.265306122448979</v>
      </c>
      <c r="G16" s="2">
        <v>9.0195760320997798E-2</v>
      </c>
      <c r="H16" s="2">
        <v>0.13478772942231201</v>
      </c>
      <c r="I16" s="2" t="s">
        <v>40</v>
      </c>
      <c r="J16" s="2" t="s">
        <v>266</v>
      </c>
      <c r="K16" s="2" t="s">
        <v>449</v>
      </c>
      <c r="L16" s="2">
        <v>0.2</v>
      </c>
      <c r="M16" s="2">
        <v>0</v>
      </c>
      <c r="N16" s="2">
        <v>0</v>
      </c>
      <c r="O16" s="2">
        <v>120</v>
      </c>
      <c r="P16" s="2" t="s">
        <v>450</v>
      </c>
    </row>
    <row r="17" spans="1:16" x14ac:dyDescent="0.25">
      <c r="A17" s="2">
        <v>6</v>
      </c>
      <c r="B17" s="2">
        <v>20</v>
      </c>
      <c r="C17" s="2">
        <v>26</v>
      </c>
      <c r="D17" s="2">
        <v>6.1224489795918297E-2</v>
      </c>
      <c r="E17" s="2">
        <v>0.20408163265306101</v>
      </c>
      <c r="F17" s="2">
        <v>0.265306122448979</v>
      </c>
      <c r="G17" s="2">
        <v>9.0194289608772196E-2</v>
      </c>
      <c r="H17" s="2">
        <v>0.13456570989750499</v>
      </c>
      <c r="I17" s="2" t="s">
        <v>40</v>
      </c>
      <c r="J17" s="2" t="s">
        <v>266</v>
      </c>
      <c r="K17" s="2" t="s">
        <v>447</v>
      </c>
      <c r="L17" s="2">
        <v>0.2</v>
      </c>
      <c r="M17" s="2">
        <v>0</v>
      </c>
      <c r="N17" s="2">
        <v>0.1</v>
      </c>
      <c r="O17" s="2">
        <v>120</v>
      </c>
      <c r="P17" s="2" t="s">
        <v>448</v>
      </c>
    </row>
    <row r="18" spans="1:16" x14ac:dyDescent="0.25">
      <c r="A18" s="2">
        <v>6</v>
      </c>
      <c r="B18" s="2">
        <v>21</v>
      </c>
      <c r="C18" s="2">
        <v>27</v>
      </c>
      <c r="D18" s="2">
        <v>6.1224489795918297E-2</v>
      </c>
      <c r="E18" s="2">
        <v>0.214285714285714</v>
      </c>
      <c r="F18" s="2">
        <v>0.27551020408163202</v>
      </c>
      <c r="G18" s="2">
        <v>9.0002756628969005E-2</v>
      </c>
      <c r="H18" s="2">
        <v>0.13430525958061501</v>
      </c>
      <c r="I18" s="2" t="s">
        <v>40</v>
      </c>
      <c r="J18" s="2" t="s">
        <v>266</v>
      </c>
      <c r="K18" s="2" t="s">
        <v>453</v>
      </c>
      <c r="L18" s="2">
        <v>0.2</v>
      </c>
      <c r="M18" s="2">
        <v>0</v>
      </c>
      <c r="N18" s="2">
        <v>0.2</v>
      </c>
      <c r="O18" s="2">
        <v>120</v>
      </c>
      <c r="P18" s="2" t="s">
        <v>454</v>
      </c>
    </row>
    <row r="19" spans="1:16" x14ac:dyDescent="0.25">
      <c r="A19" s="2">
        <v>4</v>
      </c>
      <c r="B19" s="2">
        <v>21</v>
      </c>
      <c r="C19" s="2">
        <v>27</v>
      </c>
      <c r="D19" s="2">
        <v>4.08163265306122E-2</v>
      </c>
      <c r="E19" s="2">
        <v>0.214285714285714</v>
      </c>
      <c r="F19" s="2">
        <v>0.27551020408163202</v>
      </c>
      <c r="G19" s="2">
        <v>8.8534072619421395E-2</v>
      </c>
      <c r="H19" s="2">
        <v>0.125073887296902</v>
      </c>
      <c r="I19" s="2" t="s">
        <v>40</v>
      </c>
      <c r="J19" s="2" t="s">
        <v>266</v>
      </c>
      <c r="K19" s="2" t="s">
        <v>451</v>
      </c>
      <c r="L19" s="2">
        <v>0.2</v>
      </c>
      <c r="M19" s="2">
        <v>0</v>
      </c>
      <c r="N19" s="2">
        <v>0.3</v>
      </c>
      <c r="O19" s="2">
        <v>120</v>
      </c>
      <c r="P19" s="2" t="s">
        <v>452</v>
      </c>
    </row>
    <row r="20" spans="1:16" x14ac:dyDescent="0.25">
      <c r="A20" s="2">
        <v>4</v>
      </c>
      <c r="B20" s="2">
        <v>22</v>
      </c>
      <c r="C20" s="2">
        <v>28</v>
      </c>
      <c r="D20" s="2">
        <v>4.08163265306122E-2</v>
      </c>
      <c r="E20" s="2">
        <v>0.22448979591836701</v>
      </c>
      <c r="F20" s="2">
        <v>0.28571428571428498</v>
      </c>
      <c r="G20" s="2">
        <v>9.4127326455689594E-2</v>
      </c>
      <c r="H20" s="2">
        <v>0.12810665976718</v>
      </c>
      <c r="I20" s="2" t="s">
        <v>40</v>
      </c>
      <c r="J20" s="2" t="s">
        <v>266</v>
      </c>
      <c r="K20" s="2" t="s">
        <v>440</v>
      </c>
      <c r="L20" s="2">
        <v>0.2</v>
      </c>
      <c r="M20" s="2">
        <v>0</v>
      </c>
      <c r="N20" s="2">
        <v>0.4</v>
      </c>
      <c r="O20" s="2">
        <v>120</v>
      </c>
      <c r="P20" s="2" t="s">
        <v>441</v>
      </c>
    </row>
    <row r="21" spans="1:16" x14ac:dyDescent="0.25">
      <c r="A21" s="2">
        <v>5</v>
      </c>
      <c r="B21" s="2">
        <v>21</v>
      </c>
      <c r="C21" s="2">
        <v>29</v>
      </c>
      <c r="D21" s="2">
        <v>5.10204081632653E-2</v>
      </c>
      <c r="E21" s="2">
        <v>0.214285714285714</v>
      </c>
      <c r="F21" s="2">
        <v>0.29591836734693799</v>
      </c>
      <c r="G21" s="2">
        <v>9.6645645202972294E-2</v>
      </c>
      <c r="H21" s="2">
        <v>0.12958009784155</v>
      </c>
      <c r="I21" s="2" t="s">
        <v>40</v>
      </c>
      <c r="J21" s="2" t="s">
        <v>266</v>
      </c>
      <c r="K21" s="2" t="s">
        <v>333</v>
      </c>
      <c r="L21" s="2">
        <v>0.2</v>
      </c>
      <c r="M21" s="2">
        <v>0</v>
      </c>
      <c r="N21" s="2">
        <v>0.5</v>
      </c>
      <c r="O21" s="2">
        <v>120</v>
      </c>
      <c r="P21" s="2" t="s">
        <v>442</v>
      </c>
    </row>
    <row r="22" spans="1:16" x14ac:dyDescent="0.25">
      <c r="A22" s="2">
        <v>6</v>
      </c>
      <c r="B22" s="2">
        <v>20</v>
      </c>
      <c r="C22" s="2">
        <v>28</v>
      </c>
      <c r="D22" s="2">
        <v>6.1224489795918297E-2</v>
      </c>
      <c r="E22" s="2">
        <v>0.20408163265306101</v>
      </c>
      <c r="F22" s="2">
        <v>0.28571428571428498</v>
      </c>
      <c r="G22" s="2">
        <v>9.8469106373324497E-2</v>
      </c>
      <c r="H22" s="2">
        <v>0.131904621840779</v>
      </c>
      <c r="I22" s="2" t="s">
        <v>40</v>
      </c>
      <c r="J22" s="2" t="s">
        <v>266</v>
      </c>
      <c r="K22" s="2" t="s">
        <v>280</v>
      </c>
      <c r="L22" s="2">
        <v>0.2</v>
      </c>
      <c r="M22" s="2">
        <v>0</v>
      </c>
      <c r="N22" s="2">
        <v>0.6</v>
      </c>
      <c r="O22" s="2">
        <v>120</v>
      </c>
      <c r="P22" s="2" t="s">
        <v>437</v>
      </c>
    </row>
    <row r="23" spans="1:16" x14ac:dyDescent="0.25">
      <c r="A23" s="2">
        <v>7</v>
      </c>
      <c r="B23" s="2">
        <v>19</v>
      </c>
      <c r="C23" s="2">
        <v>27</v>
      </c>
      <c r="D23" s="2">
        <v>7.1428571428571397E-2</v>
      </c>
      <c r="E23" s="2">
        <v>0.19387755102040799</v>
      </c>
      <c r="F23" s="2">
        <v>0.27551020408163202</v>
      </c>
      <c r="G23" s="2">
        <v>0.103050614443308</v>
      </c>
      <c r="H23" s="2">
        <v>0.13486844874557</v>
      </c>
      <c r="I23" s="2" t="s">
        <v>40</v>
      </c>
      <c r="J23" s="2" t="s">
        <v>266</v>
      </c>
      <c r="K23" s="2" t="s">
        <v>438</v>
      </c>
      <c r="L23" s="2">
        <v>0.2</v>
      </c>
      <c r="M23" s="2">
        <v>0</v>
      </c>
      <c r="N23" s="2">
        <v>0.7</v>
      </c>
      <c r="O23" s="2">
        <v>120</v>
      </c>
      <c r="P23" s="2" t="s">
        <v>439</v>
      </c>
    </row>
    <row r="24" spans="1:16" x14ac:dyDescent="0.25">
      <c r="A24" s="2">
        <v>8</v>
      </c>
      <c r="B24" s="2">
        <v>17</v>
      </c>
      <c r="C24" s="2">
        <v>27</v>
      </c>
      <c r="D24" s="2">
        <v>8.16326530612244E-2</v>
      </c>
      <c r="E24" s="2">
        <v>0.17346938775510201</v>
      </c>
      <c r="F24" s="2">
        <v>0.27551020408163202</v>
      </c>
      <c r="G24" s="2">
        <v>0.100472163326167</v>
      </c>
      <c r="H24" s="2">
        <v>0.13331648812904701</v>
      </c>
      <c r="I24" s="2" t="s">
        <v>40</v>
      </c>
      <c r="J24" s="2" t="s">
        <v>266</v>
      </c>
      <c r="K24" s="2" t="s">
        <v>443</v>
      </c>
      <c r="L24" s="2">
        <v>0.2</v>
      </c>
      <c r="M24" s="2">
        <v>0</v>
      </c>
      <c r="N24" s="2">
        <v>0.79999999999999905</v>
      </c>
      <c r="O24" s="2">
        <v>120</v>
      </c>
      <c r="P24" s="2" t="s">
        <v>444</v>
      </c>
    </row>
    <row r="25" spans="1:16" x14ac:dyDescent="0.25">
      <c r="A25" s="2">
        <v>6</v>
      </c>
      <c r="B25" s="2">
        <v>16</v>
      </c>
      <c r="C25" s="2">
        <v>26</v>
      </c>
      <c r="D25" s="2">
        <v>6.1224489795918297E-2</v>
      </c>
      <c r="E25" s="2">
        <v>0.163265306122448</v>
      </c>
      <c r="F25" s="2">
        <v>0.265306122448979</v>
      </c>
      <c r="G25" s="2">
        <v>9.2620428926716805E-2</v>
      </c>
      <c r="H25" s="2">
        <v>0.116913852069915</v>
      </c>
      <c r="I25" s="2" t="s">
        <v>40</v>
      </c>
      <c r="J25" s="2" t="s">
        <v>266</v>
      </c>
      <c r="K25" s="2" t="s">
        <v>445</v>
      </c>
      <c r="L25" s="2">
        <v>0.2</v>
      </c>
      <c r="M25" s="2">
        <v>0</v>
      </c>
      <c r="N25" s="2">
        <v>0.89999999999999902</v>
      </c>
      <c r="O25" s="2">
        <v>120</v>
      </c>
      <c r="P25" s="2" t="s">
        <v>446</v>
      </c>
    </row>
    <row r="27" spans="1:16" x14ac:dyDescent="0.25">
      <c r="A27" s="35" t="s">
        <v>261</v>
      </c>
    </row>
    <row r="28" spans="1:16" x14ac:dyDescent="0.25">
      <c r="A28" s="2">
        <v>2</v>
      </c>
      <c r="B28" s="2">
        <v>3</v>
      </c>
      <c r="C28" s="2">
        <v>4</v>
      </c>
      <c r="D28" s="2">
        <v>0.1</v>
      </c>
      <c r="E28" s="2">
        <v>0.15</v>
      </c>
      <c r="F28" s="2">
        <v>0.2</v>
      </c>
      <c r="G28" s="2">
        <v>0.11538986029020799</v>
      </c>
      <c r="H28" s="2">
        <v>0.12537878787878701</v>
      </c>
      <c r="I28" s="2" t="s">
        <v>51</v>
      </c>
      <c r="J28" s="2" t="s">
        <v>266</v>
      </c>
      <c r="K28" s="2" t="s">
        <v>645</v>
      </c>
      <c r="L28" s="2">
        <v>0.4</v>
      </c>
      <c r="M28" s="2">
        <v>0</v>
      </c>
      <c r="N28" s="2">
        <v>0</v>
      </c>
      <c r="O28" s="2">
        <v>120</v>
      </c>
      <c r="P28" s="2" t="s">
        <v>646</v>
      </c>
    </row>
    <row r="29" spans="1:16" x14ac:dyDescent="0.25">
      <c r="A29" s="2">
        <v>2</v>
      </c>
      <c r="B29" s="2">
        <v>3</v>
      </c>
      <c r="C29" s="2">
        <v>4</v>
      </c>
      <c r="D29" s="2">
        <v>0.1</v>
      </c>
      <c r="E29" s="2">
        <v>0.15</v>
      </c>
      <c r="F29" s="2">
        <v>0.2</v>
      </c>
      <c r="G29" s="2">
        <v>0.11538986029020799</v>
      </c>
      <c r="H29" s="2">
        <v>0.12537878787878701</v>
      </c>
      <c r="I29" s="2" t="s">
        <v>51</v>
      </c>
      <c r="J29" s="2" t="s">
        <v>266</v>
      </c>
      <c r="K29" s="2" t="s">
        <v>647</v>
      </c>
      <c r="L29" s="2">
        <v>0.4</v>
      </c>
      <c r="M29" s="2">
        <v>0</v>
      </c>
      <c r="N29" s="2">
        <v>0.1</v>
      </c>
      <c r="O29" s="2">
        <v>120</v>
      </c>
      <c r="P29" s="2" t="s">
        <v>648</v>
      </c>
    </row>
    <row r="30" spans="1:16" x14ac:dyDescent="0.25">
      <c r="A30" s="2">
        <v>2</v>
      </c>
      <c r="B30" s="2">
        <v>3</v>
      </c>
      <c r="C30" s="2">
        <v>4</v>
      </c>
      <c r="D30" s="2">
        <v>0.1</v>
      </c>
      <c r="E30" s="2">
        <v>0.15</v>
      </c>
      <c r="F30" s="2">
        <v>0.2</v>
      </c>
      <c r="G30" s="2">
        <v>0.11538986029020799</v>
      </c>
      <c r="H30" s="2">
        <v>0.12537878787878701</v>
      </c>
      <c r="I30" s="2" t="s">
        <v>51</v>
      </c>
      <c r="J30" s="2" t="s">
        <v>266</v>
      </c>
      <c r="K30" s="2" t="s">
        <v>649</v>
      </c>
      <c r="L30" s="2">
        <v>0.4</v>
      </c>
      <c r="M30" s="2">
        <v>0</v>
      </c>
      <c r="N30" s="2">
        <v>0.2</v>
      </c>
      <c r="O30" s="2">
        <v>120</v>
      </c>
      <c r="P30" s="2" t="s">
        <v>650</v>
      </c>
    </row>
    <row r="31" spans="1:16" x14ac:dyDescent="0.25">
      <c r="A31" s="2">
        <v>2</v>
      </c>
      <c r="B31" s="2">
        <v>3</v>
      </c>
      <c r="C31" s="2">
        <v>4</v>
      </c>
      <c r="D31" s="2">
        <v>0.1</v>
      </c>
      <c r="E31" s="2">
        <v>0.15</v>
      </c>
      <c r="F31" s="2">
        <v>0.2</v>
      </c>
      <c r="G31" s="2">
        <v>0.11538986029020799</v>
      </c>
      <c r="H31" s="2">
        <v>0.12537878787878701</v>
      </c>
      <c r="I31" s="2" t="s">
        <v>51</v>
      </c>
      <c r="J31" s="2" t="s">
        <v>266</v>
      </c>
      <c r="K31" s="2" t="s">
        <v>651</v>
      </c>
      <c r="L31" s="2">
        <v>0.4</v>
      </c>
      <c r="M31" s="2">
        <v>0</v>
      </c>
      <c r="N31" s="2">
        <v>0.3</v>
      </c>
      <c r="O31" s="2">
        <v>120</v>
      </c>
      <c r="P31" s="2" t="s">
        <v>650</v>
      </c>
    </row>
    <row r="32" spans="1:16" x14ac:dyDescent="0.25">
      <c r="A32" s="2">
        <v>2</v>
      </c>
      <c r="B32" s="2">
        <v>3</v>
      </c>
      <c r="C32" s="2">
        <v>4</v>
      </c>
      <c r="D32" s="2">
        <v>0.1</v>
      </c>
      <c r="E32" s="2">
        <v>0.15</v>
      </c>
      <c r="F32" s="2">
        <v>0.2</v>
      </c>
      <c r="G32" s="2">
        <v>0.11501107241142</v>
      </c>
      <c r="H32" s="2">
        <v>0.125</v>
      </c>
      <c r="I32" s="2" t="s">
        <v>51</v>
      </c>
      <c r="J32" s="2" t="s">
        <v>266</v>
      </c>
      <c r="K32" s="2" t="s">
        <v>652</v>
      </c>
      <c r="L32" s="2">
        <v>0.4</v>
      </c>
      <c r="M32" s="2">
        <v>0</v>
      </c>
      <c r="N32" s="2">
        <v>0.4</v>
      </c>
      <c r="O32" s="2">
        <v>120</v>
      </c>
      <c r="P32" s="2" t="s">
        <v>653</v>
      </c>
    </row>
    <row r="33" spans="1:16" x14ac:dyDescent="0.25">
      <c r="A33" s="2">
        <v>2</v>
      </c>
      <c r="B33" s="2">
        <v>3</v>
      </c>
      <c r="C33" s="2">
        <v>4</v>
      </c>
      <c r="D33" s="2">
        <v>0.1</v>
      </c>
      <c r="E33" s="2">
        <v>0.15</v>
      </c>
      <c r="F33" s="2">
        <v>0.2</v>
      </c>
      <c r="G33" s="2">
        <v>0.11501107241142</v>
      </c>
      <c r="H33" s="2">
        <v>0.125</v>
      </c>
      <c r="I33" s="2" t="s">
        <v>51</v>
      </c>
      <c r="J33" s="2" t="s">
        <v>266</v>
      </c>
      <c r="K33" s="2" t="s">
        <v>287</v>
      </c>
      <c r="L33" s="2">
        <v>0.4</v>
      </c>
      <c r="M33" s="2">
        <v>0</v>
      </c>
      <c r="N33" s="2">
        <v>0.5</v>
      </c>
      <c r="O33" s="2">
        <v>120</v>
      </c>
      <c r="P33" s="2" t="s">
        <v>654</v>
      </c>
    </row>
    <row r="34" spans="1:16" x14ac:dyDescent="0.25">
      <c r="A34" s="2">
        <v>2</v>
      </c>
      <c r="B34" s="2">
        <v>2</v>
      </c>
      <c r="C34" s="2">
        <v>4</v>
      </c>
      <c r="D34" s="2">
        <v>0.1</v>
      </c>
      <c r="E34" s="2">
        <v>0.1</v>
      </c>
      <c r="F34" s="2">
        <v>0.2</v>
      </c>
      <c r="G34" s="2">
        <v>0.108880120030468</v>
      </c>
      <c r="H34" s="2">
        <v>0.120833333333333</v>
      </c>
      <c r="I34" s="2" t="s">
        <v>51</v>
      </c>
      <c r="J34" s="2" t="s">
        <v>266</v>
      </c>
      <c r="K34" s="2" t="s">
        <v>407</v>
      </c>
      <c r="L34" s="2">
        <v>0.4</v>
      </c>
      <c r="M34" s="2">
        <v>0</v>
      </c>
      <c r="N34" s="2">
        <v>0.6</v>
      </c>
      <c r="O34" s="2">
        <v>120</v>
      </c>
      <c r="P34" s="2" t="s">
        <v>654</v>
      </c>
    </row>
    <row r="35" spans="1:16" x14ac:dyDescent="0.25">
      <c r="A35" s="2">
        <v>1</v>
      </c>
      <c r="B35" s="2">
        <v>2</v>
      </c>
      <c r="C35" s="2">
        <v>4</v>
      </c>
      <c r="D35" s="2">
        <v>0.05</v>
      </c>
      <c r="E35" s="2">
        <v>0.1</v>
      </c>
      <c r="F35" s="2">
        <v>0.2</v>
      </c>
      <c r="G35" s="2">
        <v>9.4892024792373006E-2</v>
      </c>
      <c r="H35" s="2">
        <v>9.4642857142857098E-2</v>
      </c>
      <c r="I35" s="2" t="s">
        <v>51</v>
      </c>
      <c r="J35" s="2" t="s">
        <v>266</v>
      </c>
      <c r="K35" s="2" t="s">
        <v>655</v>
      </c>
      <c r="L35" s="2">
        <v>0.4</v>
      </c>
      <c r="M35" s="2">
        <v>0</v>
      </c>
      <c r="N35" s="2">
        <v>0.7</v>
      </c>
      <c r="O35" s="2">
        <v>120</v>
      </c>
      <c r="P35" s="2" t="s">
        <v>656</v>
      </c>
    </row>
    <row r="36" spans="1:16" x14ac:dyDescent="0.25">
      <c r="A36" s="2">
        <v>0</v>
      </c>
      <c r="B36" s="2">
        <v>2</v>
      </c>
      <c r="C36" s="2">
        <v>4</v>
      </c>
      <c r="D36" s="2">
        <v>0</v>
      </c>
      <c r="E36" s="2">
        <v>0.1</v>
      </c>
      <c r="F36" s="2">
        <v>0.2</v>
      </c>
      <c r="G36" s="2">
        <v>6.1558691459039701E-2</v>
      </c>
      <c r="H36" s="2">
        <v>6.13095238095238E-2</v>
      </c>
      <c r="I36" s="2" t="s">
        <v>51</v>
      </c>
      <c r="J36" s="2" t="s">
        <v>266</v>
      </c>
      <c r="K36" s="2" t="s">
        <v>657</v>
      </c>
      <c r="L36" s="2">
        <v>0.4</v>
      </c>
      <c r="M36" s="2">
        <v>0</v>
      </c>
      <c r="N36" s="2">
        <v>0.79999999999999905</v>
      </c>
      <c r="O36" s="2">
        <v>120</v>
      </c>
      <c r="P36" s="2" t="s">
        <v>656</v>
      </c>
    </row>
    <row r="37" spans="1:16" x14ac:dyDescent="0.25">
      <c r="A37" s="2">
        <v>0</v>
      </c>
      <c r="B37" s="2">
        <v>2</v>
      </c>
      <c r="C37" s="2">
        <v>4</v>
      </c>
      <c r="D37" s="2">
        <v>0</v>
      </c>
      <c r="E37" s="2">
        <v>0.1</v>
      </c>
      <c r="F37" s="2">
        <v>0.2</v>
      </c>
      <c r="G37" s="2">
        <v>6.1558691459039701E-2</v>
      </c>
      <c r="H37" s="2">
        <v>6.13095238095238E-2</v>
      </c>
      <c r="I37" s="2" t="s">
        <v>51</v>
      </c>
      <c r="J37" s="2" t="s">
        <v>266</v>
      </c>
      <c r="K37" s="2" t="s">
        <v>658</v>
      </c>
      <c r="L37" s="2">
        <v>0.4</v>
      </c>
      <c r="M37" s="2">
        <v>0</v>
      </c>
      <c r="N37" s="2">
        <v>0.89999999999999902</v>
      </c>
      <c r="O37" s="2">
        <v>120</v>
      </c>
      <c r="P37" s="2" t="s">
        <v>659</v>
      </c>
    </row>
  </sheetData>
  <phoneticPr fontId="14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G31"/>
  <sheetViews>
    <sheetView showGridLines="0" workbookViewId="0"/>
  </sheetViews>
  <sheetFormatPr baseColWidth="10" defaultColWidth="8.85546875" defaultRowHeight="17" x14ac:dyDescent="0.25"/>
  <cols>
    <col min="1" max="1" width="8.85546875" style="1"/>
    <col min="2" max="4" width="12.7109375" style="1" bestFit="1" customWidth="1"/>
    <col min="5" max="16384" width="8.85546875" style="1"/>
  </cols>
  <sheetData>
    <row r="1" spans="1:7" s="25" customFormat="1" x14ac:dyDescent="0.25">
      <c r="A1" s="26" t="s">
        <v>862</v>
      </c>
    </row>
    <row r="2" spans="1:7" x14ac:dyDescent="0.25">
      <c r="A2" s="35" t="s">
        <v>0</v>
      </c>
      <c r="B2" s="9" t="s">
        <v>3</v>
      </c>
      <c r="C2" s="9"/>
      <c r="D2" s="9"/>
      <c r="E2" s="9"/>
      <c r="F2" s="9"/>
    </row>
    <row r="3" spans="1:7" x14ac:dyDescent="0.25">
      <c r="A3" s="70"/>
      <c r="B3" s="70" t="s">
        <v>2</v>
      </c>
      <c r="C3" s="70" t="s">
        <v>8</v>
      </c>
      <c r="D3" s="93" t="s">
        <v>52</v>
      </c>
      <c r="E3" s="98" t="s">
        <v>397</v>
      </c>
      <c r="F3" s="98" t="s">
        <v>396</v>
      </c>
      <c r="G3" s="9"/>
    </row>
    <row r="4" spans="1:7" x14ac:dyDescent="0.25">
      <c r="A4" s="70">
        <v>0</v>
      </c>
      <c r="B4" s="2">
        <v>5.97803644748226E-2</v>
      </c>
      <c r="C4" s="2">
        <v>9.0195760320997798E-2</v>
      </c>
      <c r="D4" s="90">
        <v>0.11538986029020799</v>
      </c>
      <c r="E4" s="98">
        <f>SUM(B4:D4)</f>
        <v>0.26536598508602838</v>
      </c>
      <c r="F4" s="98">
        <f t="shared" ref="F4:F13" si="0">RANK(E4,$E$4:$E$13)</f>
        <v>6</v>
      </c>
      <c r="G4" s="9"/>
    </row>
    <row r="5" spans="1:7" x14ac:dyDescent="0.25">
      <c r="A5" s="70">
        <v>0.1</v>
      </c>
      <c r="B5" s="2">
        <v>6.0638363403750499E-2</v>
      </c>
      <c r="C5" s="2">
        <v>9.0194289608772196E-2</v>
      </c>
      <c r="D5" s="90">
        <v>0.11538986029020799</v>
      </c>
      <c r="E5" s="98">
        <f t="shared" ref="E5:E13" si="1">SUM(B5:D5)</f>
        <v>0.26622251330273067</v>
      </c>
      <c r="F5" s="98">
        <f t="shared" si="0"/>
        <v>3</v>
      </c>
      <c r="G5" s="9"/>
    </row>
    <row r="6" spans="1:7" x14ac:dyDescent="0.25">
      <c r="A6" s="70">
        <v>0.2</v>
      </c>
      <c r="B6" s="78">
        <v>6.0375256659480799E-2</v>
      </c>
      <c r="C6" s="78">
        <v>9.0002756628969005E-2</v>
      </c>
      <c r="D6" s="106">
        <v>0.11538986029020799</v>
      </c>
      <c r="E6" s="98">
        <f t="shared" si="1"/>
        <v>0.26576787357865778</v>
      </c>
      <c r="F6" s="98">
        <f t="shared" si="0"/>
        <v>5</v>
      </c>
      <c r="G6" s="9"/>
    </row>
    <row r="7" spans="1:7" x14ac:dyDescent="0.25">
      <c r="A7" s="70">
        <v>0.3</v>
      </c>
      <c r="B7" s="2">
        <v>6.0123295701343497E-2</v>
      </c>
      <c r="C7" s="2">
        <v>8.8534072619421395E-2</v>
      </c>
      <c r="D7" s="90">
        <v>0.11538986029020799</v>
      </c>
      <c r="E7" s="98">
        <f t="shared" si="1"/>
        <v>0.26404722861097291</v>
      </c>
      <c r="F7" s="98">
        <f t="shared" si="0"/>
        <v>7</v>
      </c>
      <c r="G7" s="9"/>
    </row>
    <row r="8" spans="1:7" x14ac:dyDescent="0.25">
      <c r="A8" s="70">
        <v>0.4</v>
      </c>
      <c r="B8" s="2">
        <v>6.0599531766508202E-2</v>
      </c>
      <c r="C8" s="2">
        <v>9.4127326455689594E-2</v>
      </c>
      <c r="D8" s="90">
        <v>0.11501107241142</v>
      </c>
      <c r="E8" s="98">
        <f t="shared" si="1"/>
        <v>0.26973793063361778</v>
      </c>
      <c r="F8" s="98">
        <f t="shared" si="0"/>
        <v>2</v>
      </c>
      <c r="G8" s="9"/>
    </row>
    <row r="9" spans="1:7" x14ac:dyDescent="0.25">
      <c r="A9" s="72">
        <v>0.5</v>
      </c>
      <c r="B9" s="72">
        <v>6.1027207670392498E-2</v>
      </c>
      <c r="C9" s="72">
        <v>9.6645645202972294E-2</v>
      </c>
      <c r="D9" s="95">
        <v>0.11501107241142</v>
      </c>
      <c r="E9" s="99">
        <f t="shared" si="1"/>
        <v>0.2726839252847848</v>
      </c>
      <c r="F9" s="99">
        <f t="shared" si="0"/>
        <v>1</v>
      </c>
      <c r="G9" s="9"/>
    </row>
    <row r="10" spans="1:7" x14ac:dyDescent="0.25">
      <c r="A10" s="70">
        <v>0.6</v>
      </c>
      <c r="B10" s="2">
        <v>5.8456267034803298E-2</v>
      </c>
      <c r="C10" s="2">
        <v>9.8469106373324497E-2</v>
      </c>
      <c r="D10" s="90">
        <v>0.108880120030468</v>
      </c>
      <c r="E10" s="98">
        <f t="shared" si="1"/>
        <v>0.26580549343859577</v>
      </c>
      <c r="F10" s="98">
        <f t="shared" si="0"/>
        <v>4</v>
      </c>
      <c r="G10" s="9"/>
    </row>
    <row r="11" spans="1:7" x14ac:dyDescent="0.25">
      <c r="A11" s="70">
        <v>0.7</v>
      </c>
      <c r="B11" s="2">
        <v>5.6189412479949803E-2</v>
      </c>
      <c r="C11" s="2">
        <v>0.103050614443308</v>
      </c>
      <c r="D11" s="90">
        <v>9.4892024792373006E-2</v>
      </c>
      <c r="E11" s="98">
        <f t="shared" si="1"/>
        <v>0.2541320517156308</v>
      </c>
      <c r="F11" s="98">
        <f t="shared" si="0"/>
        <v>8</v>
      </c>
      <c r="G11" s="9"/>
    </row>
    <row r="12" spans="1:7" x14ac:dyDescent="0.25">
      <c r="A12" s="70">
        <v>0.79999999999999905</v>
      </c>
      <c r="B12" s="2">
        <v>5.5674375183354601E-2</v>
      </c>
      <c r="C12" s="2">
        <v>0.100472163326167</v>
      </c>
      <c r="D12" s="90">
        <v>6.1558691459039701E-2</v>
      </c>
      <c r="E12" s="98">
        <f t="shared" si="1"/>
        <v>0.21770522996856129</v>
      </c>
      <c r="F12" s="98">
        <f t="shared" si="0"/>
        <v>9</v>
      </c>
      <c r="G12" s="9"/>
    </row>
    <row r="13" spans="1:7" x14ac:dyDescent="0.25">
      <c r="A13" s="97">
        <v>0.89999999999999902</v>
      </c>
      <c r="B13" s="16">
        <v>5.7633452473977297E-2</v>
      </c>
      <c r="C13" s="16">
        <v>9.2620428926716805E-2</v>
      </c>
      <c r="D13" s="92">
        <v>6.1558691459039701E-2</v>
      </c>
      <c r="E13" s="98">
        <f t="shared" si="1"/>
        <v>0.21181257285973379</v>
      </c>
      <c r="F13" s="98">
        <f t="shared" si="0"/>
        <v>10</v>
      </c>
      <c r="G13" s="9"/>
    </row>
    <row r="14" spans="1:7" x14ac:dyDescent="0.25">
      <c r="A14" s="101" t="s">
        <v>833</v>
      </c>
      <c r="B14" s="36">
        <f>MAX(B4:B13)</f>
        <v>6.1027207670392498E-2</v>
      </c>
      <c r="C14" s="36">
        <f t="shared" ref="C14:D14" si="2">MAX(C4:C13)</f>
        <v>0.103050614443308</v>
      </c>
      <c r="D14" s="36">
        <f t="shared" si="2"/>
        <v>0.11538986029020799</v>
      </c>
      <c r="E14" s="36"/>
      <c r="F14" s="36"/>
      <c r="G14" s="9"/>
    </row>
    <row r="16" spans="1:7" x14ac:dyDescent="0.25">
      <c r="A16" s="35" t="s">
        <v>1</v>
      </c>
      <c r="B16" s="9"/>
      <c r="C16" s="9"/>
      <c r="D16" s="27"/>
      <c r="E16" s="9"/>
      <c r="F16" s="9"/>
      <c r="G16" s="9"/>
    </row>
    <row r="17" spans="1:7" x14ac:dyDescent="0.25">
      <c r="A17" s="70"/>
      <c r="B17" s="70" t="s">
        <v>2</v>
      </c>
      <c r="C17" s="70" t="s">
        <v>8</v>
      </c>
      <c r="D17" s="93" t="s">
        <v>52</v>
      </c>
      <c r="E17" s="98" t="s">
        <v>397</v>
      </c>
      <c r="F17" s="98" t="s">
        <v>396</v>
      </c>
      <c r="G17" s="9"/>
    </row>
    <row r="18" spans="1:7" x14ac:dyDescent="0.25">
      <c r="A18" s="70">
        <v>0</v>
      </c>
      <c r="B18" s="2">
        <v>8.5785443338457598E-2</v>
      </c>
      <c r="C18" s="2">
        <v>0.13478772942231201</v>
      </c>
      <c r="D18" s="90">
        <v>0.12537878787878701</v>
      </c>
      <c r="E18" s="98">
        <f>SUM(B18:D18)</f>
        <v>0.34595196063955658</v>
      </c>
      <c r="F18" s="98">
        <f>RANK(E18,$E$18:$E$27)</f>
        <v>3</v>
      </c>
      <c r="G18" s="9"/>
    </row>
    <row r="19" spans="1:7" x14ac:dyDescent="0.25">
      <c r="A19" s="70">
        <v>0.1</v>
      </c>
      <c r="B19" s="2">
        <v>8.6675936429262607E-2</v>
      </c>
      <c r="C19" s="2">
        <v>0.13456570989750499</v>
      </c>
      <c r="D19" s="90">
        <v>0.12537878787878701</v>
      </c>
      <c r="E19" s="98">
        <f t="shared" ref="E19:E27" si="3">SUM(B19:D19)</f>
        <v>0.34662043420555461</v>
      </c>
      <c r="F19" s="98">
        <f t="shared" ref="F19:F27" si="4">RANK(E19,$E$18:$E$27)</f>
        <v>2</v>
      </c>
      <c r="G19" s="9"/>
    </row>
    <row r="20" spans="1:7" x14ac:dyDescent="0.25">
      <c r="A20" s="72">
        <v>0.2</v>
      </c>
      <c r="B20" s="80">
        <v>8.7264023761700601E-2</v>
      </c>
      <c r="C20" s="80">
        <v>0.13430525958061501</v>
      </c>
      <c r="D20" s="105">
        <v>0.12537878787878701</v>
      </c>
      <c r="E20" s="99">
        <f t="shared" si="3"/>
        <v>0.34694807122110261</v>
      </c>
      <c r="F20" s="99">
        <f t="shared" si="4"/>
        <v>1</v>
      </c>
      <c r="G20" s="9"/>
    </row>
    <row r="21" spans="1:7" x14ac:dyDescent="0.25">
      <c r="A21" s="70">
        <v>0.3</v>
      </c>
      <c r="B21" s="2">
        <v>8.5606320518627793E-2</v>
      </c>
      <c r="C21" s="2">
        <v>0.125073887296902</v>
      </c>
      <c r="D21" s="90">
        <v>0.12537878787878701</v>
      </c>
      <c r="E21" s="98">
        <f t="shared" si="3"/>
        <v>0.3360589956943168</v>
      </c>
      <c r="F21" s="98">
        <f t="shared" si="4"/>
        <v>6</v>
      </c>
      <c r="G21" s="9"/>
    </row>
    <row r="22" spans="1:7" x14ac:dyDescent="0.25">
      <c r="A22" s="70">
        <v>0.4</v>
      </c>
      <c r="B22" s="2">
        <v>8.5133975440795401E-2</v>
      </c>
      <c r="C22" s="2">
        <v>0.12810665976718</v>
      </c>
      <c r="D22" s="90">
        <v>0.125</v>
      </c>
      <c r="E22" s="98">
        <f t="shared" si="3"/>
        <v>0.33824063520797543</v>
      </c>
      <c r="F22" s="98">
        <f t="shared" si="4"/>
        <v>5</v>
      </c>
      <c r="G22" s="9"/>
    </row>
    <row r="23" spans="1:7" x14ac:dyDescent="0.25">
      <c r="A23" s="70">
        <v>0.5</v>
      </c>
      <c r="B23" s="70">
        <v>8.4098007871488703E-2</v>
      </c>
      <c r="C23" s="70">
        <v>0.12958009784155</v>
      </c>
      <c r="D23" s="93">
        <v>0.125</v>
      </c>
      <c r="E23" s="98">
        <f t="shared" si="3"/>
        <v>0.33867810571303869</v>
      </c>
      <c r="F23" s="98">
        <f t="shared" si="4"/>
        <v>4</v>
      </c>
      <c r="G23" s="9"/>
    </row>
    <row r="24" spans="1:7" x14ac:dyDescent="0.25">
      <c r="A24" s="70">
        <v>0.6</v>
      </c>
      <c r="B24" s="70">
        <v>8.0349526291066203E-2</v>
      </c>
      <c r="C24" s="70">
        <v>0.131904621840779</v>
      </c>
      <c r="D24" s="93">
        <v>0.120833333333333</v>
      </c>
      <c r="E24" s="98">
        <f t="shared" si="3"/>
        <v>0.33308748146517819</v>
      </c>
      <c r="F24" s="98">
        <f t="shared" si="4"/>
        <v>7</v>
      </c>
      <c r="G24" s="9"/>
    </row>
    <row r="25" spans="1:7" x14ac:dyDescent="0.25">
      <c r="A25" s="70">
        <v>0.7</v>
      </c>
      <c r="B25" s="2">
        <v>7.7173341822524402E-2</v>
      </c>
      <c r="C25" s="2">
        <v>0.13486844874557</v>
      </c>
      <c r="D25" s="90">
        <v>9.4642857142857098E-2</v>
      </c>
      <c r="E25" s="98">
        <f t="shared" si="3"/>
        <v>0.3066846477109515</v>
      </c>
      <c r="F25" s="98">
        <f t="shared" si="4"/>
        <v>8</v>
      </c>
      <c r="G25" s="9"/>
    </row>
    <row r="26" spans="1:7" x14ac:dyDescent="0.25">
      <c r="A26" s="70">
        <v>0.79999999999999905</v>
      </c>
      <c r="B26" s="2">
        <v>7.4286596459893994E-2</v>
      </c>
      <c r="C26" s="2">
        <v>0.13331648812904701</v>
      </c>
      <c r="D26" s="90">
        <v>6.13095238095238E-2</v>
      </c>
      <c r="E26" s="98">
        <f t="shared" si="3"/>
        <v>0.26891260839846481</v>
      </c>
      <c r="F26" s="98">
        <f t="shared" si="4"/>
        <v>9</v>
      </c>
      <c r="G26" s="9"/>
    </row>
    <row r="27" spans="1:7" x14ac:dyDescent="0.25">
      <c r="A27" s="97">
        <v>0.89999999999999902</v>
      </c>
      <c r="B27" s="16">
        <v>7.6812685810455097E-2</v>
      </c>
      <c r="C27" s="16">
        <v>0.116913852069915</v>
      </c>
      <c r="D27" s="92">
        <v>6.13095238095238E-2</v>
      </c>
      <c r="E27" s="98">
        <f t="shared" si="3"/>
        <v>0.2550360616898939</v>
      </c>
      <c r="F27" s="98">
        <f t="shared" si="4"/>
        <v>10</v>
      </c>
      <c r="G27" s="9"/>
    </row>
    <row r="28" spans="1:7" x14ac:dyDescent="0.25">
      <c r="A28" s="101" t="s">
        <v>833</v>
      </c>
      <c r="B28" s="36">
        <f>MAX(B18:B27)</f>
        <v>8.7264023761700601E-2</v>
      </c>
      <c r="C28" s="36">
        <f t="shared" ref="C28:D28" si="5">MAX(C18:C27)</f>
        <v>0.13486844874557</v>
      </c>
      <c r="D28" s="36">
        <f t="shared" si="5"/>
        <v>0.12537878787878701</v>
      </c>
      <c r="E28" s="36"/>
      <c r="F28" s="36"/>
      <c r="G28" s="9"/>
    </row>
    <row r="30" spans="1:7" s="6" customFormat="1" x14ac:dyDescent="0.25">
      <c r="A30" s="23"/>
    </row>
    <row r="31" spans="1:7" s="6" customFormat="1" x14ac:dyDescent="0.25"/>
  </sheetData>
  <phoneticPr fontId="14" type="noConversion"/>
  <conditionalFormatting sqref="B4:B13">
    <cfRule type="top10" dxfId="5" priority="6" rank="1"/>
  </conditionalFormatting>
  <conditionalFormatting sqref="C4:C13">
    <cfRule type="top10" dxfId="4" priority="5" rank="1"/>
  </conditionalFormatting>
  <conditionalFormatting sqref="D4:D13">
    <cfRule type="top10" dxfId="3" priority="4" rank="1"/>
  </conditionalFormatting>
  <conditionalFormatting sqref="B18:B27">
    <cfRule type="top10" dxfId="2" priority="3" rank="1"/>
  </conditionalFormatting>
  <conditionalFormatting sqref="C18:C27">
    <cfRule type="top10" dxfId="1" priority="2" rank="1"/>
  </conditionalFormatting>
  <conditionalFormatting sqref="D18:D27">
    <cfRule type="top10" dxfId="0" priority="1" rank="1"/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RQ1-Table4</vt:lpstr>
      <vt:lpstr>Raw-RQ2-Fig5-alpha</vt:lpstr>
      <vt:lpstr>RQ2-Fig5-alpha</vt:lpstr>
      <vt:lpstr>Raw-RQ2-Fig6-beta</vt:lpstr>
      <vt:lpstr>RQ2-Fig6-beta</vt:lpstr>
      <vt:lpstr>Raw-RQ3-Fig7-AspectJ</vt:lpstr>
      <vt:lpstr>Raw-RQ3-Fig7-SWT</vt:lpstr>
      <vt:lpstr>Raw-RQ3-Fig7-ZXing</vt:lpstr>
      <vt:lpstr>RQ3-Fig7</vt:lpstr>
      <vt:lpstr>Raw-RQ3-Fig8</vt:lpstr>
      <vt:lpstr>RQ3-Fig8</vt:lpstr>
      <vt:lpstr>RQ3-Fig9</vt:lpstr>
      <vt:lpstr>RQ4-Table5</vt:lpstr>
      <vt:lpstr>Raw-RQ4-Fig10-gamma</vt:lpstr>
      <vt:lpstr>RQ4-Fig10-gamma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2016-02-24T02:15:21Z</dcterms:created>
  <dcterms:modified xsi:type="dcterms:W3CDTF">2016-07-27T00:51:48Z</dcterms:modified>
</cp:coreProperties>
</file>