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\\Mac\Home\git\BLIA\doc\"/>
    </mc:Choice>
  </mc:AlternateContent>
  <bookViews>
    <workbookView xWindow="-1800" yWindow="-17535" windowWidth="28800" windowHeight="17535" tabRatio="815"/>
  </bookViews>
  <sheets>
    <sheet name="RQ1-Table4" sheetId="2" r:id="rId1"/>
    <sheet name="Raw-RQ2-Fig5-alpha" sheetId="3" r:id="rId2"/>
    <sheet name="RQ2-Fig5-alpha" sheetId="4" r:id="rId3"/>
    <sheet name="Raw-RQ2-Fig6-beta" sheetId="5" r:id="rId4"/>
    <sheet name="RQ2-Fig6-beta" sheetId="6" r:id="rId5"/>
    <sheet name="Raw-RQ3-Fig7-AspectJ" sheetId="7" r:id="rId6"/>
    <sheet name="Raw-RQ3-Fig7-SWT" sheetId="8" r:id="rId7"/>
    <sheet name="Raw-RQ3-Fig7-ZXing" sheetId="9" r:id="rId8"/>
    <sheet name="RQ3-Fig7" sheetId="10" r:id="rId9"/>
    <sheet name="Raw-RQ3-Fig8" sheetId="11" r:id="rId10"/>
    <sheet name="RQ3-Fig8" sheetId="12" r:id="rId11"/>
    <sheet name="RQ3-Fig9" sheetId="16" r:id="rId12"/>
    <sheet name="RQ4-Table5" sheetId="20" r:id="rId13"/>
    <sheet name="Raw-RQ4-Fig10-gamma" sheetId="18" r:id="rId14"/>
    <sheet name="RQ4-Fig10-gamma" sheetId="19" r:id="rId1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9" l="1"/>
  <c r="E49" i="19"/>
  <c r="E51" i="19"/>
  <c r="E52" i="19"/>
  <c r="E53" i="19"/>
  <c r="E54" i="19"/>
  <c r="E55" i="19"/>
  <c r="E56" i="19"/>
  <c r="E57" i="19"/>
  <c r="E58" i="19"/>
  <c r="F50" i="19"/>
  <c r="F51" i="19"/>
  <c r="F52" i="19"/>
  <c r="F53" i="19"/>
  <c r="F54" i="19"/>
  <c r="F55" i="19"/>
  <c r="F56" i="19"/>
  <c r="F57" i="19"/>
  <c r="F58" i="19"/>
  <c r="F49" i="19"/>
  <c r="E36" i="19"/>
  <c r="E35" i="19"/>
  <c r="E37" i="19"/>
  <c r="E38" i="19"/>
  <c r="E39" i="19"/>
  <c r="E40" i="19"/>
  <c r="E41" i="19"/>
  <c r="E42" i="19"/>
  <c r="E43" i="19"/>
  <c r="E44" i="19"/>
  <c r="F36" i="19"/>
  <c r="F37" i="19"/>
  <c r="F38" i="19"/>
  <c r="F39" i="19"/>
  <c r="F40" i="19"/>
  <c r="F41" i="19"/>
  <c r="F42" i="19"/>
  <c r="F43" i="19"/>
  <c r="F44" i="19"/>
  <c r="F35" i="19"/>
  <c r="D59" i="19"/>
  <c r="C59" i="19"/>
  <c r="B59" i="19"/>
  <c r="E18" i="19"/>
  <c r="E19" i="19"/>
  <c r="E20" i="19"/>
  <c r="E21" i="19"/>
  <c r="E22" i="19"/>
  <c r="E23" i="19"/>
  <c r="E24" i="19"/>
  <c r="E25" i="19"/>
  <c r="E26" i="19"/>
  <c r="E27" i="19"/>
  <c r="D45" i="19"/>
  <c r="C45" i="19"/>
  <c r="B45" i="19"/>
  <c r="E4" i="19"/>
  <c r="E5" i="19"/>
  <c r="E6" i="19"/>
  <c r="E7" i="19"/>
  <c r="E8" i="19"/>
  <c r="E9" i="19"/>
  <c r="E10" i="19"/>
  <c r="E11" i="19"/>
  <c r="E12" i="19"/>
  <c r="E13" i="19"/>
  <c r="F67" i="12"/>
  <c r="F68" i="12"/>
  <c r="F69" i="12"/>
  <c r="F70" i="12"/>
  <c r="F71" i="12"/>
  <c r="F66" i="12"/>
  <c r="F79" i="12"/>
  <c r="F80" i="12"/>
  <c r="F81" i="12"/>
  <c r="F82" i="12"/>
  <c r="F83" i="12"/>
  <c r="F78" i="12"/>
  <c r="E83" i="12"/>
  <c r="E82" i="12"/>
  <c r="E81" i="12"/>
  <c r="E80" i="12"/>
  <c r="E79" i="12"/>
  <c r="E78" i="12"/>
  <c r="E71" i="12"/>
  <c r="E70" i="12"/>
  <c r="E69" i="12"/>
  <c r="E68" i="12"/>
  <c r="E67" i="12"/>
  <c r="E66" i="12"/>
  <c r="F81" i="6"/>
  <c r="F82" i="6"/>
  <c r="F83" i="6"/>
  <c r="F84" i="6"/>
  <c r="F85" i="6"/>
  <c r="F86" i="6"/>
  <c r="F87" i="6"/>
  <c r="F88" i="6"/>
  <c r="F89" i="6"/>
  <c r="F80" i="6"/>
  <c r="F67" i="6"/>
  <c r="F68" i="6"/>
  <c r="F69" i="6"/>
  <c r="F70" i="6"/>
  <c r="F71" i="6"/>
  <c r="F72" i="6"/>
  <c r="F73" i="6"/>
  <c r="F74" i="6"/>
  <c r="F75" i="6"/>
  <c r="F66" i="6"/>
  <c r="D90" i="6"/>
  <c r="C90" i="6"/>
  <c r="B90" i="6"/>
  <c r="E89" i="6"/>
  <c r="E88" i="6"/>
  <c r="E87" i="6"/>
  <c r="E86" i="6"/>
  <c r="E85" i="6"/>
  <c r="E84" i="6"/>
  <c r="E83" i="6"/>
  <c r="E82" i="6"/>
  <c r="E81" i="6"/>
  <c r="E80" i="6"/>
  <c r="D76" i="6"/>
  <c r="C76" i="6"/>
  <c r="B76" i="6"/>
  <c r="E75" i="6"/>
  <c r="E74" i="6"/>
  <c r="E73" i="6"/>
  <c r="E72" i="6"/>
  <c r="E71" i="6"/>
  <c r="E70" i="6"/>
  <c r="E69" i="6"/>
  <c r="E68" i="6"/>
  <c r="E67" i="6"/>
  <c r="E66" i="6"/>
  <c r="F80" i="4"/>
  <c r="F81" i="4"/>
  <c r="F82" i="4"/>
  <c r="F83" i="4"/>
  <c r="F84" i="4"/>
  <c r="F85" i="4"/>
  <c r="F86" i="4"/>
  <c r="F87" i="4"/>
  <c r="F88" i="4"/>
  <c r="F79" i="4"/>
  <c r="F66" i="4"/>
  <c r="F67" i="4"/>
  <c r="F68" i="4"/>
  <c r="F69" i="4"/>
  <c r="F70" i="4"/>
  <c r="F71" i="4"/>
  <c r="F72" i="4"/>
  <c r="F73" i="4"/>
  <c r="F74" i="4"/>
  <c r="F65" i="4"/>
  <c r="D89" i="4"/>
  <c r="C89" i="4"/>
  <c r="B89" i="4"/>
  <c r="E88" i="4"/>
  <c r="E87" i="4"/>
  <c r="E86" i="4"/>
  <c r="E85" i="4"/>
  <c r="E84" i="4"/>
  <c r="E83" i="4"/>
  <c r="E82" i="4"/>
  <c r="E81" i="4"/>
  <c r="E80" i="4"/>
  <c r="E79" i="4"/>
  <c r="D75" i="4"/>
  <c r="C75" i="4"/>
  <c r="B75" i="4"/>
  <c r="E74" i="4"/>
  <c r="E73" i="4"/>
  <c r="E72" i="4"/>
  <c r="E71" i="4"/>
  <c r="E70" i="4"/>
  <c r="E69" i="4"/>
  <c r="E68" i="4"/>
  <c r="E67" i="4"/>
  <c r="E66" i="4"/>
  <c r="E65" i="4"/>
  <c r="L30" i="2"/>
  <c r="L37" i="2"/>
  <c r="L44" i="2"/>
  <c r="P30" i="2"/>
  <c r="L29" i="2"/>
  <c r="L36" i="2"/>
  <c r="P29" i="2"/>
  <c r="L28" i="2"/>
  <c r="L35" i="2"/>
  <c r="L42" i="2"/>
  <c r="P28" i="2"/>
  <c r="L27" i="2"/>
  <c r="L34" i="2"/>
  <c r="L41" i="2"/>
  <c r="P27" i="2"/>
  <c r="L26" i="2"/>
  <c r="L33" i="2"/>
  <c r="L40" i="2"/>
  <c r="P26" i="2"/>
  <c r="L25" i="2"/>
  <c r="L32" i="2"/>
  <c r="L39" i="2"/>
  <c r="P25" i="2"/>
  <c r="K30" i="2"/>
  <c r="K37" i="2"/>
  <c r="K44" i="2"/>
  <c r="O30" i="2"/>
  <c r="K29" i="2"/>
  <c r="K36" i="2"/>
  <c r="O29" i="2"/>
  <c r="K28" i="2"/>
  <c r="K35" i="2"/>
  <c r="K42" i="2"/>
  <c r="O28" i="2"/>
  <c r="K27" i="2"/>
  <c r="K34" i="2"/>
  <c r="K41" i="2"/>
  <c r="O27" i="2"/>
  <c r="K26" i="2"/>
  <c r="K33" i="2"/>
  <c r="K40" i="2"/>
  <c r="O26" i="2"/>
  <c r="K25" i="2"/>
  <c r="K32" i="2"/>
  <c r="K39" i="2"/>
  <c r="O25" i="2"/>
  <c r="K4" i="2"/>
  <c r="K10" i="2"/>
  <c r="K16" i="2"/>
  <c r="O7" i="2"/>
  <c r="L4" i="2"/>
  <c r="C43" i="16"/>
  <c r="C13" i="16"/>
  <c r="C14" i="16"/>
  <c r="C50" i="16"/>
  <c r="D43" i="16"/>
  <c r="D10" i="16"/>
  <c r="D11" i="16"/>
  <c r="D12" i="16"/>
  <c r="D13" i="16"/>
  <c r="D14" i="16"/>
  <c r="D50" i="16"/>
  <c r="E43" i="16"/>
  <c r="E10" i="16"/>
  <c r="E11" i="16"/>
  <c r="E12" i="16"/>
  <c r="E13" i="16"/>
  <c r="E14" i="16"/>
  <c r="E50" i="16"/>
  <c r="F50" i="16"/>
  <c r="C44" i="16"/>
  <c r="C51" i="16"/>
  <c r="D44" i="16"/>
  <c r="D51" i="16"/>
  <c r="E44" i="16"/>
  <c r="E51" i="16"/>
  <c r="F51" i="16"/>
  <c r="C45" i="16"/>
  <c r="C52" i="16"/>
  <c r="D45" i="16"/>
  <c r="D52" i="16"/>
  <c r="E45" i="16"/>
  <c r="E52" i="16"/>
  <c r="F52" i="16"/>
  <c r="C49" i="16"/>
  <c r="C53" i="16"/>
  <c r="D49" i="16"/>
  <c r="D53" i="16"/>
  <c r="E49" i="16"/>
  <c r="E53" i="16"/>
  <c r="F53" i="16"/>
  <c r="F49" i="16"/>
  <c r="E13" i="12"/>
  <c r="E12" i="12"/>
  <c r="E14" i="12"/>
  <c r="E15" i="12"/>
  <c r="E16" i="12"/>
  <c r="F13" i="12"/>
  <c r="F14" i="12"/>
  <c r="F15" i="12"/>
  <c r="F16" i="12"/>
  <c r="F12" i="12"/>
  <c r="E5" i="12"/>
  <c r="E4" i="12"/>
  <c r="E6" i="12"/>
  <c r="E7" i="12"/>
  <c r="E8" i="12"/>
  <c r="F5" i="12"/>
  <c r="F6" i="12"/>
  <c r="F7" i="12"/>
  <c r="F8" i="12"/>
  <c r="F4" i="12"/>
  <c r="C28" i="19"/>
  <c r="D28" i="19"/>
  <c r="B28" i="19"/>
  <c r="C14" i="19"/>
  <c r="D14" i="19"/>
  <c r="B14" i="19"/>
  <c r="D28" i="4"/>
  <c r="C28" i="4"/>
  <c r="B28" i="4"/>
  <c r="E19" i="4"/>
  <c r="E18" i="4"/>
  <c r="E20" i="4"/>
  <c r="E21" i="4"/>
  <c r="E22" i="4"/>
  <c r="E23" i="4"/>
  <c r="E24" i="4"/>
  <c r="E25" i="4"/>
  <c r="E26" i="4"/>
  <c r="E27" i="4"/>
  <c r="F19" i="4"/>
  <c r="F20" i="4"/>
  <c r="F21" i="4"/>
  <c r="F22" i="4"/>
  <c r="F23" i="4"/>
  <c r="F24" i="4"/>
  <c r="F25" i="4"/>
  <c r="F26" i="4"/>
  <c r="F27" i="4"/>
  <c r="F18" i="4"/>
  <c r="E5" i="4"/>
  <c r="E4" i="4"/>
  <c r="E6" i="4"/>
  <c r="E7" i="4"/>
  <c r="E8" i="4"/>
  <c r="E9" i="4"/>
  <c r="E10" i="4"/>
  <c r="E11" i="4"/>
  <c r="E12" i="4"/>
  <c r="E13" i="4"/>
  <c r="F5" i="4"/>
  <c r="F6" i="4"/>
  <c r="F7" i="4"/>
  <c r="F8" i="4"/>
  <c r="F9" i="4"/>
  <c r="F10" i="4"/>
  <c r="F11" i="4"/>
  <c r="F12" i="4"/>
  <c r="F13" i="4"/>
  <c r="F4" i="4"/>
  <c r="D14" i="4"/>
  <c r="C14" i="4"/>
  <c r="B14" i="4"/>
  <c r="C28" i="6"/>
  <c r="D28" i="6"/>
  <c r="B28" i="6"/>
  <c r="C14" i="6"/>
  <c r="D14" i="6"/>
  <c r="B14" i="6"/>
  <c r="E19" i="6"/>
  <c r="E20" i="6"/>
  <c r="E21" i="6"/>
  <c r="E22" i="6"/>
  <c r="E18" i="6"/>
  <c r="E23" i="6"/>
  <c r="E24" i="6"/>
  <c r="E25" i="6"/>
  <c r="E26" i="6"/>
  <c r="E27" i="6"/>
  <c r="F19" i="6"/>
  <c r="F20" i="6"/>
  <c r="F21" i="6"/>
  <c r="F22" i="6"/>
  <c r="F23" i="6"/>
  <c r="F24" i="6"/>
  <c r="F25" i="6"/>
  <c r="F26" i="6"/>
  <c r="F27" i="6"/>
  <c r="F18" i="6"/>
  <c r="E4" i="6"/>
  <c r="E8" i="6"/>
  <c r="E7" i="6"/>
  <c r="E5" i="6"/>
  <c r="E6" i="6"/>
  <c r="E9" i="6"/>
  <c r="E10" i="6"/>
  <c r="E11" i="6"/>
  <c r="E12" i="6"/>
  <c r="E13" i="6"/>
  <c r="F5" i="6"/>
  <c r="F6" i="6"/>
  <c r="F7" i="6"/>
  <c r="F8" i="6"/>
  <c r="F9" i="6"/>
  <c r="F10" i="6"/>
  <c r="F11" i="6"/>
  <c r="F12" i="6"/>
  <c r="F13" i="6"/>
  <c r="F4" i="6"/>
  <c r="E49" i="6"/>
  <c r="E48" i="6"/>
  <c r="E50" i="6"/>
  <c r="E51" i="6"/>
  <c r="E52" i="6"/>
  <c r="E53" i="6"/>
  <c r="E54" i="6"/>
  <c r="E55" i="6"/>
  <c r="E56" i="6"/>
  <c r="E57" i="6"/>
  <c r="F49" i="6"/>
  <c r="F50" i="6"/>
  <c r="F51" i="6"/>
  <c r="F52" i="6"/>
  <c r="F53" i="6"/>
  <c r="F54" i="6"/>
  <c r="F55" i="6"/>
  <c r="F56" i="6"/>
  <c r="F57" i="6"/>
  <c r="F48" i="6"/>
  <c r="E35" i="6"/>
  <c r="E34" i="6"/>
  <c r="E36" i="6"/>
  <c r="E37" i="6"/>
  <c r="E38" i="6"/>
  <c r="E39" i="6"/>
  <c r="E40" i="6"/>
  <c r="E41" i="6"/>
  <c r="E42" i="6"/>
  <c r="E43" i="6"/>
  <c r="F35" i="6"/>
  <c r="F36" i="6"/>
  <c r="F37" i="6"/>
  <c r="F38" i="6"/>
  <c r="F39" i="6"/>
  <c r="F40" i="6"/>
  <c r="F41" i="6"/>
  <c r="F42" i="6"/>
  <c r="F43" i="6"/>
  <c r="F34" i="6"/>
  <c r="D58" i="6"/>
  <c r="C58" i="6"/>
  <c r="B58" i="6"/>
  <c r="D44" i="6"/>
  <c r="C44" i="6"/>
  <c r="B44" i="6"/>
  <c r="E49" i="4"/>
  <c r="E48" i="4"/>
  <c r="E50" i="4"/>
  <c r="E51" i="4"/>
  <c r="E52" i="4"/>
  <c r="E53" i="4"/>
  <c r="E54" i="4"/>
  <c r="E55" i="4"/>
  <c r="E56" i="4"/>
  <c r="E57" i="4"/>
  <c r="F49" i="4"/>
  <c r="F50" i="4"/>
  <c r="F51" i="4"/>
  <c r="F52" i="4"/>
  <c r="F53" i="4"/>
  <c r="F54" i="4"/>
  <c r="F55" i="4"/>
  <c r="F56" i="4"/>
  <c r="F57" i="4"/>
  <c r="F48" i="4"/>
  <c r="E35" i="4"/>
  <c r="E34" i="4"/>
  <c r="E36" i="4"/>
  <c r="E37" i="4"/>
  <c r="E38" i="4"/>
  <c r="E39" i="4"/>
  <c r="E40" i="4"/>
  <c r="E41" i="4"/>
  <c r="E42" i="4"/>
  <c r="E43" i="4"/>
  <c r="F35" i="4"/>
  <c r="F36" i="4"/>
  <c r="F37" i="4"/>
  <c r="F38" i="4"/>
  <c r="F39" i="4"/>
  <c r="F40" i="4"/>
  <c r="F41" i="4"/>
  <c r="F42" i="4"/>
  <c r="F43" i="4"/>
  <c r="F34" i="4"/>
  <c r="D58" i="4"/>
  <c r="C58" i="4"/>
  <c r="B58" i="4"/>
  <c r="D44" i="4"/>
  <c r="C44" i="4"/>
  <c r="B44" i="4"/>
  <c r="E47" i="12"/>
  <c r="E48" i="12"/>
  <c r="E49" i="12"/>
  <c r="E50" i="12"/>
  <c r="E51" i="12"/>
  <c r="E52" i="12"/>
  <c r="F47" i="12"/>
  <c r="F48" i="12"/>
  <c r="F49" i="12"/>
  <c r="F50" i="12"/>
  <c r="F51" i="12"/>
  <c r="F52" i="12"/>
  <c r="E35" i="12"/>
  <c r="E36" i="12"/>
  <c r="E37" i="12"/>
  <c r="E38" i="12"/>
  <c r="E39" i="12"/>
  <c r="E40" i="12"/>
  <c r="F35" i="12"/>
  <c r="F36" i="12"/>
  <c r="F37" i="12"/>
  <c r="F38" i="12"/>
  <c r="F39" i="12"/>
  <c r="F40" i="12"/>
  <c r="F19" i="19"/>
  <c r="F20" i="19"/>
  <c r="F21" i="19"/>
  <c r="F22" i="19"/>
  <c r="F23" i="19"/>
  <c r="F24" i="19"/>
  <c r="F25" i="19"/>
  <c r="F26" i="19"/>
  <c r="F27" i="19"/>
  <c r="F18" i="19"/>
  <c r="F5" i="19"/>
  <c r="F6" i="19"/>
  <c r="F7" i="19"/>
  <c r="F8" i="19"/>
  <c r="F9" i="19"/>
  <c r="F10" i="19"/>
  <c r="F11" i="19"/>
  <c r="F12" i="19"/>
  <c r="F13" i="19"/>
  <c r="F4" i="19"/>
  <c r="L20" i="2"/>
  <c r="K20" i="2"/>
  <c r="L18" i="2"/>
  <c r="K18" i="2"/>
  <c r="L17" i="2"/>
  <c r="K17" i="2"/>
  <c r="L16" i="2"/>
  <c r="L14" i="2"/>
  <c r="K14" i="2"/>
  <c r="L13" i="2"/>
  <c r="K13" i="2"/>
  <c r="L12" i="2"/>
  <c r="K12" i="2"/>
  <c r="L11" i="2"/>
  <c r="K11" i="2"/>
  <c r="L10" i="2"/>
  <c r="L8" i="2"/>
  <c r="K8" i="2"/>
  <c r="L7" i="2"/>
  <c r="K7" i="2"/>
  <c r="L6" i="2"/>
  <c r="K6" i="2"/>
  <c r="L5" i="2"/>
  <c r="K5" i="2"/>
  <c r="P6" i="2"/>
  <c r="P5" i="2"/>
  <c r="O5" i="2"/>
  <c r="P4" i="2"/>
  <c r="P3" i="2"/>
  <c r="O4" i="2"/>
  <c r="O6" i="2"/>
  <c r="O3" i="2"/>
  <c r="P7" i="2"/>
  <c r="C17" i="16"/>
  <c r="D17" i="16"/>
  <c r="E17" i="16"/>
  <c r="F10" i="16"/>
  <c r="F11" i="16"/>
  <c r="F12" i="16"/>
  <c r="F13" i="16"/>
  <c r="F14" i="16"/>
  <c r="F17" i="16"/>
  <c r="G10" i="16"/>
  <c r="G11" i="16"/>
  <c r="G12" i="16"/>
  <c r="G13" i="16"/>
  <c r="G14" i="16"/>
  <c r="G17" i="16"/>
  <c r="H17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C20" i="16"/>
  <c r="D20" i="16"/>
  <c r="E20" i="16"/>
  <c r="F20" i="16"/>
  <c r="G20" i="16"/>
  <c r="H20" i="16"/>
  <c r="H21" i="16"/>
  <c r="G21" i="16"/>
  <c r="F21" i="16"/>
  <c r="E21" i="16"/>
  <c r="D21" i="16"/>
  <c r="C21" i="16"/>
  <c r="C47" i="16"/>
  <c r="D47" i="16"/>
  <c r="E47" i="16"/>
  <c r="F47" i="16"/>
  <c r="F46" i="16"/>
  <c r="G15" i="16"/>
  <c r="F15" i="16"/>
  <c r="E15" i="16"/>
  <c r="D15" i="16"/>
  <c r="C15" i="16"/>
  <c r="F45" i="16"/>
  <c r="F44" i="16"/>
  <c r="F43" i="16"/>
  <c r="C36" i="16"/>
  <c r="C37" i="16"/>
  <c r="C39" i="16"/>
  <c r="D36" i="16"/>
  <c r="D37" i="16"/>
  <c r="D39" i="16"/>
  <c r="E36" i="16"/>
  <c r="E37" i="16"/>
  <c r="E39" i="16"/>
  <c r="F39" i="16"/>
  <c r="F38" i="16"/>
  <c r="D4" i="16"/>
  <c r="E4" i="16"/>
  <c r="F4" i="16"/>
  <c r="G4" i="16"/>
  <c r="H4" i="16"/>
  <c r="D5" i="16"/>
  <c r="E5" i="16"/>
  <c r="F5" i="16"/>
  <c r="G5" i="16"/>
  <c r="H5" i="16"/>
  <c r="D6" i="16"/>
  <c r="E6" i="16"/>
  <c r="F6" i="16"/>
  <c r="G6" i="16"/>
  <c r="H6" i="16"/>
  <c r="H7" i="16"/>
  <c r="G7" i="16"/>
  <c r="F7" i="16"/>
  <c r="E7" i="16"/>
  <c r="D7" i="16"/>
  <c r="C7" i="16"/>
  <c r="F37" i="16"/>
  <c r="F36" i="16"/>
</calcChain>
</file>

<file path=xl/comments1.xml><?xml version="1.0" encoding="utf-8"?>
<comments xmlns="http://schemas.openxmlformats.org/spreadsheetml/2006/main">
  <authors>
    <author>Microsoft Office 사용자</author>
  </authors>
  <commentList>
    <comment ref="L1" authorId="0" shape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L1" authorId="0" shapeId="0">
      <text>
        <r>
          <rPr>
            <b/>
            <sz val="11"/>
            <color indexed="81"/>
            <rFont val="ＭＳ Ｐゴシック"/>
            <family val="2"/>
          </rPr>
          <t>Microsoft Office 사용자:</t>
        </r>
        <r>
          <rPr>
            <sz val="11"/>
            <color indexed="81"/>
            <rFont val="ＭＳ Ｐゴシック"/>
            <family val="2"/>
          </rPr>
          <t xml:space="preserve">
Best alpha from RQ2-Fig3</t>
        </r>
      </text>
    </comment>
  </commentList>
</comments>
</file>

<file path=xl/sharedStrings.xml><?xml version="1.0" encoding="utf-8"?>
<sst xmlns="http://schemas.openxmlformats.org/spreadsheetml/2006/main" count="4606" uniqueCount="914">
  <si>
    <t>MAP</t>
    <phoneticPr fontId="0" type="noConversion"/>
  </si>
  <si>
    <t>MRR</t>
    <phoneticPr fontId="0" type="noConversion"/>
  </si>
  <si>
    <t>AspectJ</t>
    <phoneticPr fontId="0" type="noConversion"/>
  </si>
  <si>
    <t>BLIA</t>
    <phoneticPr fontId="0" type="noConversion"/>
  </si>
  <si>
    <t>BugLocator</t>
    <phoneticPr fontId="0" type="noConversion"/>
  </si>
  <si>
    <t>BLUiR</t>
    <phoneticPr fontId="0" type="noConversion"/>
  </si>
  <si>
    <t>BRTracer</t>
    <phoneticPr fontId="0" type="noConversion"/>
  </si>
  <si>
    <t>AmaLgam</t>
    <phoneticPr fontId="0" type="noConversion"/>
  </si>
  <si>
    <t>SWT</t>
    <phoneticPr fontId="0" type="noConversion"/>
  </si>
  <si>
    <t>Method</t>
  </si>
  <si>
    <t>AspectJ</t>
  </si>
  <si>
    <t>AML</t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</si>
  <si>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</si>
  <si>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</si>
  <si>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</si>
  <si>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</si>
  <si>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</si>
  <si>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</si>
  <si>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</si>
  <si>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</si>
  <si>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</si>
  <si>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</si>
  <si>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</si>
  <si>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</si>
  <si>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</si>
  <si>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</si>
  <si>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</si>
  <si>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</si>
  <si>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BLIA</t>
  </si>
  <si>
    <t>[BLIA] alpha: 0.0, beta: 0.0, pastDays: 90 with structured info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</si>
  <si>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</si>
  <si>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</si>
  <si>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</si>
  <si>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</si>
  <si>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</si>
  <si>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</si>
  <si>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</si>
  <si>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</si>
  <si>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</si>
  <si>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[BLIA] alpha: 0.2, beta: 0.0, pastDays: 120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</si>
  <si>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</si>
  <si>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</si>
  <si>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</si>
  <si>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</si>
  <si>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</si>
  <si>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</si>
  <si>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</si>
  <si>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</si>
  <si>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</si>
  <si>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</si>
  <si>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</si>
  <si>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</si>
  <si>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ZXing</t>
    <phoneticPr fontId="0" type="noConversion"/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</si>
  <si>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</si>
  <si>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</si>
  <si>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</si>
  <si>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</si>
  <si>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</si>
  <si>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</si>
  <si>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</si>
  <si>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</si>
  <si>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</si>
  <si>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</si>
  <si>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</si>
  <si>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</si>
  <si>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</si>
  <si>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</si>
  <si>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</si>
  <si>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</si>
  <si>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</si>
  <si>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</si>
  <si>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0.2, beta: 0.2, pastDays: 120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</si>
  <si>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</si>
  <si>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</si>
  <si>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</si>
  <si>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</si>
  <si>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</si>
  <si>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</si>
  <si>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</si>
  <si>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</si>
  <si>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</si>
  <si>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</si>
  <si>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</si>
  <si>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</si>
  <si>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</si>
  <si>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</si>
  <si>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</si>
  <si>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</si>
  <si>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</si>
  <si>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</si>
  <si>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</si>
  <si>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</si>
  <si>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</si>
  <si>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</si>
  <si>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</si>
  <si>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</si>
  <si>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</si>
  <si>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</si>
  <si>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</si>
  <si>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</si>
  <si>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</si>
  <si>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</si>
  <si>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</si>
  <si>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</si>
  <si>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</si>
  <si>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</si>
  <si>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</si>
  <si>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</si>
  <si>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</si>
  <si>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</si>
  <si>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</si>
  <si>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</si>
  <si>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</si>
  <si>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</si>
  <si>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</si>
  <si>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</si>
  <si>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</si>
  <si>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</si>
  <si>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</si>
  <si>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</si>
  <si>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</si>
  <si>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</si>
  <si>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</si>
  <si>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</si>
  <si>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</si>
  <si>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</si>
  <si>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</si>
  <si>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</si>
  <si>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</si>
  <si>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</si>
  <si>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</si>
  <si>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</si>
  <si>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</si>
  <si>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</si>
  <si>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</si>
  <si>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</si>
  <si>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</si>
  <si>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</si>
  <si>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</si>
  <si>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</si>
  <si>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</si>
  <si>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</si>
  <si>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</si>
  <si>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</si>
  <si>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</si>
  <si>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</si>
  <si>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</si>
  <si>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</si>
  <si>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</si>
  <si>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</si>
  <si>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</si>
  <si>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</si>
  <si>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</si>
  <si>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</si>
  <si>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</si>
  <si>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</si>
  <si>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</si>
  <si>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</si>
  <si>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</si>
  <si>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</si>
  <si>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</si>
  <si>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</si>
  <si>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</si>
  <si>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</si>
  <si>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</si>
  <si>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</si>
  <si>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</si>
  <si>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</si>
  <si>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</si>
  <si>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</si>
  <si>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</si>
  <si>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</si>
  <si>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</si>
  <si>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</si>
  <si>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</si>
  <si>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</si>
  <si>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</si>
  <si>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</si>
  <si>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</si>
  <si>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</si>
  <si>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</si>
  <si>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</si>
  <si>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</si>
  <si>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</si>
  <si>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</si>
  <si>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</si>
  <si>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</si>
  <si>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</si>
  <si>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</si>
  <si>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</si>
  <si>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</si>
  <si>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</si>
  <si>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</si>
  <si>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</si>
  <si>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</si>
  <si>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</si>
  <si>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</si>
  <si>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</si>
  <si>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</si>
  <si>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</si>
  <si>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</si>
  <si>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</si>
  <si>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</si>
  <si>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</si>
  <si>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</si>
  <si>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</si>
  <si>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</si>
  <si>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</si>
  <si>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</si>
  <si>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</si>
  <si>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</si>
  <si>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</si>
  <si>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</si>
  <si>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</si>
  <si>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</si>
  <si>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</si>
  <si>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</si>
  <si>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</si>
  <si>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</si>
  <si>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</si>
  <si>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</si>
  <si>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</si>
  <si>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</si>
  <si>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</si>
  <si>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</si>
  <si>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</si>
  <si>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</si>
  <si>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</si>
  <si>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</si>
  <si>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</si>
  <si>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</si>
  <si>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</si>
  <si>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</si>
  <si>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</si>
  <si>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Alpha</t>
    <phoneticPr fontId="0" type="noConversion"/>
  </si>
  <si>
    <t>Beta</t>
    <phoneticPr fontId="0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</si>
  <si>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</si>
  <si>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</si>
  <si>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</si>
  <si>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</si>
  <si>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</si>
  <si>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</si>
  <si>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</si>
  <si>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0.2, pastDays: 30 with structured info</t>
  </si>
  <si>
    <t>[BLIA] alpha: 0.2, beta: 0.2, pastDays: 60 with structured info</t>
  </si>
  <si>
    <t>Excluding Stack-Trace</t>
    <phoneticPr fontId="0" type="noConversion"/>
  </si>
  <si>
    <t>a=0.2, b=0.0~0.4</t>
    <phoneticPr fontId="0" type="noConversion"/>
  </si>
  <si>
    <t>Average</t>
    <phoneticPr fontId="0" type="noConversion"/>
  </si>
  <si>
    <t>StructVsmScore</t>
    <phoneticPr fontId="0" type="noConversion"/>
  </si>
  <si>
    <t>SimiBugScore</t>
    <phoneticPr fontId="0" type="noConversion"/>
  </si>
  <si>
    <t>CommScore</t>
    <phoneticPr fontId="0" type="noConversion"/>
  </si>
  <si>
    <t>Including Stack-Trace</t>
    <phoneticPr fontId="0" type="noConversion"/>
  </si>
  <si>
    <t>StaceScore</t>
    <phoneticPr fontId="0" type="noConversion"/>
  </si>
  <si>
    <t>BLIA_File</t>
  </si>
  <si>
    <t>Top1 Rate</t>
  </si>
  <si>
    <t>Top5 Rate</t>
  </si>
  <si>
    <t>Top10 Rate</t>
  </si>
  <si>
    <t>Top1</t>
  </si>
  <si>
    <t>Top5</t>
  </si>
  <si>
    <t>Top10</t>
  </si>
  <si>
    <t>MAP</t>
  </si>
  <si>
    <t>Zxing</t>
  </si>
  <si>
    <t>SWT</t>
  </si>
  <si>
    <t>MRR</t>
  </si>
  <si>
    <t>Alpha</t>
  </si>
  <si>
    <t>Beta</t>
  </si>
  <si>
    <t>BLIA_Method</t>
  </si>
  <si>
    <t>ZXing</t>
  </si>
  <si>
    <t>BugLocator</t>
  </si>
  <si>
    <t>BLUiR</t>
  </si>
  <si>
    <t>BRTracer</t>
  </si>
  <si>
    <t>AmaLgam</t>
  </si>
  <si>
    <t>N/A</t>
  </si>
  <si>
    <t>Project</t>
  </si>
  <si>
    <t>BLIA v1.0</t>
  </si>
  <si>
    <t>AspectJ
a : 0.4
b : 0.2
g : 0.5
k : 120</t>
  </si>
  <si>
    <t>[BLIA] alpha: 0.2, beta: 0.0, gamma: 0.6, pastDays: 15 with structured info</t>
  </si>
  <si>
    <t>[BLIA] alpha: 0.2, beta: 0.0, gamma: 0.6, pastDays: 30 with structured info</t>
  </si>
  <si>
    <t>[BLIA] alpha: 0.2, beta: 0.0, gamma: 0.6, pastDays: 60 with structured info</t>
  </si>
  <si>
    <t>[BLIA] alpha: 0.2, beta: 0.0, gamma: 0.6, pastDays: 90 with structured info</t>
  </si>
  <si>
    <t>[BLIA] alpha: 0.2, beta: 0.0, gamma: 0.6, pastDays: 120 with structured info</t>
  </si>
  <si>
    <t>[BLIA] alpha: 0.2, beta: 0.0, gamma: 0.6, pastDays: 150 with structured info</t>
  </si>
  <si>
    <t>[BLIA] alpha: 0.2, beta: 0.0, gamma: 0.6, pastDays: 180 with structured info</t>
  </si>
  <si>
    <t>[BLIA] alpha: 0.4, beta: 0.0, gamma: 0.5, pastDays: 15 with structured info</t>
  </si>
  <si>
    <t>[BLIA] alpha: 0.4, beta: 0.0, gamma: 0.5, pastDays: 30 with structured info</t>
  </si>
  <si>
    <t>[BLIA] alpha: 0.4, beta: 0.0, gamma: 0.5, pastDays: 60 with structured info</t>
  </si>
  <si>
    <t>[BLIA] alpha: 0.4, beta: 0.0, gamma: 0.5, pastDays: 90 with structured info</t>
  </si>
  <si>
    <t>[BLIA] alpha: 0.4, beta: 0.0, gamma: 0.5, pastDays: 120 with structured info</t>
  </si>
  <si>
    <t>[BLIA] alpha: 0.4, beta: 0.0, gamma: 0.5, pastDays: 150 with structured info</t>
  </si>
  <si>
    <t>[BLIA] alpha: 0.4, beta: 0.0, gamma: 0.5, pastDays: 180 with structured info</t>
  </si>
  <si>
    <t>[BLIA] alpha: 0.4, beta: 0.2, gamma: 0.5, pastDays: 15 with structured info</t>
  </si>
  <si>
    <t>[BLIA] alpha: 0.4, beta: 0.2, gamma: 0.5, pastDays: 30 with structured info</t>
  </si>
  <si>
    <t>[BLIA] alpha: 0.4, beta: 0.2, gamma: 0.5, pastDays: 60 with structured info</t>
  </si>
  <si>
    <t>[BLIA] alpha: 0.4, beta: 0.2, gamma: 0.5, pastDays: 90 with structured info</t>
  </si>
  <si>
    <t>[BLIA] alpha: 0.4, beta: 0.2, gamma: 0.5, pastDays: 120 with structured info</t>
  </si>
  <si>
    <t>[BLIA] alpha: 0.4, beta: 0.2, gamma: 0.5, pastDays: 150 with structured info</t>
  </si>
  <si>
    <t>[BLIA] alpha: 0.4, beta: 0.2, gamma: 0.5, pastDays: 180 with structured info</t>
  </si>
  <si>
    <t>Aspectj</t>
  </si>
  <si>
    <t>[BLIA] alpha: 0.0, beta: 0.2, gamma: 0.5, pastDays: 120 with structured info</t>
  </si>
  <si>
    <t>[BLIA] alpha: 0.1, beta: 0.2, gamma: 0.5, pastDays: 120 with structured info</t>
  </si>
  <si>
    <t>[BLIA] alpha: 0.2, beta: 0.2, gamma: 0.5, pastDays: 120 with structured info</t>
  </si>
  <si>
    <t>[BLIA] alpha: 0.30000000000000004, beta: 0.2, gamma: 0.5, pastDays: 120 with structured info</t>
  </si>
  <si>
    <t>[BLIA] alpha: 0.5, beta: 0.2, gamma: 0.5, pastDays: 120 with structured info</t>
  </si>
  <si>
    <t>[BLIA] alpha: 0.6, beta: 0.2, gamma: 0.5, pastDays: 120 with structured info</t>
  </si>
  <si>
    <t>[BLIA] alpha: 0.7, beta: 0.2, gamma: 0.5, pastDays: 120 with structured info</t>
  </si>
  <si>
    <t>[BLIA] alpha: 0.7999999999999999, beta: 0.2, gamma: 0.5, pastDays: 120 with structured info</t>
  </si>
  <si>
    <t>[BLIA] alpha: 0.8999999999999999, beta: 0.2, gamma: 0.5, pastDays: 120 with structured info</t>
  </si>
  <si>
    <t>[BLIA] alpha: 0.4, beta: 0.4, gamma: 0.5, pastDays: 120 with structured info</t>
  </si>
  <si>
    <t>[BLIA] alpha: 0.4, beta: 0.5, gamma: 0.5, pastDays: 120 with structured info</t>
  </si>
  <si>
    <t>[BLIA] alpha: 0.4, beta: 0.7999999999999999, gamma: 0.5, pastDays: 120 with structured info</t>
  </si>
  <si>
    <t>[BLIA] alpha: 0.4, beta: 0.7, gamma: 0.5, pastDays: 120 with structured info</t>
  </si>
  <si>
    <t>[BLIA] alpha: 0.4, beta: 0.8999999999999999, gamma: 0.5, pastDays: 120 with structured info</t>
  </si>
  <si>
    <t>[BLIA] alpha: 0.4, beta: 0.6, gamma: 0.5, pastDays: 120 with structured info</t>
  </si>
  <si>
    <t>[BLIA] alpha: 0.4, beta: 0.1, gamma: 0.5, pastDays: 120 with structured info</t>
  </si>
  <si>
    <t>[BLIA] alpha: 0.4, beta: 0.30000000000000004, gamma: 0.5, pastDays: 120 with structured info</t>
  </si>
  <si>
    <t>[BLIA] alpha: 0.0, beta: 0.0, gamma: 0.5, pastDays: 120 with structured info</t>
  </si>
  <si>
    <t>[BLIA] alpha: 0.0, beta: 0.1, gamma: 0.5, pastDays: 120 with structured info</t>
  </si>
  <si>
    <t>[BLIA] alpha: 0.0, beta: 0.30000000000000004, gamma: 0.5, pastDays: 120 with structured info</t>
  </si>
  <si>
    <t>[BLIA] alpha: 0.0, beta: 0.4, gamma: 0.5, pastDays: 120 with structured info</t>
  </si>
  <si>
    <t>[BLIA] alpha: 0.0, beta: 0.5, gamma: 0.5, pastDays: 120 with structured info</t>
  </si>
  <si>
    <t>[BLIA] alpha: 0.0, beta: 0.6, gamma: 0.5, pastDays: 120 with structured info</t>
  </si>
  <si>
    <t>[BLIA] alpha: 0.0, beta: 0.7, gamma: 0.5, pastDays: 120 with structured info</t>
  </si>
  <si>
    <t>[BLIA] alpha: 0.0, beta: 0.7999999999999999, gamma: 0.5, pastDays: 120 with structured info</t>
  </si>
  <si>
    <t>[BLIA] alpha: 0.0, beta: 0.8999999999999999, gamma: 0.5, pastDays: 120 with structured info</t>
  </si>
  <si>
    <t>[BLIA] alpha: 0.1, beta: 0.0, gamma: 0.5, pastDays: 120 with structured info</t>
  </si>
  <si>
    <t>[BLIA] alpha: 0.1, beta: 0.1, gamma: 0.5, pastDays: 120 with structured info</t>
  </si>
  <si>
    <t>[BLIA] alpha: 0.1, beta: 0.30000000000000004, gamma: 0.5, pastDays: 120 with structured info</t>
  </si>
  <si>
    <t>[BLIA] alpha: 0.1, beta: 0.4, gamma: 0.5, pastDays: 120 with structured info</t>
  </si>
  <si>
    <t>[BLIA] alpha: 0.1, beta: 0.5, gamma: 0.5, pastDays: 120 with structured info</t>
  </si>
  <si>
    <t>[BLIA] alpha: 0.1, beta: 0.6, gamma: 0.5, pastDays: 120 with structured info</t>
  </si>
  <si>
    <t>[BLIA] alpha: 0.1, beta: 0.7, gamma: 0.5, pastDays: 120 with structured info</t>
  </si>
  <si>
    <t>[BLIA] alpha: 0.1, beta: 0.7999999999999999, gamma: 0.5, pastDays: 120 with structured info</t>
  </si>
  <si>
    <t>[BLIA] alpha: 0.1, beta: 0.8999999999999999, gamma: 0.5, pastDays: 120 with structured info</t>
  </si>
  <si>
    <t>[BLIA] alpha: 0.2, beta: 0.0, gamma: 0.5, pastDays: 120 with structured info</t>
  </si>
  <si>
    <t>[BLIA] alpha: 0.2, beta: 0.1, gamma: 0.5, pastDays: 120 with structured info</t>
  </si>
  <si>
    <t>[BLIA] alpha: 0.2, beta: 0.30000000000000004, gamma: 0.5, pastDays: 120 with structured info</t>
  </si>
  <si>
    <t>[BLIA] alpha: 0.2, beta: 0.4, gamma: 0.5, pastDays: 120 with structured info</t>
  </si>
  <si>
    <t>[BLIA] alpha: 0.2, beta: 0.5, gamma: 0.5, pastDays: 120 with structured info</t>
  </si>
  <si>
    <t>[BLIA] alpha: 0.2, beta: 0.6, gamma: 0.5, pastDays: 120 with structured info</t>
  </si>
  <si>
    <t>[BLIA] alpha: 0.2, beta: 0.7, gamma: 0.5, pastDays: 120 with structured info</t>
  </si>
  <si>
    <t>[BLIA] alpha: 0.2, beta: 0.7999999999999999, gamma: 0.5, pastDays: 120 with structured info</t>
  </si>
  <si>
    <t>[BLIA] alpha: 0.2, beta: 0.8999999999999999, gamma: 0.5, pastDays: 120 with structured info</t>
  </si>
  <si>
    <t>[BLIA] alpha: 0.30000000000000004, beta: 0.0, gamma: 0.5, pastDays: 120 with structured info</t>
  </si>
  <si>
    <t>[BLIA] alpha: 0.30000000000000004, beta: 0.1, gamma: 0.5, pastDays: 120 with structured info</t>
  </si>
  <si>
    <t>[BLIA] alpha: 0.30000000000000004, beta: 0.30000000000000004, gamma: 0.5, pastDays: 120 with structured info</t>
  </si>
  <si>
    <t>[BLIA] alpha: 0.30000000000000004, beta: 0.4, gamma: 0.5, pastDays: 120 with structured info</t>
  </si>
  <si>
    <t>[BLIA] alpha: 0.30000000000000004, beta: 0.5, gamma: 0.5, pastDays: 120 with structured info</t>
  </si>
  <si>
    <t>[BLIA] alpha: 0.30000000000000004, beta: 0.6, gamma: 0.5, pastDays: 120 with structured info</t>
  </si>
  <si>
    <t>[BLIA] alpha: 0.30000000000000004, beta: 0.7, gamma: 0.5, pastDays: 120 with structured info</t>
  </si>
  <si>
    <t>[BLIA] alpha: 0.30000000000000004, beta: 0.7999999999999999, gamma: 0.5, pastDays: 120 with structured info</t>
  </si>
  <si>
    <t>[BLIA] alpha: 0.30000000000000004, beta: 0.8999999999999999, gamma: 0.5, pastDays: 120 with structured info</t>
  </si>
  <si>
    <t>[BLIA] alpha: 0.5, beta: 0.0, gamma: 0.5, pastDays: 120 with structured info</t>
  </si>
  <si>
    <t>[BLIA] alpha: 0.5, beta: 0.1, gamma: 0.5, pastDays: 120 with structured info</t>
  </si>
  <si>
    <t>[BLIA] alpha: 0.5, beta: 0.30000000000000004, gamma: 0.5, pastDays: 120 with structured info</t>
  </si>
  <si>
    <t>[BLIA] alpha: 0.5, beta: 0.4, gamma: 0.5, pastDays: 120 with structured info</t>
  </si>
  <si>
    <t>[BLIA] alpha: 0.5, beta: 0.5, gamma: 0.5, pastDays: 120 with structured info</t>
  </si>
  <si>
    <t>[BLIA] alpha: 0.5, beta: 0.6, gamma: 0.5, pastDays: 120 with structured info</t>
  </si>
  <si>
    <t>[BLIA] alpha: 0.5, beta: 0.7, gamma: 0.5, pastDays: 120 with structured info</t>
  </si>
  <si>
    <t>[BLIA] alpha: 0.5, beta: 0.7999999999999999, gamma: 0.5, pastDays: 120 with structured info</t>
  </si>
  <si>
    <t>[BLIA] alpha: 0.5, beta: 0.8999999999999999, gamma: 0.5, pastDays: 120 with structured info</t>
  </si>
  <si>
    <t>[BLIA] alpha: 0.6, beta: 0.0, gamma: 0.5, pastDays: 120 with structured info</t>
  </si>
  <si>
    <t>[BLIA] alpha: 0.6, beta: 0.1, gamma: 0.5, pastDays: 120 with structured info</t>
  </si>
  <si>
    <t>[BLIA] alpha: 0.6, beta: 0.30000000000000004, gamma: 0.5, pastDays: 120 with structured info</t>
  </si>
  <si>
    <t>[BLIA] alpha: 0.6, beta: 0.4, gamma: 0.5, pastDays: 120 with structured info</t>
  </si>
  <si>
    <t>[BLIA] alpha: 0.6, beta: 0.5, gamma: 0.5, pastDays: 120 with structured info</t>
  </si>
  <si>
    <t>[BLIA] alpha: 0.6, beta: 0.6, gamma: 0.5, pastDays: 120 with structured info</t>
  </si>
  <si>
    <t>[BLIA] alpha: 0.6, beta: 0.7, gamma: 0.5, pastDays: 120 with structured info</t>
  </si>
  <si>
    <t>[BLIA] alpha: 0.6, beta: 0.7999999999999999, gamma: 0.5, pastDays: 120 with structured info</t>
  </si>
  <si>
    <t>[BLIA] alpha: 0.6, beta: 0.8999999999999999, gamma: 0.5, pastDays: 120 with structured info</t>
  </si>
  <si>
    <t>[BLIA] alpha: 0.7, beta: 0.0, gamma: 0.5, pastDays: 120 with structured info</t>
  </si>
  <si>
    <t>[BLIA] alpha: 0.7, beta: 0.1, gamma: 0.5, pastDays: 120 with structured info</t>
  </si>
  <si>
    <t>[BLIA] alpha: 0.7, beta: 0.30000000000000004, gamma: 0.5, pastDays: 120 with structured info</t>
  </si>
  <si>
    <t>[BLIA] alpha: 0.7, beta: 0.4, gamma: 0.5, pastDays: 120 with structured info</t>
  </si>
  <si>
    <t>[BLIA] alpha: 0.7, beta: 0.5, gamma: 0.5, pastDays: 120 with structured info</t>
  </si>
  <si>
    <t>[BLIA] alpha: 0.7, beta: 0.6, gamma: 0.5, pastDays: 120 with structured info</t>
  </si>
  <si>
    <t>[BLIA] alpha: 0.7, beta: 0.7, gamma: 0.5, pastDays: 120 with structured info</t>
  </si>
  <si>
    <t>[BLIA] alpha: 0.7, beta: 0.7999999999999999, gamma: 0.5, pastDays: 120 with structured info</t>
  </si>
  <si>
    <t>[BLIA] alpha: 0.7, beta: 0.8999999999999999, gamma: 0.5, pastDays: 120 with structured info</t>
  </si>
  <si>
    <t>[BLIA] alpha: 0.7999999999999999, beta: 0.0, gamma: 0.5, pastDays: 120 with structured info</t>
  </si>
  <si>
    <t>[BLIA] alpha: 0.7999999999999999, beta: 0.1, gamma: 0.5, pastDays: 120 with structured info</t>
  </si>
  <si>
    <t>[BLIA] alpha: 0.7999999999999999, beta: 0.30000000000000004, gamma: 0.5, pastDays: 120 with structured info</t>
  </si>
  <si>
    <t>[BLIA] alpha: 0.7999999999999999, beta: 0.4, gamma: 0.5, pastDays: 120 with structured info</t>
  </si>
  <si>
    <t>[BLIA] alpha: 0.7999999999999999, beta: 0.5, gamma: 0.5, pastDays: 120 with structured info</t>
  </si>
  <si>
    <t>[BLIA] alpha: 0.7999999999999999, beta: 0.6, gamma: 0.5, pastDays: 120 with structured info</t>
  </si>
  <si>
    <t>[BLIA] alpha: 0.7999999999999999, beta: 0.7, gamma: 0.5, pastDays: 120 with structured info</t>
  </si>
  <si>
    <t>[BLIA] alpha: 0.7999999999999999, beta: 0.7999999999999999, gamma: 0.5, pastDays: 120 with structured info</t>
  </si>
  <si>
    <t>[BLIA] alpha: 0.7999999999999999, beta: 0.8999999999999999, gamma: 0.5, pastDays: 120 with structured info</t>
  </si>
  <si>
    <t>[BLIA] alpha: 0.8999999999999999, beta: 0.0, gamma: 0.5, pastDays: 120 with structured info</t>
  </si>
  <si>
    <t>[BLIA] alpha: 0.8999999999999999, beta: 0.1, gamma: 0.5, pastDays: 120 with structured info</t>
  </si>
  <si>
    <t>[BLIA] alpha: 0.8999999999999999, beta: 0.30000000000000004, gamma: 0.5, pastDays: 120 with structured info</t>
  </si>
  <si>
    <t>[BLIA] alpha: 0.8999999999999999, beta: 0.4, gamma: 0.5, pastDays: 120 with structured info</t>
  </si>
  <si>
    <t>[BLIA] alpha: 0.8999999999999999, beta: 0.5, gamma: 0.5, pastDays: 120 with structured info</t>
  </si>
  <si>
    <t>[BLIA] alpha: 0.8999999999999999, beta: 0.6, gamma: 0.5, pastDays: 120 with structured info</t>
  </si>
  <si>
    <t>[BLIA] alpha: 0.8999999999999999, beta: 0.7, gamma: 0.5, pastDays: 120 with structured info</t>
  </si>
  <si>
    <t>[BLIA] alpha: 0.8999999999999999, beta: 0.7999999999999999, gamma: 0.5, pastDays: 120 with structured info</t>
  </si>
  <si>
    <t>[BLIA] alpha: 0.8999999999999999, beta: 0.8999999999999999, gamma: 0.5, pastDays: 120 with structured info</t>
  </si>
  <si>
    <t>rank</t>
  </si>
  <si>
    <t>sum</t>
  </si>
  <si>
    <t>Zxing
a : 0.4
b : 0.0
g : 0.5
k : 120</t>
  </si>
  <si>
    <t>SWT
a : 0.2
b : 0.0
g : 0.6
k : 120</t>
  </si>
  <si>
    <t>[BLIA] alpha: 0.0, beta: 0.0, gamma: 0.6, pastDays: 120 with structured info</t>
  </si>
  <si>
    <t>2016-03-08 12:06:07.0</t>
  </si>
  <si>
    <t>[BLIA] alpha: 0.1, beta: 0.0, gamma: 0.6, pastDays: 120 with structured info</t>
  </si>
  <si>
    <t>2016-03-08 12:09:36.0</t>
  </si>
  <si>
    <t>2016-03-08 12:13:18.0</t>
  </si>
  <si>
    <t>[BLIA] alpha: 0.30000000000000004, beta: 0.0, gamma: 0.6, pastDays: 120 with structured info</t>
  </si>
  <si>
    <t>2016-03-08 12:17:10.0</t>
  </si>
  <si>
    <t>[BLIA] alpha: 0.4, beta: 0.0, gamma: 0.6, pastDays: 120 with structured info</t>
  </si>
  <si>
    <t>2016-03-08 12:21:16.0</t>
  </si>
  <si>
    <t>[BLIA] alpha: 0.5, beta: 0.0, gamma: 0.6, pastDays: 120 with structured info</t>
  </si>
  <si>
    <t>2016-03-08 12:25:35.0</t>
  </si>
  <si>
    <t>[BLIA] alpha: 0.6, beta: 0.0, gamma: 0.6, pastDays: 120 with structured info</t>
  </si>
  <si>
    <t>2016-03-08 12:30:05.0</t>
  </si>
  <si>
    <t>[BLIA] alpha: 0.7, beta: 0.0, gamma: 0.6, pastDays: 120 with structured info</t>
  </si>
  <si>
    <t>2016-03-08 12:34:51.0</t>
  </si>
  <si>
    <t>[BLIA] alpha: 0.7999999999999999, beta: 0.0, gamma: 0.6, pastDays: 120 with structured info</t>
  </si>
  <si>
    <t>2016-03-08 12:39:52.0</t>
  </si>
  <si>
    <t>[BLIA] alpha: 0.8999999999999999, beta: 0.0, gamma: 0.6, pastDays: 120 with structured info</t>
  </si>
  <si>
    <t>2016-03-08 12:44:57.0</t>
  </si>
  <si>
    <t>[BLIA] alpha: 0.2, beta: 0.1, gamma: 0.6, pastDays: 120 with structured info</t>
  </si>
  <si>
    <t>2016-03-08 12:13:42.0</t>
  </si>
  <si>
    <t>[BLIA] alpha: 0.2, beta: 0.2, gamma: 0.6, pastDays: 120 with structured info</t>
  </si>
  <si>
    <t>2016-03-08 12:14:05.0</t>
  </si>
  <si>
    <t>[BLIA] alpha: 0.2, beta: 0.30000000000000004, gamma: 0.6, pastDays: 120 with structured info</t>
  </si>
  <si>
    <t>2016-03-08 12:14:28.0</t>
  </si>
  <si>
    <t>[BLIA] alpha: 0.2, beta: 0.4, gamma: 0.6, pastDays: 120 with structured info</t>
  </si>
  <si>
    <t>2016-03-08 12:14:51.0</t>
  </si>
  <si>
    <t>[BLIA] alpha: 0.2, beta: 0.5, gamma: 0.6, pastDays: 120 with structured info</t>
  </si>
  <si>
    <t>2016-03-08 12:15:14.0</t>
  </si>
  <si>
    <t>[BLIA] alpha: 0.2, beta: 0.6, gamma: 0.6, pastDays: 120 with structured info</t>
  </si>
  <si>
    <t>2016-03-08 12:15:37.0</t>
  </si>
  <si>
    <t>[BLIA] alpha: 0.2, beta: 0.7, gamma: 0.6, pastDays: 120 with structured info</t>
  </si>
  <si>
    <t>2016-03-08 12:16:00.0</t>
  </si>
  <si>
    <t>[BLIA] alpha: 0.2, beta: 0.7999999999999999, gamma: 0.6, pastDays: 120 with structured info</t>
  </si>
  <si>
    <t>2016-03-08 12:16:23.0</t>
  </si>
  <si>
    <t>[BLIA] alpha: 0.2, beta: 0.8999999999999999, gamma: 0.6, pastDays: 120 with structured info</t>
  </si>
  <si>
    <t>2016-03-08 12:16:46.0</t>
  </si>
  <si>
    <t>2016-03-08 14:44:19.0</t>
  </si>
  <si>
    <t>[BLIA] alpha: 0.2, beta: 0.0, gamma: 0.7, pastDays: 120 with structured info</t>
  </si>
  <si>
    <t>2016-03-08 14:44:41.0</t>
  </si>
  <si>
    <t>[BLIA] alpha: 0.2, beta: 0.0, gamma: 0.4, pastDays: 120 with structured info</t>
  </si>
  <si>
    <t>2016-03-08 14:43:35.0</t>
  </si>
  <si>
    <t>2016-03-08 14:43:57.0</t>
  </si>
  <si>
    <t>[BLIA] alpha: 0.2, beta: 0.0, gamma: 0.7999999999999999, pastDays: 120 with structured info</t>
  </si>
  <si>
    <t>2016-03-08 14:45:03.0</t>
  </si>
  <si>
    <t>[BLIA] alpha: 0.2, beta: 0.0, gamma: 0.8999999999999999, pastDays: 120 with structured info</t>
  </si>
  <si>
    <t>2016-03-08 14:45:25.0</t>
  </si>
  <si>
    <t>[BLIA] alpha: 0.2, beta: 0.0, gamma: 0.1, pastDays: 120 with structured info</t>
  </si>
  <si>
    <t>2016-03-08 14:42:28.0</t>
  </si>
  <si>
    <t>[BLIA] alpha: 0.2, beta: 0.0, gamma: 0.0, pastDays: 120 with structured info</t>
  </si>
  <si>
    <t>2016-03-08 14:42:05.0</t>
  </si>
  <si>
    <t>[BLIA] alpha: 0.2, beta: 0.0, gamma: 0.30000000000000004, pastDays: 120 with structured info</t>
  </si>
  <si>
    <t>2016-03-08 14:43:13.0</t>
  </si>
  <si>
    <t>[BLIA] alpha: 0.2, beta: 0.0, gamma: 0.2, pastDays: 120 with structured info</t>
  </si>
  <si>
    <t>2016-03-08 14:42:51.0</t>
  </si>
  <si>
    <t>[BLIA] alpha: 0.0, beta: 0.1, gamma: 0.6, pastDays: 120 with structured info</t>
  </si>
  <si>
    <t>2016-03-08 12:06:29.0</t>
  </si>
  <si>
    <t>[BLIA] alpha: 0.0, beta: 0.2, gamma: 0.6, pastDays: 120 with structured info</t>
  </si>
  <si>
    <t>2016-03-08 12:06:52.0</t>
  </si>
  <si>
    <t>[BLIA] alpha: 0.0, beta: 0.30000000000000004, gamma: 0.6, pastDays: 120 with structured info</t>
  </si>
  <si>
    <t>2016-03-08 12:07:12.0</t>
  </si>
  <si>
    <t>[BLIA] alpha: 0.0, beta: 0.4, gamma: 0.6, pastDays: 120 with structured info</t>
  </si>
  <si>
    <t>2016-03-08 12:07:32.0</t>
  </si>
  <si>
    <t>[BLIA] alpha: 0.0, beta: 0.5, gamma: 0.6, pastDays: 120 with structured info</t>
  </si>
  <si>
    <t>2016-03-08 12:07:53.0</t>
  </si>
  <si>
    <t>[BLIA] alpha: 0.0, beta: 0.6, gamma: 0.6, pastDays: 120 with structured info</t>
  </si>
  <si>
    <t>2016-03-08 12:08:13.0</t>
  </si>
  <si>
    <t>[BLIA] alpha: 0.0, beta: 0.7, gamma: 0.6, pastDays: 120 with structured info</t>
  </si>
  <si>
    <t>2016-03-08 12:08:33.0</t>
  </si>
  <si>
    <t>[BLIA] alpha: 0.0, beta: 0.7999999999999999, gamma: 0.6, pastDays: 120 with structured info</t>
  </si>
  <si>
    <t>2016-03-08 12:08:54.0</t>
  </si>
  <si>
    <t>[BLIA] alpha: 0.0, beta: 0.8999999999999999, gamma: 0.6, pastDays: 120 with structured info</t>
  </si>
  <si>
    <t>2016-03-08 12:09:14.0</t>
  </si>
  <si>
    <t>[BLIA] alpha: 0.1, beta: 0.1, gamma: 0.6, pastDays: 120 with structured info</t>
  </si>
  <si>
    <t>2016-03-08 12:09:58.0</t>
  </si>
  <si>
    <t>[BLIA] alpha: 0.1, beta: 0.2, gamma: 0.6, pastDays: 120 with structured info</t>
  </si>
  <si>
    <t>2016-03-08 12:10:20.0</t>
  </si>
  <si>
    <t>[BLIA] alpha: 0.1, beta: 0.30000000000000004, gamma: 0.6, pastDays: 120 with structured info</t>
  </si>
  <si>
    <t>2016-03-08 12:10:42.0</t>
  </si>
  <si>
    <t>[BLIA] alpha: 0.1, beta: 0.4, gamma: 0.6, pastDays: 120 with structured info</t>
  </si>
  <si>
    <t>2016-03-08 12:11:04.0</t>
  </si>
  <si>
    <t>[BLIA] alpha: 0.1, beta: 0.5, gamma: 0.6, pastDays: 120 with structured info</t>
  </si>
  <si>
    <t>2016-03-08 12:11:25.0</t>
  </si>
  <si>
    <t>[BLIA] alpha: 0.1, beta: 0.6, gamma: 0.6, pastDays: 120 with structured info</t>
  </si>
  <si>
    <t>2016-03-08 12:11:47.0</t>
  </si>
  <si>
    <t>[BLIA] alpha: 0.1, beta: 0.7, gamma: 0.6, pastDays: 120 with structured info</t>
  </si>
  <si>
    <t>2016-03-08 12:12:09.0</t>
  </si>
  <si>
    <t>[BLIA] alpha: 0.1, beta: 0.7999999999999999, gamma: 0.6, pastDays: 120 with structured info</t>
  </si>
  <si>
    <t>2016-03-08 12:12:31.0</t>
  </si>
  <si>
    <t>[BLIA] alpha: 0.1, beta: 0.8999999999999999, gamma: 0.6, pastDays: 120 with structured info</t>
  </si>
  <si>
    <t>2016-03-08 12:12:54.0</t>
  </si>
  <si>
    <t>[BLIA] alpha: 0.30000000000000004, beta: 0.1, gamma: 0.6, pastDays: 120 with structured info</t>
  </si>
  <si>
    <t>2016-03-08 12:17:35.0</t>
  </si>
  <si>
    <t>[BLIA] alpha: 0.30000000000000004, beta: 0.2, gamma: 0.6, pastDays: 120 with structured info</t>
  </si>
  <si>
    <t>2016-03-08 12:17:59.0</t>
  </si>
  <si>
    <t>[BLIA] alpha: 0.30000000000000004, beta: 0.30000000000000004, gamma: 0.6, pastDays: 120 with structured info</t>
  </si>
  <si>
    <t>2016-03-08 12:18:24.0</t>
  </si>
  <si>
    <t>[BLIA] alpha: 0.30000000000000004, beta: 0.4, gamma: 0.6, pastDays: 120 with structured info</t>
  </si>
  <si>
    <t>2016-03-08 12:18:48.0</t>
  </si>
  <si>
    <t>[BLIA] alpha: 0.30000000000000004, beta: 0.5, gamma: 0.6, pastDays: 120 with structured info</t>
  </si>
  <si>
    <t>2016-03-08 12:19:13.0</t>
  </si>
  <si>
    <t>[BLIA] alpha: 0.30000000000000004, beta: 0.6, gamma: 0.6, pastDays: 120 with structured info</t>
  </si>
  <si>
    <t>2016-03-08 12:19:37.0</t>
  </si>
  <si>
    <t>[BLIA] alpha: 0.30000000000000004, beta: 0.7, gamma: 0.6, pastDays: 120 with structured info</t>
  </si>
  <si>
    <t>2016-03-08 12:20:02.0</t>
  </si>
  <si>
    <t>[BLIA] alpha: 0.30000000000000004, beta: 0.7999999999999999, gamma: 0.6, pastDays: 120 with structured info</t>
  </si>
  <si>
    <t>2016-03-08 12:20:26.0</t>
  </si>
  <si>
    <t>[BLIA] alpha: 0.30000000000000004, beta: 0.8999999999999999, gamma: 0.6, pastDays: 120 with structured info</t>
  </si>
  <si>
    <t>2016-03-08 12:20:50.0</t>
  </si>
  <si>
    <t>[BLIA] alpha: 0.4, beta: 0.1, gamma: 0.6, pastDays: 120 with structured info</t>
  </si>
  <si>
    <t>2016-03-08 12:21:42.0</t>
  </si>
  <si>
    <t>[BLIA] alpha: 0.4, beta: 0.2, gamma: 0.6, pastDays: 120 with structured info</t>
  </si>
  <si>
    <t>2016-03-08 12:22:08.0</t>
  </si>
  <si>
    <t>[BLIA] alpha: 0.4, beta: 0.30000000000000004, gamma: 0.6, pastDays: 120 with structured info</t>
  </si>
  <si>
    <t>2016-03-08 12:22:33.0</t>
  </si>
  <si>
    <t>[BLIA] alpha: 0.4, beta: 0.4, gamma: 0.6, pastDays: 120 with structured info</t>
  </si>
  <si>
    <t>2016-03-08 12:22:59.0</t>
  </si>
  <si>
    <t>[BLIA] alpha: 0.4, beta: 0.5, gamma: 0.6, pastDays: 120 with structured info</t>
  </si>
  <si>
    <t>2016-03-08 12:23:25.0</t>
  </si>
  <si>
    <t>[BLIA] alpha: 0.4, beta: 0.6, gamma: 0.6, pastDays: 120 with structured info</t>
  </si>
  <si>
    <t>2016-03-08 12:23:51.0</t>
  </si>
  <si>
    <t>[BLIA] alpha: 0.4, beta: 0.7, gamma: 0.6, pastDays: 120 with structured info</t>
  </si>
  <si>
    <t>2016-03-08 12:24:17.0</t>
  </si>
  <si>
    <t>[BLIA] alpha: 0.4, beta: 0.7999999999999999, gamma: 0.6, pastDays: 120 with structured info</t>
  </si>
  <si>
    <t>2016-03-08 12:24:43.0</t>
  </si>
  <si>
    <t>[BLIA] alpha: 0.4, beta: 0.8999999999999999, gamma: 0.6, pastDays: 120 with structured info</t>
  </si>
  <si>
    <t>2016-03-08 12:25:09.0</t>
  </si>
  <si>
    <t>[BLIA] alpha: 0.5, beta: 0.1, gamma: 0.6, pastDays: 120 with structured info</t>
  </si>
  <si>
    <t>2016-03-08 12:26:02.0</t>
  </si>
  <si>
    <t>[BLIA] alpha: 0.5, beta: 0.2, gamma: 0.6, pastDays: 120 with structured info</t>
  </si>
  <si>
    <t>2016-03-08 12:26:29.0</t>
  </si>
  <si>
    <t>[BLIA] alpha: 0.5, beta: 0.30000000000000004, gamma: 0.6, pastDays: 120 with structured info</t>
  </si>
  <si>
    <t>2016-03-08 12:26:55.0</t>
  </si>
  <si>
    <t>[BLIA] alpha: 0.5, beta: 0.4, gamma: 0.6, pastDays: 120 with structured info</t>
  </si>
  <si>
    <t>2016-03-08 12:27:22.0</t>
  </si>
  <si>
    <t>[BLIA] alpha: 0.5, beta: 0.5, gamma: 0.6, pastDays: 120 with structured info</t>
  </si>
  <si>
    <t>2016-03-08 12:27:49.0</t>
  </si>
  <si>
    <t>[BLIA] alpha: 0.5, beta: 0.6, gamma: 0.6, pastDays: 120 with structured info</t>
  </si>
  <si>
    <t>2016-03-08 12:28:16.0</t>
  </si>
  <si>
    <t>[BLIA] alpha: 0.5, beta: 0.7, gamma: 0.6, pastDays: 120 with structured info</t>
  </si>
  <si>
    <t>2016-03-08 12:28:43.0</t>
  </si>
  <si>
    <t>[BLIA] alpha: 0.5, beta: 0.7999999999999999, gamma: 0.6, pastDays: 120 with structured info</t>
  </si>
  <si>
    <t>2016-03-08 12:29:10.0</t>
  </si>
  <si>
    <t>[BLIA] alpha: 0.5, beta: 0.8999999999999999, gamma: 0.6, pastDays: 120 with structured info</t>
  </si>
  <si>
    <t>2016-03-08 12:29:36.0</t>
  </si>
  <si>
    <t>[BLIA] alpha: 0.6, beta: 0.1, gamma: 0.6, pastDays: 120 with structured info</t>
  </si>
  <si>
    <t>2016-03-08 12:30:33.0</t>
  </si>
  <si>
    <t>[BLIA] alpha: 0.6, beta: 0.2, gamma: 0.6, pastDays: 120 with structured info</t>
  </si>
  <si>
    <t>2016-03-08 12:31:02.0</t>
  </si>
  <si>
    <t>[BLIA] alpha: 0.6, beta: 0.30000000000000004, gamma: 0.6, pastDays: 120 with structured info</t>
  </si>
  <si>
    <t>2016-03-08 12:31:30.0</t>
  </si>
  <si>
    <t>[BLIA] alpha: 0.6, beta: 0.4, gamma: 0.6, pastDays: 120 with structured info</t>
  </si>
  <si>
    <t>2016-03-08 12:31:59.0</t>
  </si>
  <si>
    <t>[BLIA] alpha: 0.6, beta: 0.5, gamma: 0.6, pastDays: 120 with structured info</t>
  </si>
  <si>
    <t>2016-03-08 12:32:27.0</t>
  </si>
  <si>
    <t>[BLIA] alpha: 0.6, beta: 0.6, gamma: 0.6, pastDays: 120 with structured info</t>
  </si>
  <si>
    <t>2016-03-08 12:32:56.0</t>
  </si>
  <si>
    <t>[BLIA] alpha: 0.6, beta: 0.7, gamma: 0.6, pastDays: 120 with structured info</t>
  </si>
  <si>
    <t>2016-03-08 12:33:24.0</t>
  </si>
  <si>
    <t>[BLIA] alpha: 0.6, beta: 0.7999999999999999, gamma: 0.6, pastDays: 120 with structured info</t>
  </si>
  <si>
    <t>2016-03-08 12:33:53.0</t>
  </si>
  <si>
    <t>[BLIA] alpha: 0.6, beta: 0.8999999999999999, gamma: 0.6, pastDays: 120 with structured info</t>
  </si>
  <si>
    <t>2016-03-08 12:34:21.0</t>
  </si>
  <si>
    <t>[BLIA] alpha: 0.7, beta: 0.1, gamma: 0.6, pastDays: 120 with structured info</t>
  </si>
  <si>
    <t>2016-03-08 12:35:21.0</t>
  </si>
  <si>
    <t>[BLIA] alpha: 0.7, beta: 0.2, gamma: 0.6, pastDays: 120 with structured info</t>
  </si>
  <si>
    <t>2016-03-08 12:35:51.0</t>
  </si>
  <si>
    <t>[BLIA] alpha: 0.7, beta: 0.30000000000000004, gamma: 0.6, pastDays: 120 with structured info</t>
  </si>
  <si>
    <t>2016-03-08 12:36:21.0</t>
  </si>
  <si>
    <t>[BLIA] alpha: 0.7, beta: 0.4, gamma: 0.6, pastDays: 120 with structured info</t>
  </si>
  <si>
    <t>2016-03-08 12:36:51.0</t>
  </si>
  <si>
    <t>[BLIA] alpha: 0.7, beta: 0.5, gamma: 0.6, pastDays: 120 with structured info</t>
  </si>
  <si>
    <t>2016-03-08 12:37:21.0</t>
  </si>
  <si>
    <t>[BLIA] alpha: 0.7, beta: 0.6, gamma: 0.6, pastDays: 120 with structured info</t>
  </si>
  <si>
    <t>2016-03-08 12:37:51.0</t>
  </si>
  <si>
    <t>[BLIA] alpha: 0.7, beta: 0.7, gamma: 0.6, pastDays: 120 with structured info</t>
  </si>
  <si>
    <t>2016-03-08 12:38:21.0</t>
  </si>
  <si>
    <t>[BLIA] alpha: 0.7, beta: 0.7999999999999999, gamma: 0.6, pastDays: 120 with structured info</t>
  </si>
  <si>
    <t>2016-03-08 12:38:51.0</t>
  </si>
  <si>
    <t>[BLIA] alpha: 0.7, beta: 0.8999999999999999, gamma: 0.6, pastDays: 120 with structured info</t>
  </si>
  <si>
    <t>2016-03-08 12:39:21.0</t>
  </si>
  <si>
    <t>[BLIA] alpha: 0.7999999999999999, beta: 0.1, gamma: 0.6, pastDays: 120 with structured info</t>
  </si>
  <si>
    <t>2016-03-08 12:40:22.0</t>
  </si>
  <si>
    <t>[BLIA] alpha: 0.7999999999999999, beta: 0.2, gamma: 0.6, pastDays: 120 with structured info</t>
  </si>
  <si>
    <t>2016-03-08 12:40:52.0</t>
  </si>
  <si>
    <t>[BLIA] alpha: 0.7999999999999999, beta: 0.30000000000000004, gamma: 0.6, pastDays: 120 with structured info</t>
  </si>
  <si>
    <t>2016-03-08 12:41:23.0</t>
  </si>
  <si>
    <t>[BLIA] alpha: 0.7999999999999999, beta: 0.4, gamma: 0.6, pastDays: 120 with structured info</t>
  </si>
  <si>
    <t>2016-03-08 12:41:53.0</t>
  </si>
  <si>
    <t>[BLIA] alpha: 0.7999999999999999, beta: 0.5, gamma: 0.6, pastDays: 120 with structured info</t>
  </si>
  <si>
    <t>2016-03-08 12:42:24.0</t>
  </si>
  <si>
    <t>[BLIA] alpha: 0.7999999999999999, beta: 0.6, gamma: 0.6, pastDays: 120 with structured info</t>
  </si>
  <si>
    <t>2016-03-08 12:42:54.0</t>
  </si>
  <si>
    <t>[BLIA] alpha: 0.7999999999999999, beta: 0.7, gamma: 0.6, pastDays: 120 with structured info</t>
  </si>
  <si>
    <t>2016-03-08 12:43:25.0</t>
  </si>
  <si>
    <t>[BLIA] alpha: 0.7999999999999999, beta: 0.7999999999999999, gamma: 0.6, pastDays: 120 with structured info</t>
  </si>
  <si>
    <t>2016-03-08 12:43:55.0</t>
  </si>
  <si>
    <t>[BLIA] alpha: 0.7999999999999999, beta: 0.8999999999999999, gamma: 0.6, pastDays: 120 with structured info</t>
  </si>
  <si>
    <t>2016-03-08 12:44:26.0</t>
  </si>
  <si>
    <t>[BLIA] alpha: 0.8999999999999999, beta: 0.1, gamma: 0.6, pastDays: 120 with structured info</t>
  </si>
  <si>
    <t>2016-03-08 12:45:27.0</t>
  </si>
  <si>
    <t>[BLIA] alpha: 0.8999999999999999, beta: 0.2, gamma: 0.6, pastDays: 120 with structured info</t>
  </si>
  <si>
    <t>2016-03-08 12:45:58.0</t>
  </si>
  <si>
    <t>[BLIA] alpha: 0.8999999999999999, beta: 0.30000000000000004, gamma: 0.6, pastDays: 120 with structured info</t>
  </si>
  <si>
    <t>2016-03-08 12:46:29.0</t>
  </si>
  <si>
    <t>[BLIA] alpha: 0.8999999999999999, beta: 0.4, gamma: 0.6, pastDays: 120 with structured info</t>
  </si>
  <si>
    <t>2016-03-08 12:47:00.0</t>
  </si>
  <si>
    <t>[BLIA] alpha: 0.8999999999999999, beta: 0.5, gamma: 0.6, pastDays: 120 with structured info</t>
  </si>
  <si>
    <t>2016-03-08 12:47:30.0</t>
  </si>
  <si>
    <t>[BLIA] alpha: 0.8999999999999999, beta: 0.6, gamma: 0.6, pastDays: 120 with structured info</t>
  </si>
  <si>
    <t>2016-03-08 12:48:01.0</t>
  </si>
  <si>
    <t>[BLIA] alpha: 0.8999999999999999, beta: 0.7, gamma: 0.6, pastDays: 120 with structured info</t>
  </si>
  <si>
    <t>2016-03-08 12:48:32.0</t>
  </si>
  <si>
    <t>[BLIA] alpha: 0.8999999999999999, beta: 0.7999999999999999, gamma: 0.6, pastDays: 120 with structured info</t>
  </si>
  <si>
    <t>2016-03-08 12:49:03.0</t>
  </si>
  <si>
    <t>[BLIA] alpha: 0.8999999999999999, beta: 0.8999999999999999, gamma: 0.6, pastDays: 120 with structured info</t>
  </si>
  <si>
    <t>2016-03-08 12:49:33.0</t>
  </si>
  <si>
    <t>2016-03-08 19:27:18.0</t>
  </si>
  <si>
    <t>2016-03-08 19:28:21.0</t>
  </si>
  <si>
    <t>2016-03-08 19:29:22.0</t>
  </si>
  <si>
    <t>2016-03-08 19:30:24.0</t>
  </si>
  <si>
    <t>2016-03-08 19:31:28.0</t>
  </si>
  <si>
    <t>2016-03-08 19:32:35.0</t>
  </si>
  <si>
    <t>2016-03-08 19:33:40.0</t>
  </si>
  <si>
    <t>2016-03-08 20:08:37.0</t>
  </si>
  <si>
    <t>2016-03-08 20:11:26.0</t>
  </si>
  <si>
    <t>2016-03-08 20:14:19.0</t>
  </si>
  <si>
    <t>2016-03-08 20:17:19.0</t>
  </si>
  <si>
    <t>2016-03-08 20:20:29.0</t>
  </si>
  <si>
    <t>2016-03-08 20:23:46.0</t>
  </si>
  <si>
    <t>2016-03-08 20:27:13.0</t>
  </si>
  <si>
    <t>2016-03-08 21:18:37.0</t>
  </si>
  <si>
    <t>2016-03-08 21:18:46.0</t>
  </si>
  <si>
    <t>2016-03-08 21:18:53.0</t>
  </si>
  <si>
    <t>2016-03-08 21:18:59.0</t>
  </si>
  <si>
    <t>2016-03-08 21:19:05.0</t>
  </si>
  <si>
    <t>2016-03-08 21:19:10.0</t>
  </si>
  <si>
    <t>2016-03-08 21:19:16.0</t>
  </si>
  <si>
    <t>2016-03-08 21:19:21.0</t>
  </si>
  <si>
    <t>2016-03-08 21:19:27.0</t>
  </si>
  <si>
    <t>2016-03-08 21:19:32.0</t>
  </si>
  <si>
    <t>2016-03-08 21:19:08.0</t>
  </si>
  <si>
    <t>2016-03-08 21:19:09.0</t>
  </si>
  <si>
    <t>2016-03-08 21:19:07.0</t>
  </si>
  <si>
    <t>2016-03-08 21:19:06.0</t>
  </si>
  <si>
    <t>[BLIA] alpha: 0.4, beta: 0.0, gamma: 0.0, pastDays: 120 with structured info</t>
  </si>
  <si>
    <t>2016-03-08 21:32:26.0</t>
  </si>
  <si>
    <t>[BLIA] alpha: 0.4, beta: 0.0, gamma: 0.1, pastDays: 120 with structured info</t>
  </si>
  <si>
    <t>2016-03-08 21:32:28.0</t>
  </si>
  <si>
    <t>[BLIA] alpha: 0.4, beta: 0.0, gamma: 0.2, pastDays: 120 with structured info</t>
  </si>
  <si>
    <t>2016-03-08 21:32:29.0</t>
  </si>
  <si>
    <t>[BLIA] alpha: 0.4, beta: 0.0, gamma: 0.30000000000000004, pastDays: 120 with structured info</t>
  </si>
  <si>
    <t>[BLIA] alpha: 0.4, beta: 0.0, gamma: 0.4, pastDays: 120 with structured info</t>
  </si>
  <si>
    <t>2016-03-08 21:32:30.0</t>
  </si>
  <si>
    <t>2016-03-08 21:32:31.0</t>
  </si>
  <si>
    <t>[BLIA] alpha: 0.4, beta: 0.0, gamma: 0.7, pastDays: 120 with structured info</t>
  </si>
  <si>
    <t>2016-03-08 21:32:32.0</t>
  </si>
  <si>
    <t>[BLIA] alpha: 0.4, beta: 0.0, gamma: 0.7999999999999999, pastDays: 120 with structured info</t>
  </si>
  <si>
    <t>[BLIA] alpha: 0.4, beta: 0.0, gamma: 0.8999999999999999, pastDays: 120 with structured info</t>
  </si>
  <si>
    <t>2016-03-08 21:32:33.0</t>
  </si>
  <si>
    <t>2016-03-08 21:18:38.0</t>
  </si>
  <si>
    <t>2016-03-08 21:18:39.0</t>
  </si>
  <si>
    <t>2016-03-08 21:18:40.0</t>
  </si>
  <si>
    <t>2016-03-08 21:18:41.0</t>
  </si>
  <si>
    <t>2016-03-08 21:18:42.0</t>
  </si>
  <si>
    <t>2016-03-08 21:18:43.0</t>
  </si>
  <si>
    <t>2016-03-08 21:18:44.0</t>
  </si>
  <si>
    <t>2016-03-08 21:18:45.0</t>
  </si>
  <si>
    <t>2016-03-08 21:18:47.0</t>
  </si>
  <si>
    <t>2016-03-08 21:18:48.0</t>
  </si>
  <si>
    <t>2016-03-08 21:18:49.0</t>
  </si>
  <si>
    <t>2016-03-08 21:18:50.0</t>
  </si>
  <si>
    <t>2016-03-08 21:18:51.0</t>
  </si>
  <si>
    <t>2016-03-08 21:18:52.0</t>
  </si>
  <si>
    <t>2016-03-08 21:18:54.0</t>
  </si>
  <si>
    <t>2016-03-08 21:18:55.0</t>
  </si>
  <si>
    <t>2016-03-08 21:18:56.0</t>
  </si>
  <si>
    <t>2016-03-08 21:18:57.0</t>
  </si>
  <si>
    <t>2016-03-08 21:18:58.0</t>
  </si>
  <si>
    <t>2016-03-08 21:19:00.0</t>
  </si>
  <si>
    <t>2016-03-08 21:19:01.0</t>
  </si>
  <si>
    <t>2016-03-08 21:19:02.0</t>
  </si>
  <si>
    <t>2016-03-08 21:19:03.0</t>
  </si>
  <si>
    <t>2016-03-08 21:19:04.0</t>
  </si>
  <si>
    <t>2016-03-08 21:19:11.0</t>
  </si>
  <si>
    <t>2016-03-08 21:19:12.0</t>
  </si>
  <si>
    <t>2016-03-08 21:19:13.0</t>
  </si>
  <si>
    <t>2016-03-08 21:19:14.0</t>
  </si>
  <si>
    <t>2016-03-08 21:19:15.0</t>
  </si>
  <si>
    <t>2016-03-08 21:19:17.0</t>
  </si>
  <si>
    <t>2016-03-08 21:19:18.0</t>
  </si>
  <si>
    <t>2016-03-08 21:19:19.0</t>
  </si>
  <si>
    <t>2016-03-08 21:19:20.0</t>
  </si>
  <si>
    <t>2016-03-08 21:19:22.0</t>
  </si>
  <si>
    <t>2016-03-08 21:19:23.0</t>
  </si>
  <si>
    <t>2016-03-08 21:19:24.0</t>
  </si>
  <si>
    <t>2016-03-08 21:19:25.0</t>
  </si>
  <si>
    <t>2016-03-08 21:19:26.0</t>
  </si>
  <si>
    <t>2016-03-08 21:19:28.0</t>
  </si>
  <si>
    <t>2016-03-08 21:19:29.0</t>
  </si>
  <si>
    <t>2016-03-08 21:19:30.0</t>
  </si>
  <si>
    <t>2016-03-08 21:19:31.0</t>
  </si>
  <si>
    <t>2016-03-08 21:19:33.0</t>
  </si>
  <si>
    <t>2016-03-08 21:19:34.0</t>
  </si>
  <si>
    <t>2016-03-08 21:19:35.0</t>
  </si>
  <si>
    <t>2016-03-08 21:19:36.0</t>
  </si>
  <si>
    <t>2016-03-08 21:19:37.0</t>
  </si>
  <si>
    <t>2016-03-08 21:43:17.0</t>
  </si>
  <si>
    <t>2016-03-08 21:43:22.0</t>
  </si>
  <si>
    <t>2016-03-08 21:43:26.0</t>
  </si>
  <si>
    <t>2016-03-08 21:43:30.0</t>
  </si>
  <si>
    <t>2016-03-08 21:43:35.0</t>
  </si>
  <si>
    <t>2016-03-08 21:43:39.0</t>
  </si>
  <si>
    <t>2016-03-08 21:43:44.0</t>
  </si>
  <si>
    <t>2016-03-08 21:24:54.0</t>
  </si>
  <si>
    <t>2016-03-08 21:35:55.0</t>
  </si>
  <si>
    <t>2016-03-08 21:47:23.0</t>
  </si>
  <si>
    <t>2016-03-08 21:59:17.0</t>
  </si>
  <si>
    <t>2016-03-08 22:11:43.0</t>
  </si>
  <si>
    <t>2016-03-08 22:24:42.0</t>
  </si>
  <si>
    <t>2016-03-08 22:38:12.0</t>
  </si>
  <si>
    <t>2016-03-08 22:52:37.0</t>
  </si>
  <si>
    <t>2016-03-08 23:07:17.0</t>
  </si>
  <si>
    <t>2016-03-08 23:21:55.0</t>
  </si>
  <si>
    <t>2016-03-08 22:09:09.0</t>
  </si>
  <si>
    <t>2016-03-08 22:10:27.0</t>
  </si>
  <si>
    <t>2016-03-08 22:13:00.0</t>
  </si>
  <si>
    <t>2016-03-08 22:14:17.0</t>
  </si>
  <si>
    <t>2016-03-08 22:15:33.0</t>
  </si>
  <si>
    <t>2016-03-08 22:16:50.0</t>
  </si>
  <si>
    <t>2016-03-08 22:18:07.0</t>
  </si>
  <si>
    <t>2016-03-08 22:19:24.0</t>
  </si>
  <si>
    <t>2016-03-08 22:20:40.0</t>
  </si>
  <si>
    <t>[BLIA] alpha: 0.4, beta: 0.2, gamma: 0.0, pastDays: 120 with structured info</t>
  </si>
  <si>
    <t>2016-03-09 11:34:08.0</t>
  </si>
  <si>
    <t>[BLIA] alpha: 0.4, beta: 0.2, gamma: 0.1, pastDays: 120 with structured info</t>
  </si>
  <si>
    <t>2016-03-09 11:35:25.0</t>
  </si>
  <si>
    <t>[BLIA] alpha: 0.4, beta: 0.2, gamma: 0.2, pastDays: 120 with structured info</t>
  </si>
  <si>
    <t>2016-03-09 11:36:36.0</t>
  </si>
  <si>
    <t>[BLIA] alpha: 0.4, beta: 0.2, gamma: 0.30000000000000004, pastDays: 120 with structured info</t>
  </si>
  <si>
    <t>2016-03-09 11:37:47.0</t>
  </si>
  <si>
    <t>[BLIA] alpha: 0.4, beta: 0.2, gamma: 0.4, pastDays: 120 with structured info</t>
  </si>
  <si>
    <t>2016-03-09 11:38:58.0</t>
  </si>
  <si>
    <t>2016-03-09 11:40:09.0</t>
  </si>
  <si>
    <t>2016-03-09 11:41:20.0</t>
  </si>
  <si>
    <t>[BLIA] alpha: 0.4, beta: 0.2, gamma: 0.7, pastDays: 120 with structured info</t>
  </si>
  <si>
    <t>2016-03-09 11:42:30.0</t>
  </si>
  <si>
    <t>[BLIA] alpha: 0.4, beta: 0.2, gamma: 0.7999999999999999, pastDays: 120 with structured info</t>
  </si>
  <si>
    <t>2016-03-09 11:43:41.0</t>
  </si>
  <si>
    <t>[BLIA] alpha: 0.4, beta: 0.2, gamma: 0.8999999999999999, pastDays: 120 with structured info</t>
  </si>
  <si>
    <t>2016-03-09 11:44:53.0</t>
  </si>
  <si>
    <t>2016-03-08 21:22:42.0</t>
  </si>
  <si>
    <t>2016-03-08 21:23:48.0</t>
  </si>
  <si>
    <t>2016-03-08 21:25:59.0</t>
  </si>
  <si>
    <t>2016-03-08 21:27:05.0</t>
  </si>
  <si>
    <t>2016-03-08 21:28:10.0</t>
  </si>
  <si>
    <t>2016-03-08 21:29:16.0</t>
  </si>
  <si>
    <t>2016-03-08 21:30:21.0</t>
  </si>
  <si>
    <t>2016-03-08 21:31:26.0</t>
  </si>
  <si>
    <t>2016-03-08 21:33:40.0</t>
  </si>
  <si>
    <t>2016-03-08 21:34:48.0</t>
  </si>
  <si>
    <t>2016-03-08 21:37:03.0</t>
  </si>
  <si>
    <t>2016-03-08 21:38:12.0</t>
  </si>
  <si>
    <t>2016-03-08 21:39:19.0</t>
  </si>
  <si>
    <t>2016-03-08 21:40:27.0</t>
  </si>
  <si>
    <t>2016-03-08 21:41:35.0</t>
  </si>
  <si>
    <t>2016-03-08 21:42:43.0</t>
  </si>
  <si>
    <t>2016-03-08 21:43:51.0</t>
  </si>
  <si>
    <t>2016-03-08 21:45:02.0</t>
  </si>
  <si>
    <t>2016-03-08 21:46:13.0</t>
  </si>
  <si>
    <t>2016-03-08 21:48:33.0</t>
  </si>
  <si>
    <t>2016-03-08 21:49:43.0</t>
  </si>
  <si>
    <t>2016-03-08 21:50:53.0</t>
  </si>
  <si>
    <t>2016-03-08 21:52:04.0</t>
  </si>
  <si>
    <t>2016-03-08 21:53:15.0</t>
  </si>
  <si>
    <t>2016-03-08 21:54:25.0</t>
  </si>
  <si>
    <t>2016-03-08 21:55:35.0</t>
  </si>
  <si>
    <t>2016-03-08 21:56:50.0</t>
  </si>
  <si>
    <t>2016-03-08 21:58:04.0</t>
  </si>
  <si>
    <t>2016-03-08 22:00:31.0</t>
  </si>
  <si>
    <t>2016-03-08 22:01:44.0</t>
  </si>
  <si>
    <t>2016-03-08 22:02:58.0</t>
  </si>
  <si>
    <t>2016-03-08 22:04:11.0</t>
  </si>
  <si>
    <t>2016-03-08 22:05:24.0</t>
  </si>
  <si>
    <t>2016-03-08 22:06:38.0</t>
  </si>
  <si>
    <t>2016-03-08 22:07:51.0</t>
  </si>
  <si>
    <t>2016-03-08 22:22:01.0</t>
  </si>
  <si>
    <t>2016-03-08 22:23:22.0</t>
  </si>
  <si>
    <t>2016-03-08 22:26:02.0</t>
  </si>
  <si>
    <t>2016-03-08 22:27:21.0</t>
  </si>
  <si>
    <t>2016-03-08 22:28:41.0</t>
  </si>
  <si>
    <t>2016-03-08 22:30:01.0</t>
  </si>
  <si>
    <t>2016-03-08 22:31:21.0</t>
  </si>
  <si>
    <t>2016-03-08 22:32:41.0</t>
  </si>
  <si>
    <t>2016-03-08 22:34:01.0</t>
  </si>
  <si>
    <t>2016-03-08 22:35:25.0</t>
  </si>
  <si>
    <t>2016-03-08 22:36:48.0</t>
  </si>
  <si>
    <t>2016-03-08 22:39:37.0</t>
  </si>
  <si>
    <t>2016-03-08 22:41:00.0</t>
  </si>
  <si>
    <t>2016-03-08 22:42:22.0</t>
  </si>
  <si>
    <t>2016-03-08 22:43:50.0</t>
  </si>
  <si>
    <t>2016-03-08 22:45:18.0</t>
  </si>
  <si>
    <t>2016-03-08 22:46:45.0</t>
  </si>
  <si>
    <t>2016-03-08 22:48:13.0</t>
  </si>
  <si>
    <t>2016-03-08 22:49:42.0</t>
  </si>
  <si>
    <t>2016-03-08 22:51:10.0</t>
  </si>
  <si>
    <t>2016-03-08 22:54:05.0</t>
  </si>
  <si>
    <t>2016-03-08 22:55:33.0</t>
  </si>
  <si>
    <t>2016-03-08 22:57:00.0</t>
  </si>
  <si>
    <t>2016-03-08 22:58:28.0</t>
  </si>
  <si>
    <t>2016-03-08 22:59:55.0</t>
  </si>
  <si>
    <t>2016-03-08 23:01:23.0</t>
  </si>
  <si>
    <t>2016-03-08 23:02:51.0</t>
  </si>
  <si>
    <t>2016-03-08 23:04:21.0</t>
  </si>
  <si>
    <t>2016-03-08 23:05:48.0</t>
  </si>
  <si>
    <t>2016-03-08 23:08:45.0</t>
  </si>
  <si>
    <t>2016-03-08 23:10:14.0</t>
  </si>
  <si>
    <t>2016-03-08 23:11:42.0</t>
  </si>
  <si>
    <t>2016-03-08 23:13:09.0</t>
  </si>
  <si>
    <t>2016-03-08 23:14:37.0</t>
  </si>
  <si>
    <t>2016-03-08 23:16:04.0</t>
  </si>
  <si>
    <t>2016-03-08 23:17:32.0</t>
  </si>
  <si>
    <t>2016-03-08 23:19:02.0</t>
  </si>
  <si>
    <t>2016-03-08 23:20:29.0</t>
  </si>
  <si>
    <t>2016-03-08 23:23:19.0</t>
  </si>
  <si>
    <t>2016-03-08 23:24:43.0</t>
  </si>
  <si>
    <t>2016-03-08 23:26:06.0</t>
  </si>
  <si>
    <t>2016-03-08 23:27:29.0</t>
  </si>
  <si>
    <t>2016-03-08 23:28:53.0</t>
  </si>
  <si>
    <t>2016-03-08 23:30:16.0</t>
  </si>
  <si>
    <t>2016-03-08 23:31:40.0</t>
  </si>
  <si>
    <r>
      <t>s</t>
    </r>
    <r>
      <rPr>
        <sz val="11"/>
        <color theme="1"/>
        <rFont val="맑은 고딕"/>
        <family val="2"/>
        <charset val="129"/>
        <scheme val="minor"/>
      </rPr>
      <t>um</t>
    </r>
    <phoneticPr fontId="15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</si>
  <si>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ank</t>
    </r>
    <phoneticPr fontId="15" type="noConversion"/>
  </si>
  <si>
    <t>max</t>
  </si>
  <si>
    <t>BLIA v1.5</t>
  </si>
  <si>
    <t>GAMMA</t>
  </si>
  <si>
    <t>2015.5.20 15 11</t>
  </si>
  <si>
    <t>2015.5.20 15 12</t>
  </si>
  <si>
    <t>2015.5.20 15 13</t>
  </si>
  <si>
    <t>2015.5.20 15 14</t>
  </si>
  <si>
    <t>2015.5.20 15 15</t>
  </si>
  <si>
    <t>2015.5.20 15 16</t>
  </si>
  <si>
    <t>2015.5.20 15 17</t>
  </si>
  <si>
    <t>2015.5.20 15 18</t>
  </si>
  <si>
    <t>2015.5.20 15 19</t>
  </si>
  <si>
    <t>MAP</t>
    <phoneticPr fontId="0" type="noConversion"/>
  </si>
  <si>
    <t>BLIA</t>
    <phoneticPr fontId="0" type="noConversion"/>
  </si>
  <si>
    <t>AspectJ</t>
    <phoneticPr fontId="0" type="noConversion"/>
  </si>
  <si>
    <t>SWT</t>
    <phoneticPr fontId="0" type="noConversion"/>
  </si>
  <si>
    <t>ZXing</t>
    <phoneticPr fontId="0" type="noConversion"/>
  </si>
  <si>
    <t>PAST_DAYS </t>
  </si>
  <si>
    <t>EXP_DATE</t>
  </si>
  <si>
    <t>ALPHA</t>
  </si>
  <si>
    <t>BETA</t>
  </si>
  <si>
    <t>Improved MAP rate</t>
    <phoneticPr fontId="15" type="noConversion"/>
  </si>
  <si>
    <t>Improved MRR rate</t>
    <phoneticPr fontId="15" type="noConversion"/>
  </si>
  <si>
    <t>Average of improved MAP rate</t>
    <phoneticPr fontId="15" type="noConversion"/>
  </si>
  <si>
    <t>Average of improved MRR rate</t>
    <phoneticPr fontId="15" type="noConversion"/>
  </si>
  <si>
    <t>BLIA v1.5(File level)</t>
  </si>
  <si>
    <t>BLIA v1.5(File level)</t>
    <phoneticPr fontId="15" type="noConversion"/>
  </si>
  <si>
    <t>BLIA v1.0(File level)</t>
  </si>
  <si>
    <t>BLIA v1.0(File level)</t>
    <phoneticPr fontId="15" type="noConversion"/>
  </si>
  <si>
    <t>BLIA v1.5(Method level)</t>
    <phoneticPr fontId="15" type="noConversion"/>
  </si>
  <si>
    <t>BLIA v1.5(File level)</t>
    <phoneticPr fontId="15" type="noConversion"/>
  </si>
  <si>
    <t>BLIA v1.5(File level)</t>
    <phoneticPr fontId="15" type="noConversion"/>
  </si>
  <si>
    <t>BLIA v1.5(Method level)</t>
    <phoneticPr fontId="15" type="noConversion"/>
  </si>
  <si>
    <t>BLIA(File level)</t>
    <phoneticPr fontId="15" type="noConversion"/>
  </si>
  <si>
    <t>BLIA v1.5.1(File level)</t>
    <phoneticPr fontId="15" type="noConversion"/>
  </si>
  <si>
    <t>[BLIA] alpha: 0.4, beta: 0.0, gamma: 0.5, pastDays: 120, cadidateLimitRate: 0.1 with structured info</t>
  </si>
  <si>
    <t>Zxing</t>
    <phoneticPr fontId="15" type="noConversion"/>
  </si>
  <si>
    <t>[BLIA] alpha: 0.2, beta: 0.0, gamma: 0.6, pastDays: 120, cadidateLimitRate: 0.1 with structured info</t>
  </si>
  <si>
    <t>AspectJ
a : 0.4
b : 0.2
g : 0.5
k : 120</t>
    <phoneticPr fontId="15" type="noConversion"/>
  </si>
  <si>
    <r>
      <t>BLIA v1.5</t>
    </r>
    <r>
      <rPr>
        <sz val="11"/>
        <color theme="1"/>
        <rFont val="맑은 고딕"/>
        <family val="2"/>
        <charset val="129"/>
        <scheme val="minor"/>
      </rPr>
      <t>.1</t>
    </r>
    <phoneticPr fontId="15" type="noConversion"/>
  </si>
  <si>
    <r>
      <t>SWT
a : 0.2
b : 0.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
g : 0.6
k : 120</t>
    </r>
    <phoneticPr fontId="15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</si>
  <si>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roject</t>
    </r>
    <phoneticPr fontId="15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</si>
  <si>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pproach</t>
    </r>
    <phoneticPr fontId="15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</si>
  <si>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op1</t>
    </r>
    <phoneticPr fontId="15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</si>
  <si>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op5</t>
    </r>
    <phoneticPr fontId="15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</si>
  <si>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op10</t>
    </r>
    <phoneticPr fontId="15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</si>
  <si>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RR</t>
    </r>
    <phoneticPr fontId="15" type="noConversion"/>
  </si>
  <si>
    <t>MAP</t>
    <phoneticPr fontId="15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</si>
  <si>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spectJ</t>
    </r>
    <phoneticPr fontId="15" type="noConversion"/>
  </si>
  <si>
    <t>SWT</t>
    <phoneticPr fontId="15" type="noConversion"/>
  </si>
  <si>
    <t>Zxing</t>
    <phoneticPr fontId="15" type="noConversion"/>
  </si>
  <si>
    <t>Zxing
a : 0.4
b : 0.0
g : 0.5
k : 120</t>
    <phoneticPr fontId="15" type="noConversion"/>
  </si>
  <si>
    <t>BLIA v1.5
(a : 0.4, b : 0.0
g : 0.5, k : 120)</t>
    <phoneticPr fontId="15" type="noConversion"/>
  </si>
  <si>
    <t>BLIA v1.5.1
(a : 0.4, b : 0.0
g : 0.5, k : 120)</t>
    <phoneticPr fontId="15" type="noConversion"/>
  </si>
  <si>
    <t>BLIA v1.5
(a : 0.4, b : 0.2
g : 0.5, k : 120)</t>
    <phoneticPr fontId="15" type="noConversion"/>
  </si>
  <si>
    <t>BLIA v1.5
(a : 0.9, b : 0.0
g : 0.6, k : 120)</t>
    <phoneticPr fontId="15" type="noConversion"/>
  </si>
  <si>
    <t>BLIA(1.5.1)</t>
    <phoneticPr fontId="15" type="noConversion"/>
  </si>
  <si>
    <t>BLIA v1.5.1 (File level)</t>
    <phoneticPr fontId="15" type="noConversion"/>
  </si>
  <si>
    <t>[BLIA] alpha: 0.2, beta: 0.1, gamma: 0.6, pastDays: 15 with structured info</t>
  </si>
  <si>
    <t>[BLIA] alpha: 0.2, beta: 0.1, gamma: 0.6, pastDays: 30 with structured info</t>
  </si>
  <si>
    <t>[BLIA] alpha: 0.2, beta: 0.1, gamma: 0.6, pastDays: 60 with structured info</t>
  </si>
  <si>
    <t>[BLIA] alpha: 0.2, beta: 0.1, gamma: 0.6, pastDays: 90 with structured info</t>
  </si>
  <si>
    <t>[BLIA] alpha: 0.2, beta: 0.1, gamma: 0.6, pastDays: 150 with structured info</t>
  </si>
  <si>
    <t>[BLIA] alpha: 0.2, beta: 0.1, gamma: 0.6, pastDays: 180 with structured info</t>
  </si>
  <si>
    <t>BLIA v1.5.1(Method level)</t>
    <phoneticPr fontId="15" type="noConversion"/>
  </si>
  <si>
    <t>[BLIA] alpha: 0.5, beta: 0.3, gamma: 0.0, pastDays: 120 with structured info</t>
  </si>
  <si>
    <t>[BLIA] alpha: 0.5, beta: 0.3, gamma: 0.1, pastDays: 120 with structured info</t>
  </si>
  <si>
    <t>[BLIA] alpha: 0.5, beta: 0.3, gamma: 0.2, pastDays: 120 with structured info</t>
  </si>
  <si>
    <t>[BLIA] alpha: 0.5, beta: 0.3, gamma: 0.30000000000000004, pastDays: 120 with structured info</t>
  </si>
  <si>
    <t>[BLIA] alpha: 0.5, beta: 0.3, gamma: 0.4, pastDays: 120 with structured info</t>
  </si>
  <si>
    <t>[BLIA] alpha: 0.5, beta: 0.3, gamma: 0.5, pastDays: 120 with structured info</t>
  </si>
  <si>
    <t>[BLIA] alpha: 0.5, beta: 0.3, gamma: 0.6, pastDays: 120 with structured info</t>
  </si>
  <si>
    <t>[BLIA] alpha: 0.5, beta: 0.3, gamma: 0.7, pastDays: 120 with structured info</t>
  </si>
  <si>
    <t>[BLIA] alpha: 0.5, beta: 0.3, gamma: 0.7999999999999999, pastDays: 120 with structured info</t>
  </si>
  <si>
    <t>[BLIA] alpha: 0.5, beta: 0.3, gamma: 0.8999999999999999, pastDays: 120 with structured info</t>
  </si>
  <si>
    <t>BLUiR</t>
    <phoneticPr fontId="15" type="noConversion"/>
  </si>
  <si>
    <t>Top1 Rate</t>
    <phoneticPr fontId="15" type="noConversion"/>
  </si>
  <si>
    <t>Top5 Rate</t>
    <phoneticPr fontId="15" type="noConversion"/>
  </si>
  <si>
    <t>Top10 Rate</t>
    <phoneticPr fontId="15" type="noConversion"/>
  </si>
  <si>
    <t>BLIA v1.5.1
(a : 0.5, b : 0.3
g : 0.2, k : 120)</t>
    <phoneticPr fontId="15" type="noConversion"/>
  </si>
  <si>
    <t>BLIA v1.5.1
(a : 0.2, b : 0.0
g : 0.6, k : 120)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</si>
</sst>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8" formatCode="0.000"/>
    <numFmt numFmtId="179" formatCode="0.000000000"/>
  </numFmts>
  <fonts count="17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sz val="12"/>
      <color rgb="FF000000"/>
      <name val="Arial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</borders>
  <cellStyleXfs count="61">
    <xf numFmtId="0" fontId="0" fillId="0" borderId="0"/>
    <xf numFmtId="0" fontId="6" fillId="0" borderId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/>
    <xf numFmtId="0" fontId="6" fillId="0" borderId="0" xfId="1">
      <alignment vertical="center"/>
    </xf>
    <xf numFmtId="0" fontId="6" fillId="0" borderId="1" xfId="1" applyBorder="1">
      <alignment vertical="center"/>
    </xf>
    <xf numFmtId="0" fontId="6" fillId="0" borderId="1" xfId="1" applyBorder="1" applyAlignment="1">
      <alignment horizontal="right" vertical="center"/>
    </xf>
    <xf numFmtId="47" fontId="6" fillId="0" borderId="1" xfId="1" applyNumberFormat="1" applyBorder="1">
      <alignment vertical="center"/>
    </xf>
    <xf numFmtId="22" fontId="6" fillId="0" borderId="0" xfId="1" applyNumberFormat="1">
      <alignment vertical="center"/>
    </xf>
    <xf numFmtId="0" fontId="6" fillId="0" borderId="0" xfId="1" applyFill="1">
      <alignment vertical="center"/>
    </xf>
    <xf numFmtId="0" fontId="12" fillId="0" borderId="0" xfId="0" applyFont="1" applyAlignment="1">
      <alignment vertical="center"/>
    </xf>
    <xf numFmtId="0" fontId="9" fillId="0" borderId="0" xfId="0" applyFont="1"/>
    <xf numFmtId="0" fontId="14" fillId="0" borderId="0" xfId="1" applyFont="1">
      <alignment vertical="center"/>
    </xf>
    <xf numFmtId="0" fontId="5" fillId="0" borderId="0" xfId="1" applyFont="1">
      <alignment vertical="center"/>
    </xf>
    <xf numFmtId="0" fontId="6" fillId="0" borderId="6" xfId="1" applyBorder="1" applyAlignment="1">
      <alignment horizontal="right" vertical="center"/>
    </xf>
    <xf numFmtId="0" fontId="6" fillId="0" borderId="1" xfId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6" fillId="0" borderId="6" xfId="1" applyBorder="1" applyAlignment="1">
      <alignment horizontal="center" vertical="center"/>
    </xf>
    <xf numFmtId="0" fontId="6" fillId="0" borderId="1" xfId="1" applyFill="1" applyBorder="1" applyAlignment="1">
      <alignment horizontal="center" vertical="center"/>
    </xf>
    <xf numFmtId="0" fontId="6" fillId="0" borderId="2" xfId="1" applyBorder="1">
      <alignment vertical="center"/>
    </xf>
    <xf numFmtId="0" fontId="6" fillId="0" borderId="10" xfId="1" applyBorder="1">
      <alignment vertical="center"/>
    </xf>
    <xf numFmtId="176" fontId="16" fillId="0" borderId="5" xfId="1" applyNumberFormat="1" applyFont="1" applyBorder="1" applyAlignment="1">
      <alignment horizontal="right" vertical="center"/>
    </xf>
    <xf numFmtId="176" fontId="16" fillId="0" borderId="1" xfId="1" applyNumberFormat="1" applyFont="1" applyBorder="1" applyAlignment="1">
      <alignment horizontal="right" vertical="center"/>
    </xf>
    <xf numFmtId="0" fontId="16" fillId="0" borderId="1" xfId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6" fillId="0" borderId="2" xfId="1" applyFill="1" applyBorder="1">
      <alignment vertical="center"/>
    </xf>
    <xf numFmtId="0" fontId="5" fillId="0" borderId="0" xfId="1" applyFont="1" applyFill="1">
      <alignment vertical="center"/>
    </xf>
    <xf numFmtId="0" fontId="6" fillId="6" borderId="9" xfId="1" applyFill="1" applyBorder="1">
      <alignment vertical="center"/>
    </xf>
    <xf numFmtId="0" fontId="6" fillId="6" borderId="0" xfId="1" applyFill="1">
      <alignment vertical="center"/>
    </xf>
    <xf numFmtId="0" fontId="16" fillId="6" borderId="0" xfId="1" applyFont="1" applyFill="1">
      <alignment vertical="center"/>
    </xf>
    <xf numFmtId="0" fontId="14" fillId="0" borderId="0" xfId="1" applyFont="1" applyFill="1" applyBorder="1">
      <alignment vertical="center"/>
    </xf>
    <xf numFmtId="0" fontId="4" fillId="0" borderId="0" xfId="1" applyFont="1">
      <alignment vertical="center"/>
    </xf>
    <xf numFmtId="9" fontId="6" fillId="0" borderId="0" xfId="58" applyFont="1" applyAlignment="1">
      <alignment vertical="center"/>
    </xf>
    <xf numFmtId="0" fontId="4" fillId="6" borderId="9" xfId="1" applyFont="1" applyFill="1" applyBorder="1" applyAlignment="1">
      <alignment vertical="center" wrapText="1"/>
    </xf>
    <xf numFmtId="0" fontId="4" fillId="6" borderId="9" xfId="1" applyFont="1" applyFill="1" applyBorder="1">
      <alignment vertical="center"/>
    </xf>
    <xf numFmtId="0" fontId="5" fillId="0" borderId="9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16" fillId="6" borderId="0" xfId="1" applyFont="1" applyFill="1" applyAlignment="1">
      <alignment horizontal="center" vertical="center"/>
    </xf>
    <xf numFmtId="0" fontId="6" fillId="7" borderId="1" xfId="1" applyFill="1" applyBorder="1">
      <alignment vertical="center"/>
    </xf>
    <xf numFmtId="0" fontId="4" fillId="7" borderId="1" xfId="1" applyFont="1" applyFill="1" applyBorder="1">
      <alignment vertical="center"/>
    </xf>
    <xf numFmtId="0" fontId="4" fillId="7" borderId="1" xfId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14" fontId="6" fillId="0" borderId="0" xfId="1" applyNumberFormat="1">
      <alignment vertical="center"/>
    </xf>
    <xf numFmtId="0" fontId="16" fillId="0" borderId="0" xfId="1" applyFont="1" applyFill="1">
      <alignment vertical="center"/>
    </xf>
    <xf numFmtId="178" fontId="6" fillId="6" borderId="9" xfId="1" applyNumberFormat="1" applyFill="1" applyBorder="1">
      <alignment vertical="center"/>
    </xf>
    <xf numFmtId="178" fontId="6" fillId="6" borderId="17" xfId="1" applyNumberFormat="1" applyFill="1" applyBorder="1">
      <alignment vertical="center"/>
    </xf>
    <xf numFmtId="178" fontId="6" fillId="7" borderId="1" xfId="1" applyNumberFormat="1" applyFill="1" applyBorder="1">
      <alignment vertical="center"/>
    </xf>
    <xf numFmtId="178" fontId="6" fillId="7" borderId="6" xfId="1" applyNumberFormat="1" applyFill="1" applyBorder="1">
      <alignment vertical="center"/>
    </xf>
    <xf numFmtId="178" fontId="6" fillId="0" borderId="1" xfId="1" applyNumberFormat="1" applyBorder="1">
      <alignment vertical="center"/>
    </xf>
    <xf numFmtId="178" fontId="6" fillId="0" borderId="6" xfId="1" applyNumberFormat="1" applyBorder="1">
      <alignment vertical="center"/>
    </xf>
    <xf numFmtId="178" fontId="6" fillId="0" borderId="2" xfId="1" applyNumberFormat="1" applyBorder="1">
      <alignment vertical="center"/>
    </xf>
    <xf numFmtId="178" fontId="6" fillId="0" borderId="7" xfId="1" applyNumberFormat="1" applyBorder="1">
      <alignment vertical="center"/>
    </xf>
    <xf numFmtId="178" fontId="6" fillId="0" borderId="10" xfId="1" applyNumberFormat="1" applyBorder="1">
      <alignment vertical="center"/>
    </xf>
    <xf numFmtId="178" fontId="6" fillId="0" borderId="11" xfId="1" applyNumberFormat="1" applyBorder="1">
      <alignment vertical="center"/>
    </xf>
    <xf numFmtId="178" fontId="16" fillId="6" borderId="16" xfId="1" applyNumberFormat="1" applyFont="1" applyFill="1" applyBorder="1">
      <alignment vertical="center"/>
    </xf>
    <xf numFmtId="178" fontId="16" fillId="6" borderId="9" xfId="1" applyNumberFormat="1" applyFont="1" applyFill="1" applyBorder="1">
      <alignment vertical="center"/>
    </xf>
    <xf numFmtId="178" fontId="16" fillId="7" borderId="5" xfId="1" applyNumberFormat="1" applyFont="1" applyFill="1" applyBorder="1">
      <alignment vertical="center"/>
    </xf>
    <xf numFmtId="178" fontId="16" fillId="7" borderId="1" xfId="1" applyNumberFormat="1" applyFont="1" applyFill="1" applyBorder="1">
      <alignment vertical="center"/>
    </xf>
    <xf numFmtId="178" fontId="16" fillId="0" borderId="5" xfId="1" applyNumberFormat="1" applyFont="1" applyBorder="1">
      <alignment vertical="center"/>
    </xf>
    <xf numFmtId="178" fontId="16" fillId="0" borderId="1" xfId="1" applyNumberFormat="1" applyFont="1" applyBorder="1">
      <alignment vertical="center"/>
    </xf>
    <xf numFmtId="178" fontId="16" fillId="0" borderId="12" xfId="1" applyNumberFormat="1" applyFont="1" applyBorder="1">
      <alignment vertical="center"/>
    </xf>
    <xf numFmtId="178" fontId="16" fillId="0" borderId="8" xfId="1" applyNumberFormat="1" applyFont="1" applyBorder="1">
      <alignment vertical="center"/>
    </xf>
    <xf numFmtId="178" fontId="16" fillId="0" borderId="2" xfId="1" applyNumberFormat="1" applyFont="1" applyBorder="1">
      <alignment vertical="center"/>
    </xf>
    <xf numFmtId="22" fontId="12" fillId="0" borderId="19" xfId="0" applyNumberFormat="1" applyFont="1" applyBorder="1" applyAlignment="1">
      <alignment horizontal="right" vertical="center"/>
    </xf>
    <xf numFmtId="22" fontId="12" fillId="0" borderId="15" xfId="0" applyNumberFormat="1" applyFont="1" applyBorder="1" applyAlignment="1">
      <alignment horizontal="right" vertical="center"/>
    </xf>
    <xf numFmtId="0" fontId="6" fillId="0" borderId="0" xfId="1" applyAlignment="1">
      <alignment horizontal="right" vertical="center"/>
    </xf>
    <xf numFmtId="22" fontId="6" fillId="0" borderId="1" xfId="1" applyNumberFormat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4" fillId="0" borderId="1" xfId="1" applyFont="1" applyBorder="1">
      <alignment vertical="center"/>
    </xf>
    <xf numFmtId="0" fontId="14" fillId="0" borderId="1" xfId="1" applyFont="1" applyBorder="1">
      <alignment vertical="center"/>
    </xf>
    <xf numFmtId="0" fontId="6" fillId="5" borderId="1" xfId="1" applyFill="1" applyBorder="1">
      <alignment vertical="center"/>
    </xf>
    <xf numFmtId="0" fontId="13" fillId="0" borderId="1" xfId="1" applyFont="1" applyBorder="1">
      <alignment vertical="center"/>
    </xf>
    <xf numFmtId="0" fontId="13" fillId="5" borderId="1" xfId="1" applyFont="1" applyFill="1" applyBorder="1">
      <alignment vertical="center"/>
    </xf>
    <xf numFmtId="0" fontId="6" fillId="0" borderId="0" xfId="1" applyBorder="1">
      <alignment vertical="center"/>
    </xf>
    <xf numFmtId="47" fontId="6" fillId="0" borderId="0" xfId="1" applyNumberFormat="1" applyBorder="1">
      <alignment vertical="center"/>
    </xf>
    <xf numFmtId="0" fontId="4" fillId="0" borderId="0" xfId="1" applyFont="1" applyFill="1" applyAlignment="1">
      <alignment horizontal="right" vertical="center"/>
    </xf>
    <xf numFmtId="0" fontId="14" fillId="0" borderId="0" xfId="1" applyFont="1" applyFill="1">
      <alignment vertical="center"/>
    </xf>
    <xf numFmtId="0" fontId="14" fillId="0" borderId="1" xfId="1" applyFont="1" applyFill="1" applyBorder="1">
      <alignment vertical="center"/>
    </xf>
    <xf numFmtId="0" fontId="6" fillId="0" borderId="1" xfId="1" applyFill="1" applyBorder="1">
      <alignment vertical="center"/>
    </xf>
    <xf numFmtId="0" fontId="13" fillId="0" borderId="1" xfId="1" applyFont="1" applyFill="1" applyBorder="1">
      <alignment vertical="center"/>
    </xf>
    <xf numFmtId="0" fontId="6" fillId="2" borderId="1" xfId="1" applyFill="1" applyBorder="1">
      <alignment vertical="center"/>
    </xf>
    <xf numFmtId="0" fontId="6" fillId="3" borderId="1" xfId="1" applyFill="1" applyBorder="1">
      <alignment vertical="center"/>
    </xf>
    <xf numFmtId="0" fontId="6" fillId="4" borderId="1" xfId="1" applyFill="1" applyBorder="1">
      <alignment vertical="center"/>
    </xf>
    <xf numFmtId="0" fontId="16" fillId="8" borderId="0" xfId="1" applyFont="1" applyFill="1" applyAlignment="1">
      <alignment horizontal="center" vertical="center"/>
    </xf>
    <xf numFmtId="14" fontId="6" fillId="0" borderId="1" xfId="1" applyNumberFormat="1" applyFill="1" applyBorder="1">
      <alignment vertical="center"/>
    </xf>
    <xf numFmtId="14" fontId="6" fillId="0" borderId="0" xfId="1" applyNumberFormat="1" applyFill="1">
      <alignment vertical="center"/>
    </xf>
    <xf numFmtId="0" fontId="13" fillId="3" borderId="1" xfId="1" applyFont="1" applyFill="1" applyBorder="1">
      <alignment vertical="center"/>
    </xf>
    <xf numFmtId="14" fontId="6" fillId="0" borderId="1" xfId="1" applyNumberFormat="1" applyBorder="1">
      <alignment vertical="center"/>
    </xf>
    <xf numFmtId="0" fontId="2" fillId="0" borderId="1" xfId="1" applyFont="1" applyBorder="1">
      <alignment vertical="center"/>
    </xf>
    <xf numFmtId="0" fontId="6" fillId="0" borderId="6" xfId="1" applyBorder="1">
      <alignment vertical="center"/>
    </xf>
    <xf numFmtId="0" fontId="13" fillId="5" borderId="6" xfId="1" applyFont="1" applyFill="1" applyBorder="1">
      <alignment vertical="center"/>
    </xf>
    <xf numFmtId="0" fontId="6" fillId="0" borderId="7" xfId="1" applyBorder="1">
      <alignment vertical="center"/>
    </xf>
    <xf numFmtId="0" fontId="14" fillId="0" borderId="6" xfId="1" applyFont="1" applyBorder="1">
      <alignment vertical="center"/>
    </xf>
    <xf numFmtId="0" fontId="6" fillId="5" borderId="6" xfId="1" applyFill="1" applyBorder="1">
      <alignment vertical="center"/>
    </xf>
    <xf numFmtId="0" fontId="13" fillId="0" borderId="6" xfId="1" applyFont="1" applyBorder="1">
      <alignment vertical="center"/>
    </xf>
    <xf numFmtId="0" fontId="4" fillId="0" borderId="6" xfId="1" applyFont="1" applyBorder="1">
      <alignment vertical="center"/>
    </xf>
    <xf numFmtId="0" fontId="14" fillId="0" borderId="2" xfId="1" applyFont="1" applyBorder="1">
      <alignment vertical="center"/>
    </xf>
    <xf numFmtId="0" fontId="14" fillId="7" borderId="1" xfId="1" applyFont="1" applyFill="1" applyBorder="1">
      <alignment vertical="center"/>
    </xf>
    <xf numFmtId="0" fontId="13" fillId="7" borderId="1" xfId="1" applyFont="1" applyFill="1" applyBorder="1">
      <alignment vertical="center"/>
    </xf>
    <xf numFmtId="0" fontId="4" fillId="7" borderId="1" xfId="1" applyFont="1" applyFill="1" applyBorder="1" applyAlignment="1">
      <alignment horizontal="right" vertical="center"/>
    </xf>
    <xf numFmtId="0" fontId="2" fillId="7" borderId="1" xfId="1" applyFont="1" applyFill="1" applyBorder="1">
      <alignment vertical="center"/>
    </xf>
    <xf numFmtId="179" fontId="6" fillId="0" borderId="6" xfId="1" applyNumberFormat="1" applyBorder="1">
      <alignment vertical="center"/>
    </xf>
    <xf numFmtId="179" fontId="6" fillId="0" borderId="7" xfId="1" applyNumberFormat="1" applyBorder="1">
      <alignment vertical="center"/>
    </xf>
    <xf numFmtId="179" fontId="13" fillId="0" borderId="6" xfId="1" applyNumberFormat="1" applyFont="1" applyBorder="1">
      <alignment vertical="center"/>
    </xf>
    <xf numFmtId="0" fontId="13" fillId="0" borderId="6" xfId="1" applyFont="1" applyFill="1" applyBorder="1">
      <alignment vertical="center"/>
    </xf>
    <xf numFmtId="0" fontId="14" fillId="0" borderId="6" xfId="1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6" fillId="0" borderId="0" xfId="1" applyAlignment="1">
      <alignment horizontal="center" vertical="center"/>
    </xf>
    <xf numFmtId="0" fontId="6" fillId="0" borderId="20" xfId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6" fillId="0" borderId="21" xfId="1" applyBorder="1">
      <alignment vertical="center"/>
    </xf>
    <xf numFmtId="0" fontId="16" fillId="6" borderId="0" xfId="1" applyFont="1" applyFill="1" applyAlignment="1">
      <alignment vertical="center"/>
    </xf>
    <xf numFmtId="0" fontId="4" fillId="7" borderId="9" xfId="1" applyFont="1" applyFill="1" applyBorder="1" applyAlignment="1">
      <alignment vertical="center" wrapText="1"/>
    </xf>
    <xf numFmtId="0" fontId="6" fillId="7" borderId="9" xfId="1" applyFill="1" applyBorder="1">
      <alignment vertical="center"/>
    </xf>
    <xf numFmtId="178" fontId="6" fillId="7" borderId="9" xfId="1" applyNumberFormat="1" applyFill="1" applyBorder="1">
      <alignment vertical="center"/>
    </xf>
    <xf numFmtId="0" fontId="4" fillId="7" borderId="9" xfId="1" applyFont="1" applyFill="1" applyBorder="1">
      <alignment vertical="center"/>
    </xf>
    <xf numFmtId="0" fontId="16" fillId="0" borderId="1" xfId="1" applyFont="1" applyFill="1" applyBorder="1" applyAlignment="1">
      <alignment horizontal="center" vertical="center" wrapText="1"/>
    </xf>
    <xf numFmtId="0" fontId="16" fillId="9" borderId="0" xfId="1" applyFont="1" applyFill="1">
      <alignment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0" xfId="1" applyFont="1">
      <alignment vertical="center"/>
    </xf>
    <xf numFmtId="22" fontId="6" fillId="0" borderId="1" xfId="1" applyNumberFormat="1" applyBorder="1">
      <alignment vertical="center"/>
    </xf>
    <xf numFmtId="0" fontId="1" fillId="0" borderId="1" xfId="1" applyFont="1" applyBorder="1">
      <alignment vertical="center"/>
    </xf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4" fillId="6" borderId="4" xfId="1" applyFont="1" applyFill="1" applyBorder="1" applyAlignment="1">
      <alignment vertical="center" wrapText="1"/>
    </xf>
    <xf numFmtId="0" fontId="6" fillId="6" borderId="4" xfId="1" applyFill="1" applyBorder="1">
      <alignment vertical="center"/>
    </xf>
    <xf numFmtId="178" fontId="6" fillId="6" borderId="4" xfId="1" applyNumberFormat="1" applyFill="1" applyBorder="1">
      <alignment vertical="center"/>
    </xf>
    <xf numFmtId="178" fontId="16" fillId="6" borderId="15" xfId="1" applyNumberFormat="1" applyFont="1" applyFill="1" applyBorder="1">
      <alignment vertical="center"/>
    </xf>
    <xf numFmtId="178" fontId="16" fillId="6" borderId="4" xfId="1" applyNumberFormat="1" applyFont="1" applyFill="1" applyBorder="1">
      <alignment vertical="center"/>
    </xf>
    <xf numFmtId="0" fontId="4" fillId="6" borderId="4" xfId="1" applyFont="1" applyFill="1" applyBorder="1">
      <alignment vertical="center"/>
    </xf>
    <xf numFmtId="178" fontId="6" fillId="6" borderId="23" xfId="1" applyNumberFormat="1" applyFill="1" applyBorder="1">
      <alignment vertical="center"/>
    </xf>
    <xf numFmtId="178" fontId="6" fillId="6" borderId="22" xfId="1" applyNumberFormat="1" applyFill="1" applyBorder="1">
      <alignment vertical="center"/>
    </xf>
    <xf numFmtId="0" fontId="1" fillId="6" borderId="9" xfId="1" applyFont="1" applyFill="1" applyBorder="1" applyAlignment="1">
      <alignment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8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10" borderId="1" xfId="1" applyFont="1" applyFill="1" applyBorder="1" applyAlignment="1">
      <alignment horizontal="center" vertical="center" wrapText="1"/>
    </xf>
    <xf numFmtId="0" fontId="6" fillId="10" borderId="1" xfId="1" applyFill="1" applyBorder="1" applyAlignment="1">
      <alignment horizontal="center" vertical="center"/>
    </xf>
    <xf numFmtId="178" fontId="6" fillId="10" borderId="1" xfId="1" applyNumberFormat="1" applyFill="1" applyBorder="1" applyAlignment="1">
      <alignment horizontal="center" vertical="center"/>
    </xf>
    <xf numFmtId="178" fontId="6" fillId="0" borderId="1" xfId="1" applyNumberForma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176" fontId="4" fillId="6" borderId="4" xfId="1" applyNumberFormat="1" applyFont="1" applyFill="1" applyBorder="1" applyAlignment="1">
      <alignment vertical="center" wrapText="1"/>
    </xf>
    <xf numFmtId="178" fontId="4" fillId="6" borderId="4" xfId="1" applyNumberFormat="1" applyFont="1" applyFill="1" applyBorder="1" applyAlignment="1">
      <alignment vertical="center" wrapText="1"/>
    </xf>
  </cellXfs>
  <cellStyles count="61">
    <cellStyle name="Normal 2" xfId="1"/>
    <cellStyle name="백분율" xfId="58" builtinId="5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60" builtinId="9" hidden="1"/>
    <cellStyle name="표준" xfId="0" builtinId="0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9" builtinId="8" hidden="1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'RQ2-Fig5-alpha'!$B$3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'RQ2-Fig5-alpha'!$A$4:$A$13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'RQ2-Fig5-alpha'!$B$4:$B$13</c:f>
              <c:numCache>
                <c:formatCode>General</c:formatCode>
                <c:ptCount val="10"/>
                <c:pt idx="0">
                  <c:v>0.26780779012530898</c:v>
                </c:pt>
                <c:pt idx="1">
                  <c:v>0.27634858786273397</c:v>
                </c:pt>
                <c:pt idx="2">
                  <c:v>0.28512190248173802</c:v>
                </c:pt>
                <c:pt idx="3">
                  <c:v>0.29264407246123397</c:v>
                </c:pt>
                <c:pt idx="4">
                  <c:v>0.297464683847248</c:v>
                </c:pt>
                <c:pt idx="5">
                  <c:v>0.28160155981951301</c:v>
                </c:pt>
                <c:pt idx="6">
                  <c:v>0.26580867461158803</c:v>
                </c:pt>
                <c:pt idx="7">
                  <c:v>0.25181455883299197</c:v>
                </c:pt>
                <c:pt idx="8">
                  <c:v>0.23901004061445899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'RQ2-Fig5-alpha'!$C$3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'RQ2-Fig5-alpha'!$A$4:$A$13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'RQ2-Fig5-alpha'!$C$4:$C$13</c:f>
              <c:numCache>
                <c:formatCode>General</c:formatCode>
                <c:ptCount val="10"/>
                <c:pt idx="0">
                  <c:v>0.62062332136979004</c:v>
                </c:pt>
                <c:pt idx="1">
                  <c:v>0.63282276056425601</c:v>
                </c:pt>
                <c:pt idx="2">
                  <c:v>0.63680423311749002</c:v>
                </c:pt>
                <c:pt idx="3">
                  <c:v>0.63024204800031403</c:v>
                </c:pt>
                <c:pt idx="4">
                  <c:v>0.630215761335153</c:v>
                </c:pt>
                <c:pt idx="5">
                  <c:v>0.51102036149753804</c:v>
                </c:pt>
                <c:pt idx="6">
                  <c:v>0.47014953111111202</c:v>
                </c:pt>
                <c:pt idx="7">
                  <c:v>0.42735493674279301</c:v>
                </c:pt>
                <c:pt idx="8">
                  <c:v>0.40300605878030199</c:v>
                </c:pt>
                <c:pt idx="9">
                  <c:v>0.38572311724756703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'RQ2-Fig5-alpha'!$D$3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'RQ2-Fig5-alpha'!$A$4:$A$13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'RQ2-Fig5-alpha'!$D$4:$D$13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0.27779425383534001</c:v>
                </c:pt>
                <c:pt idx="9">
                  <c:v>0.25809479227722798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01488"/>
        <c:axId val="123602048"/>
      </c:lineChart>
      <c:catAx>
        <c:axId val="1236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602048"/>
        <c:crosses val="autoZero"/>
        <c:auto val="1"/>
        <c:lblAlgn val="ctr"/>
        <c:lblOffset val="100"/>
        <c:noMultiLvlLbl val="0"/>
      </c:catAx>
      <c:valAx>
        <c:axId val="12360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6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0.28512190248173802</c:v>
              </c:pt>
              <c:pt idx="1">
                <c:v>0.303514810077465</c:v>
              </c:pt>
              <c:pt idx="2">
                <c:v>0.317070468982176</c:v>
              </c:pt>
              <c:pt idx="3">
                <c:v>0.32347259722041899</c:v>
              </c:pt>
              <c:pt idx="4">
                <c:v>0.31609943827074</c:v>
              </c:pt>
              <c:pt idx="5">
                <c:v>0.28609658569976898</c:v>
              </c:pt>
              <c:pt idx="6">
                <c:v>0.25170534459251798</c:v>
              </c:pt>
              <c:pt idx="7">
                <c:v>0.20774323166014499</c:v>
              </c:pt>
              <c:pt idx="8">
                <c:v>0.16773959333358501</c:v>
              </c:pt>
              <c:pt idx="9">
                <c:v>0.14399023133827499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0.63680423311749002</c:v>
              </c:pt>
              <c:pt idx="1">
                <c:v>0.63641342517799304</c:v>
              </c:pt>
              <c:pt idx="2">
                <c:v>0.63484901641796898</c:v>
              </c:pt>
              <c:pt idx="3">
                <c:v>0.63367945201525699</c:v>
              </c:pt>
              <c:pt idx="4">
                <c:v>0.62270577678053995</c:v>
              </c:pt>
              <c:pt idx="5">
                <c:v>0.60514278507508601</c:v>
              </c:pt>
              <c:pt idx="6">
                <c:v>0.55801286127064098</c:v>
              </c:pt>
              <c:pt idx="7">
                <c:v>0.46809818758010002</c:v>
              </c:pt>
              <c:pt idx="8">
                <c:v>0.39887728176433201</c:v>
              </c:pt>
              <c:pt idx="9">
                <c:v>0.33940447926832301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0.50558888255866097</c:v>
              </c:pt>
              <c:pt idx="1">
                <c:v>0.50558888255866097</c:v>
              </c:pt>
              <c:pt idx="2">
                <c:v>0.50558888255866097</c:v>
              </c:pt>
              <c:pt idx="3">
                <c:v>0.50558888255866097</c:v>
              </c:pt>
              <c:pt idx="4">
                <c:v>0.50558888255866097</c:v>
              </c:pt>
              <c:pt idx="5">
                <c:v>0.50438328235124597</c:v>
              </c:pt>
              <c:pt idx="6">
                <c:v>0.50438328235124597</c:v>
              </c:pt>
              <c:pt idx="7">
                <c:v>0.50018189346235697</c:v>
              </c:pt>
              <c:pt idx="8">
                <c:v>0.46261575589621901</c:v>
              </c:pt>
              <c:pt idx="9">
                <c:v>0.43067131145177501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10288"/>
        <c:axId val="196210848"/>
      </c:lineChart>
      <c:catAx>
        <c:axId val="1962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𝛽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210848"/>
        <c:crosses val="autoZero"/>
        <c:auto val="1"/>
        <c:lblAlgn val="ctr"/>
        <c:lblOffset val="100"/>
        <c:noMultiLvlLbl val="1"/>
      </c:catAx>
      <c:valAx>
        <c:axId val="196210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2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0.44408943806621798</c:v>
              </c:pt>
              <c:pt idx="1">
                <c:v>0.46591861652850303</c:v>
              </c:pt>
              <c:pt idx="2">
                <c:v>0.48120604956292801</c:v>
              </c:pt>
              <c:pt idx="3">
                <c:v>0.49126065104596001</c:v>
              </c:pt>
              <c:pt idx="4">
                <c:v>0.48125235634750102</c:v>
              </c:pt>
              <c:pt idx="5">
                <c:v>0.44064235441638699</c:v>
              </c:pt>
              <c:pt idx="6">
                <c:v>0.399001925776026</c:v>
              </c:pt>
              <c:pt idx="7">
                <c:v>0.337828002832812</c:v>
              </c:pt>
              <c:pt idx="8">
                <c:v>0.29289166068182099</c:v>
              </c:pt>
              <c:pt idx="9">
                <c:v>0.26470962491001598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0.74610347948364997</c:v>
              </c:pt>
              <c:pt idx="1">
                <c:v>0.74561671726134304</c:v>
              </c:pt>
              <c:pt idx="2">
                <c:v>0.74456159370375097</c:v>
              </c:pt>
              <c:pt idx="3">
                <c:v>0.74445627472935205</c:v>
              </c:pt>
              <c:pt idx="4">
                <c:v>0.73520965400313898</c:v>
              </c:pt>
              <c:pt idx="5">
                <c:v>0.71245521179183502</c:v>
              </c:pt>
              <c:pt idx="6">
                <c:v>0.65657274083612105</c:v>
              </c:pt>
              <c:pt idx="7">
                <c:v>0.53600479192057904</c:v>
              </c:pt>
              <c:pt idx="8">
                <c:v>0.452420587009844</c:v>
              </c:pt>
              <c:pt idx="9">
                <c:v>0.38303796611003699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0.57446935960428303</c:v>
              </c:pt>
              <c:pt idx="1">
                <c:v>0.57446935960428303</c:v>
              </c:pt>
              <c:pt idx="2">
                <c:v>0.57446935960428303</c:v>
              </c:pt>
              <c:pt idx="3">
                <c:v>0.57446935960428303</c:v>
              </c:pt>
              <c:pt idx="4">
                <c:v>0.57446935960428303</c:v>
              </c:pt>
              <c:pt idx="5">
                <c:v>0.57445423558734399</c:v>
              </c:pt>
              <c:pt idx="6">
                <c:v>0.57445423558734399</c:v>
              </c:pt>
              <c:pt idx="7">
                <c:v>0.57007923558734397</c:v>
              </c:pt>
              <c:pt idx="8">
                <c:v>0.52001309802120699</c:v>
              </c:pt>
              <c:pt idx="9">
                <c:v>0.48479484405295298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71872"/>
        <c:axId val="196872432"/>
      </c:lineChart>
      <c:catAx>
        <c:axId val="1968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72432"/>
        <c:crosses val="autoZero"/>
        <c:auto val="1"/>
        <c:lblAlgn val="ctr"/>
        <c:lblOffset val="100"/>
        <c:noMultiLvlLbl val="1"/>
      </c:catAx>
      <c:valAx>
        <c:axId val="196872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8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30480"/>
        <c:axId val="337038320"/>
      </c:lineChart>
      <c:catAx>
        <c:axId val="3370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7038320"/>
        <c:crosses val="autoZero"/>
        <c:auto val="1"/>
        <c:lblAlgn val="ctr"/>
        <c:lblOffset val="100"/>
        <c:noMultiLvlLbl val="0"/>
      </c:catAx>
      <c:valAx>
        <c:axId val="33703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7030480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'RQ2-Fig6-beta'!$B$65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'RQ2-Fig6-beta'!$A$66:$A$75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'RQ2-Fig6-beta'!$B$66:$B$75</c:f>
              <c:numCache>
                <c:formatCode>General</c:formatCode>
                <c:ptCount val="10"/>
                <c:pt idx="0">
                  <c:v>0.30318227796411801</c:v>
                </c:pt>
                <c:pt idx="1">
                  <c:v>0.33697504638994702</c:v>
                </c:pt>
                <c:pt idx="2">
                  <c:v>0.36244839678500901</c:v>
                </c:pt>
                <c:pt idx="3">
                  <c:v>0.35549555701198199</c:v>
                </c:pt>
                <c:pt idx="4">
                  <c:v>0.32746613312803502</c:v>
                </c:pt>
                <c:pt idx="5">
                  <c:v>0.302529732346425</c:v>
                </c:pt>
                <c:pt idx="6">
                  <c:v>0.27208922702574301</c:v>
                </c:pt>
                <c:pt idx="7">
                  <c:v>0.234593355147276</c:v>
                </c:pt>
                <c:pt idx="8">
                  <c:v>0.209085380230741</c:v>
                </c:pt>
                <c:pt idx="9">
                  <c:v>0.19257155988889299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'RQ2-Fig6-beta'!$C$65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'RQ2-Fig6-beta'!$A$66:$A$75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'RQ2-Fig6-beta'!$C$66:$C$75</c:f>
              <c:numCache>
                <c:formatCode>General</c:formatCode>
                <c:ptCount val="10"/>
                <c:pt idx="0">
                  <c:v>0.58272555862806696</c:v>
                </c:pt>
                <c:pt idx="1">
                  <c:v>0.57341503091891999</c:v>
                </c:pt>
                <c:pt idx="2">
                  <c:v>0.55376532393188205</c:v>
                </c:pt>
                <c:pt idx="3">
                  <c:v>0.52022376923914204</c:v>
                </c:pt>
                <c:pt idx="4">
                  <c:v>0.437683552247003</c:v>
                </c:pt>
                <c:pt idx="5">
                  <c:v>0.36476307854793399</c:v>
                </c:pt>
                <c:pt idx="6">
                  <c:v>0.31053119595344097</c:v>
                </c:pt>
                <c:pt idx="7">
                  <c:v>0.25221568751012902</c:v>
                </c:pt>
                <c:pt idx="8">
                  <c:v>0.22343863394337199</c:v>
                </c:pt>
                <c:pt idx="9">
                  <c:v>0.202751041504378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'RQ2-Fig6-beta'!$D$65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'RQ2-Fig6-beta'!$A$66:$A$75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'RQ2-Fig6-beta'!$D$66:$D$75</c:f>
              <c:numCache>
                <c:formatCode>General</c:formatCode>
                <c:ptCount val="10"/>
                <c:pt idx="0">
                  <c:v>0.56194442322383498</c:v>
                </c:pt>
                <c:pt idx="1">
                  <c:v>0.54091331956157496</c:v>
                </c:pt>
                <c:pt idx="2">
                  <c:v>0.54309854293215298</c:v>
                </c:pt>
                <c:pt idx="3">
                  <c:v>0.51490412500384197</c:v>
                </c:pt>
                <c:pt idx="4">
                  <c:v>0.49221005330031697</c:v>
                </c:pt>
                <c:pt idx="5">
                  <c:v>0.44789090438546902</c:v>
                </c:pt>
                <c:pt idx="6">
                  <c:v>0.32560603647560099</c:v>
                </c:pt>
                <c:pt idx="7">
                  <c:v>0.28939119455423801</c:v>
                </c:pt>
                <c:pt idx="8">
                  <c:v>0.24368842030132301</c:v>
                </c:pt>
                <c:pt idx="9">
                  <c:v>0.173032858345358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48736"/>
        <c:axId val="535240896"/>
      </c:lineChart>
      <c:catAx>
        <c:axId val="5352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240896"/>
        <c:crosses val="autoZero"/>
        <c:auto val="1"/>
        <c:lblAlgn val="ctr"/>
        <c:lblOffset val="100"/>
        <c:noMultiLvlLbl val="0"/>
      </c:catAx>
      <c:valAx>
        <c:axId val="53524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2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'RQ2-Fig6-beta'!$B$79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'RQ2-Fig6-beta'!$A$80:$A$89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'RQ2-Fig6-beta'!$B$80:$B$89</c:f>
              <c:numCache>
                <c:formatCode>General</c:formatCode>
                <c:ptCount val="10"/>
                <c:pt idx="0">
                  <c:v>0.45167005975228303</c:v>
                </c:pt>
                <c:pt idx="1">
                  <c:v>0.49071023659631102</c:v>
                </c:pt>
                <c:pt idx="2">
                  <c:v>0.53088178432883604</c:v>
                </c:pt>
                <c:pt idx="3">
                  <c:v>0.526282964031906</c:v>
                </c:pt>
                <c:pt idx="4">
                  <c:v>0.48303347719665302</c:v>
                </c:pt>
                <c:pt idx="5">
                  <c:v>0.45334482581868302</c:v>
                </c:pt>
                <c:pt idx="6">
                  <c:v>0.42208068787198599</c:v>
                </c:pt>
                <c:pt idx="7">
                  <c:v>0.37896531419041501</c:v>
                </c:pt>
                <c:pt idx="8">
                  <c:v>0.35428855686306399</c:v>
                </c:pt>
                <c:pt idx="9">
                  <c:v>0.339230085522219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'RQ2-Fig6-beta'!$C$79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'RQ2-Fig6-beta'!$A$80:$A$89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'RQ2-Fig6-beta'!$C$80:$C$89</c:f>
              <c:numCache>
                <c:formatCode>General</c:formatCode>
                <c:ptCount val="10"/>
                <c:pt idx="0">
                  <c:v>0.68896405029821195</c:v>
                </c:pt>
                <c:pt idx="1">
                  <c:v>0.67858489962651103</c:v>
                </c:pt>
                <c:pt idx="2">
                  <c:v>0.65248125819658098</c:v>
                </c:pt>
                <c:pt idx="3">
                  <c:v>0.61074400746850899</c:v>
                </c:pt>
                <c:pt idx="4">
                  <c:v>0.51222246526588699</c:v>
                </c:pt>
                <c:pt idx="5">
                  <c:v>0.433183672322068</c:v>
                </c:pt>
                <c:pt idx="6">
                  <c:v>0.37602468437369901</c:v>
                </c:pt>
                <c:pt idx="7">
                  <c:v>0.31257097250296201</c:v>
                </c:pt>
                <c:pt idx="8">
                  <c:v>0.281426266995559</c:v>
                </c:pt>
                <c:pt idx="9">
                  <c:v>0.25899904309974398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'RQ2-Fig6-beta'!$D$79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'RQ2-Fig6-beta'!$A$80:$A$89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'RQ2-Fig6-beta'!$D$80:$D$89</c:f>
              <c:numCache>
                <c:formatCode>General</c:formatCode>
                <c:ptCount val="10"/>
                <c:pt idx="0">
                  <c:v>0.604292186571598</c:v>
                </c:pt>
                <c:pt idx="1">
                  <c:v>0.58265873015873004</c:v>
                </c:pt>
                <c:pt idx="2">
                  <c:v>0.58230549199084602</c:v>
                </c:pt>
                <c:pt idx="3">
                  <c:v>0.55144158981115499</c:v>
                </c:pt>
                <c:pt idx="4">
                  <c:v>0.51937565308254896</c:v>
                </c:pt>
                <c:pt idx="5">
                  <c:v>0.48338603425559901</c:v>
                </c:pt>
                <c:pt idx="6">
                  <c:v>0.36005270092226599</c:v>
                </c:pt>
                <c:pt idx="7">
                  <c:v>0.31549603174603102</c:v>
                </c:pt>
                <c:pt idx="8">
                  <c:v>0.267757936507936</c:v>
                </c:pt>
                <c:pt idx="9">
                  <c:v>0.19590277777777701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42016"/>
        <c:axId val="535233616"/>
      </c:lineChart>
      <c:catAx>
        <c:axId val="5352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233616"/>
        <c:crosses val="autoZero"/>
        <c:auto val="1"/>
        <c:lblAlgn val="ctr"/>
        <c:lblOffset val="100"/>
        <c:noMultiLvlLbl val="0"/>
      </c:catAx>
      <c:valAx>
        <c:axId val="53523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2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1.6919112383679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'RQ3-Fig7'!$C$4:$L$4</c:f>
              <c:numCache>
                <c:formatCode>General</c:formatCode>
                <c:ptCount val="10"/>
                <c:pt idx="0">
                  <c:v>0.28777653803111303</c:v>
                </c:pt>
                <c:pt idx="1">
                  <c:v>0.29477401053970398</c:v>
                </c:pt>
                <c:pt idx="2">
                  <c:v>0.305820346229285</c:v>
                </c:pt>
                <c:pt idx="3">
                  <c:v>0.31934373742810301</c:v>
                </c:pt>
                <c:pt idx="4">
                  <c:v>0.32909384100953898</c:v>
                </c:pt>
                <c:pt idx="5">
                  <c:v>0.31867955297617501</c:v>
                </c:pt>
                <c:pt idx="6">
                  <c:v>0.30594087380781598</c:v>
                </c:pt>
                <c:pt idx="7">
                  <c:v>0.28799276172801003</c:v>
                </c:pt>
                <c:pt idx="8">
                  <c:v>0.27248849545777698</c:v>
                </c:pt>
                <c:pt idx="9">
                  <c:v>0.24938395917383199</c:v>
                </c:pt>
              </c:numCache>
            </c:numRef>
          </c:val>
        </c:ser>
        <c:ser>
          <c:idx val="1"/>
          <c:order val="1"/>
          <c:tx>
            <c:strRef>
              <c:f>'RQ3-Fig7'!$B$5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'RQ3-Fig7'!$C$5:$L$5</c:f>
              <c:numCache>
                <c:formatCode>General</c:formatCode>
                <c:ptCount val="10"/>
                <c:pt idx="0">
                  <c:v>0.30748026436801801</c:v>
                </c:pt>
                <c:pt idx="1">
                  <c:v>0.31414355625008999</c:v>
                </c:pt>
                <c:pt idx="2">
                  <c:v>0.32966285051599797</c:v>
                </c:pt>
                <c:pt idx="3">
                  <c:v>0.340148034555042</c:v>
                </c:pt>
                <c:pt idx="4">
                  <c:v>0.349514869120362</c:v>
                </c:pt>
                <c:pt idx="5">
                  <c:v>0.34062220457875603</c:v>
                </c:pt>
                <c:pt idx="6">
                  <c:v>0.32372748094402198</c:v>
                </c:pt>
                <c:pt idx="7">
                  <c:v>0.303802317976891</c:v>
                </c:pt>
                <c:pt idx="8">
                  <c:v>0.28709798891187799</c:v>
                </c:pt>
                <c:pt idx="9">
                  <c:v>0.22887287611620699</c:v>
                </c:pt>
              </c:numCache>
            </c:numRef>
          </c:val>
        </c:ser>
        <c:ser>
          <c:idx val="2"/>
          <c:order val="2"/>
          <c:tx>
            <c:strRef>
              <c:f>'RQ3-Fig7'!$B$6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'RQ3-Fig7'!$C$6:$L$6</c:f>
              <c:numCache>
                <c:formatCode>General</c:formatCode>
                <c:ptCount val="10"/>
                <c:pt idx="0">
                  <c:v>0.32327135679298902</c:v>
                </c:pt>
                <c:pt idx="1">
                  <c:v>0.32879282049306802</c:v>
                </c:pt>
                <c:pt idx="2">
                  <c:v>0.34436555792367801</c:v>
                </c:pt>
                <c:pt idx="3">
                  <c:v>0.35505534735706801</c:v>
                </c:pt>
                <c:pt idx="4">
                  <c:v>0.352603832761129</c:v>
                </c:pt>
                <c:pt idx="5">
                  <c:v>0.340572129230372</c:v>
                </c:pt>
                <c:pt idx="6">
                  <c:v>0.32340699995222799</c:v>
                </c:pt>
                <c:pt idx="7">
                  <c:v>0.30125299880968698</c:v>
                </c:pt>
                <c:pt idx="8">
                  <c:v>0.290654115498726</c:v>
                </c:pt>
                <c:pt idx="9">
                  <c:v>0.27571658489318002</c:v>
                </c:pt>
              </c:numCache>
            </c:numRef>
          </c:val>
        </c:ser>
        <c:ser>
          <c:idx val="3"/>
          <c:order val="3"/>
          <c:tx>
            <c:strRef>
              <c:f>'RQ3-Fig7'!$B$7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'RQ3-Fig7'!$C$7:$L$7</c:f>
              <c:numCache>
                <c:formatCode>General</c:formatCode>
                <c:ptCount val="10"/>
                <c:pt idx="0">
                  <c:v>0.333237496750593</c:v>
                </c:pt>
                <c:pt idx="1">
                  <c:v>0.34050695024822702</c:v>
                </c:pt>
                <c:pt idx="2">
                  <c:v>0.34871250154422401</c:v>
                </c:pt>
                <c:pt idx="3">
                  <c:v>0.35244237937258299</c:v>
                </c:pt>
                <c:pt idx="4">
                  <c:v>0.34515109930273902</c:v>
                </c:pt>
                <c:pt idx="5">
                  <c:v>0.331158956169468</c:v>
                </c:pt>
                <c:pt idx="6">
                  <c:v>0.31080248213411998</c:v>
                </c:pt>
                <c:pt idx="7">
                  <c:v>0.295734534451701</c:v>
                </c:pt>
                <c:pt idx="8">
                  <c:v>0.28428733239236298</c:v>
                </c:pt>
                <c:pt idx="9">
                  <c:v>0.26668570474254899</c:v>
                </c:pt>
              </c:numCache>
            </c:numRef>
          </c:val>
        </c:ser>
        <c:ser>
          <c:idx val="4"/>
          <c:order val="4"/>
          <c:tx>
            <c:strRef>
              <c:f>'RQ3-Fig7'!$B$8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'RQ3-Fig7'!$C$8:$L$8</c:f>
              <c:numCache>
                <c:formatCode>General</c:formatCode>
                <c:ptCount val="10"/>
                <c:pt idx="0">
                  <c:v>0.33275013998539799</c:v>
                </c:pt>
                <c:pt idx="1">
                  <c:v>0.32499977065588098</c:v>
                </c:pt>
                <c:pt idx="2">
                  <c:v>0.32858861754369301</c:v>
                </c:pt>
                <c:pt idx="3">
                  <c:v>0.329618764743838</c:v>
                </c:pt>
                <c:pt idx="4">
                  <c:v>0.31718557966251198</c:v>
                </c:pt>
                <c:pt idx="5">
                  <c:v>0.30522401630090201</c:v>
                </c:pt>
                <c:pt idx="6">
                  <c:v>0.29229388702203102</c:v>
                </c:pt>
                <c:pt idx="7">
                  <c:v>0.27924979595772897</c:v>
                </c:pt>
                <c:pt idx="8">
                  <c:v>0.26392723663916701</c:v>
                </c:pt>
                <c:pt idx="9">
                  <c:v>0.25113533329295101</c:v>
                </c:pt>
              </c:numCache>
            </c:numRef>
          </c:val>
        </c:ser>
        <c:ser>
          <c:idx val="5"/>
          <c:order val="5"/>
          <c:tx>
            <c:strRef>
              <c:f>'RQ3-Fig7'!$B$9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'RQ3-Fig7'!$C$9:$L$9</c:f>
              <c:numCache>
                <c:formatCode>General</c:formatCode>
                <c:ptCount val="10"/>
                <c:pt idx="0">
                  <c:v>0.318480243635274</c:v>
                </c:pt>
                <c:pt idx="1">
                  <c:v>0.30812301265660302</c:v>
                </c:pt>
                <c:pt idx="2">
                  <c:v>0.30155976540639701</c:v>
                </c:pt>
                <c:pt idx="3">
                  <c:v>0.29298461219194899</c:v>
                </c:pt>
                <c:pt idx="4">
                  <c:v>0.282266830663298</c:v>
                </c:pt>
                <c:pt idx="5">
                  <c:v>0.27346283553971401</c:v>
                </c:pt>
                <c:pt idx="6">
                  <c:v>0.26357196503256097</c:v>
                </c:pt>
                <c:pt idx="7">
                  <c:v>0.24404460513860399</c:v>
                </c:pt>
                <c:pt idx="8">
                  <c:v>0.23870420739562001</c:v>
                </c:pt>
                <c:pt idx="9">
                  <c:v>0.23619446280020301</c:v>
                </c:pt>
              </c:numCache>
            </c:numRef>
          </c:val>
        </c:ser>
        <c:ser>
          <c:idx val="6"/>
          <c:order val="6"/>
          <c:tx>
            <c:strRef>
              <c:f>'RQ3-Fig7'!$B$10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'RQ3-Fig7'!$C$10:$L$10</c:f>
              <c:numCache>
                <c:formatCode>General</c:formatCode>
                <c:ptCount val="10"/>
                <c:pt idx="0">
                  <c:v>0.28056558463829401</c:v>
                </c:pt>
                <c:pt idx="1">
                  <c:v>0.25829163683742901</c:v>
                </c:pt>
                <c:pt idx="2">
                  <c:v>0.25400435687543699</c:v>
                </c:pt>
                <c:pt idx="3">
                  <c:v>0.248952860817443</c:v>
                </c:pt>
                <c:pt idx="4">
                  <c:v>0.24201676498335301</c:v>
                </c:pt>
                <c:pt idx="5">
                  <c:v>0.234602857031731</c:v>
                </c:pt>
                <c:pt idx="6">
                  <c:v>0.22548144470980899</c:v>
                </c:pt>
                <c:pt idx="7">
                  <c:v>0.22118652459568999</c:v>
                </c:pt>
                <c:pt idx="8">
                  <c:v>0.21629498790544399</c:v>
                </c:pt>
                <c:pt idx="9">
                  <c:v>0.211542034720821</c:v>
                </c:pt>
              </c:numCache>
            </c:numRef>
          </c:val>
        </c:ser>
        <c:ser>
          <c:idx val="7"/>
          <c:order val="7"/>
          <c:tx>
            <c:strRef>
              <c:f>'RQ3-Fig7'!$B$11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'RQ3-Fig7'!$C$11:$L$11</c:f>
              <c:numCache>
                <c:formatCode>General</c:formatCode>
                <c:ptCount val="10"/>
                <c:pt idx="0">
                  <c:v>0.23888287661468799</c:v>
                </c:pt>
                <c:pt idx="1">
                  <c:v>0.222770302756153</c:v>
                </c:pt>
                <c:pt idx="2">
                  <c:v>0.21839312307296399</c:v>
                </c:pt>
                <c:pt idx="3">
                  <c:v>0.21332989441080499</c:v>
                </c:pt>
                <c:pt idx="4">
                  <c:v>0.20715390945005099</c:v>
                </c:pt>
                <c:pt idx="5">
                  <c:v>0.19959995591159799</c:v>
                </c:pt>
                <c:pt idx="6">
                  <c:v>0.193126475472748</c:v>
                </c:pt>
                <c:pt idx="7">
                  <c:v>0.189646316384845</c:v>
                </c:pt>
                <c:pt idx="8">
                  <c:v>0.185316258171282</c:v>
                </c:pt>
                <c:pt idx="9">
                  <c:v>0.18198884891900999</c:v>
                </c:pt>
              </c:numCache>
            </c:numRef>
          </c:val>
        </c:ser>
        <c:ser>
          <c:idx val="8"/>
          <c:order val="8"/>
          <c:tx>
            <c:strRef>
              <c:f>'RQ3-Fig7'!$B$12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'RQ3-Fig7'!$C$12:$L$12</c:f>
              <c:numCache>
                <c:formatCode>General</c:formatCode>
                <c:ptCount val="10"/>
                <c:pt idx="0">
                  <c:v>0.20411099791936499</c:v>
                </c:pt>
                <c:pt idx="1">
                  <c:v>0.18378925861305401</c:v>
                </c:pt>
                <c:pt idx="2">
                  <c:v>0.180257872962057</c:v>
                </c:pt>
                <c:pt idx="3">
                  <c:v>0.179428368663271</c:v>
                </c:pt>
                <c:pt idx="4">
                  <c:v>0.178021831678672</c:v>
                </c:pt>
                <c:pt idx="5">
                  <c:v>0.17521274086125399</c:v>
                </c:pt>
                <c:pt idx="6">
                  <c:v>0.17239959447755701</c:v>
                </c:pt>
                <c:pt idx="7">
                  <c:v>0.168325137329396</c:v>
                </c:pt>
                <c:pt idx="8">
                  <c:v>0.16608363000096699</c:v>
                </c:pt>
                <c:pt idx="9">
                  <c:v>0.16313588596333101</c:v>
                </c:pt>
              </c:numCache>
            </c:numRef>
          </c:val>
        </c:ser>
        <c:ser>
          <c:idx val="9"/>
          <c:order val="9"/>
          <c:tx>
            <c:strRef>
              <c:f>'RQ3-Fig7'!$B$13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'RQ3-Fig7'!$C$3:$L$3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'RQ3-Fig7'!$C$13:$L$13</c:f>
              <c:numCache>
                <c:formatCode>General</c:formatCode>
                <c:ptCount val="10"/>
                <c:pt idx="0">
                  <c:v>0.17924842624548001</c:v>
                </c:pt>
                <c:pt idx="1">
                  <c:v>0.16018927556817</c:v>
                </c:pt>
                <c:pt idx="2">
                  <c:v>0.160214728562492</c:v>
                </c:pt>
                <c:pt idx="3">
                  <c:v>0.16001779379245501</c:v>
                </c:pt>
                <c:pt idx="4">
                  <c:v>0.15788328298957999</c:v>
                </c:pt>
                <c:pt idx="5">
                  <c:v>0.15623681350657301</c:v>
                </c:pt>
                <c:pt idx="6">
                  <c:v>0.154771751072559</c:v>
                </c:pt>
                <c:pt idx="7">
                  <c:v>0.15175259384066001</c:v>
                </c:pt>
                <c:pt idx="8">
                  <c:v>0.15071608493573899</c:v>
                </c:pt>
                <c:pt idx="9">
                  <c:v>0.14865402490670901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97799488"/>
        <c:axId val="197800048"/>
        <c:axId val="195059200"/>
      </c:surfaceChart>
      <c:catAx>
        <c:axId val="19779948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800048"/>
        <c:crosses val="max"/>
        <c:auto val="1"/>
        <c:lblAlgn val="ctr"/>
        <c:lblOffset val="100"/>
        <c:noMultiLvlLbl val="0"/>
      </c:catAx>
      <c:valAx>
        <c:axId val="197800048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799488"/>
        <c:crosses val="autoZero"/>
        <c:crossBetween val="midCat"/>
      </c:valAx>
      <c:serAx>
        <c:axId val="19505920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80004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2.09595164240834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'RQ3-Fig7'!$C$17:$L$17</c:f>
              <c:numCache>
                <c:formatCode>General</c:formatCode>
                <c:ptCount val="10"/>
                <c:pt idx="0">
                  <c:v>0.42371778717523301</c:v>
                </c:pt>
                <c:pt idx="1">
                  <c:v>0.43718447367490498</c:v>
                </c:pt>
                <c:pt idx="2">
                  <c:v>0.451390472833749</c:v>
                </c:pt>
                <c:pt idx="3">
                  <c:v>0.47426737760856902</c:v>
                </c:pt>
                <c:pt idx="4">
                  <c:v>0.48888848713212602</c:v>
                </c:pt>
                <c:pt idx="5">
                  <c:v>0.47661586607654199</c:v>
                </c:pt>
                <c:pt idx="6">
                  <c:v>0.45545258861384003</c:v>
                </c:pt>
                <c:pt idx="7">
                  <c:v>0.42529269989551899</c:v>
                </c:pt>
                <c:pt idx="8">
                  <c:v>0.403232757296559</c:v>
                </c:pt>
                <c:pt idx="9">
                  <c:v>0.37978113453594298</c:v>
                </c:pt>
              </c:numCache>
            </c:numRef>
          </c:val>
        </c:ser>
        <c:ser>
          <c:idx val="1"/>
          <c:order val="1"/>
          <c:tx>
            <c:strRef>
              <c:f>'RQ3-Fig7'!$B$18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'RQ3-Fig7'!$C$18:$L$18</c:f>
              <c:numCache>
                <c:formatCode>General</c:formatCode>
                <c:ptCount val="10"/>
                <c:pt idx="0">
                  <c:v>0.440907036905484</c:v>
                </c:pt>
                <c:pt idx="1">
                  <c:v>0.45796677869619001</c:v>
                </c:pt>
                <c:pt idx="2">
                  <c:v>0.48257431928394001</c:v>
                </c:pt>
                <c:pt idx="3">
                  <c:v>0.50076250496074504</c:v>
                </c:pt>
                <c:pt idx="4">
                  <c:v>0.51356255062878098</c:v>
                </c:pt>
                <c:pt idx="5">
                  <c:v>0.50194159072525801</c:v>
                </c:pt>
                <c:pt idx="6">
                  <c:v>0.478804756885859</c:v>
                </c:pt>
                <c:pt idx="7">
                  <c:v>0.44957117315021</c:v>
                </c:pt>
                <c:pt idx="8">
                  <c:v>0.43017484595345001</c:v>
                </c:pt>
                <c:pt idx="9">
                  <c:v>0.41086317529816102</c:v>
                </c:pt>
              </c:numCache>
            </c:numRef>
          </c:val>
        </c:ser>
        <c:ser>
          <c:idx val="2"/>
          <c:order val="2"/>
          <c:tx>
            <c:strRef>
              <c:f>'RQ3-Fig7'!$B$19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'RQ3-Fig7'!$C$19:$L$19</c:f>
              <c:numCache>
                <c:formatCode>General</c:formatCode>
                <c:ptCount val="10"/>
                <c:pt idx="0">
                  <c:v>0.45860056676751398</c:v>
                </c:pt>
                <c:pt idx="1">
                  <c:v>0.46868724249621702</c:v>
                </c:pt>
                <c:pt idx="2">
                  <c:v>0.494951600141116</c:v>
                </c:pt>
                <c:pt idx="3">
                  <c:v>0.51225998535217798</c:v>
                </c:pt>
                <c:pt idx="4">
                  <c:v>0.52057241941930299</c:v>
                </c:pt>
                <c:pt idx="5">
                  <c:v>0.49588146466772298</c:v>
                </c:pt>
                <c:pt idx="6">
                  <c:v>0.47116257854082899</c:v>
                </c:pt>
                <c:pt idx="7">
                  <c:v>0.44578876945467899</c:v>
                </c:pt>
                <c:pt idx="8">
                  <c:v>0.42747434246556498</c:v>
                </c:pt>
                <c:pt idx="9">
                  <c:v>0.41019687211861899</c:v>
                </c:pt>
              </c:numCache>
            </c:numRef>
          </c:val>
        </c:ser>
        <c:ser>
          <c:idx val="3"/>
          <c:order val="3"/>
          <c:tx>
            <c:strRef>
              <c:f>'RQ3-Fig7'!$B$20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'RQ3-Fig7'!$C$20:$L$20</c:f>
              <c:numCache>
                <c:formatCode>General</c:formatCode>
                <c:ptCount val="10"/>
                <c:pt idx="0">
                  <c:v>0.47668991340417899</c:v>
                </c:pt>
                <c:pt idx="1">
                  <c:v>0.49290454641828002</c:v>
                </c:pt>
                <c:pt idx="2">
                  <c:v>0.50002935864713804</c:v>
                </c:pt>
                <c:pt idx="3">
                  <c:v>0.51241048987235605</c:v>
                </c:pt>
                <c:pt idx="4">
                  <c:v>0.50487676412400195</c:v>
                </c:pt>
                <c:pt idx="5">
                  <c:v>0.48610972404644398</c:v>
                </c:pt>
                <c:pt idx="6">
                  <c:v>0.45371477292081702</c:v>
                </c:pt>
                <c:pt idx="7">
                  <c:v>0.43101704635218202</c:v>
                </c:pt>
                <c:pt idx="8">
                  <c:v>0.41519180627369701</c:v>
                </c:pt>
                <c:pt idx="9">
                  <c:v>0.39773183511465099</c:v>
                </c:pt>
              </c:numCache>
            </c:numRef>
          </c:val>
        </c:ser>
        <c:ser>
          <c:idx val="4"/>
          <c:order val="4"/>
          <c:tx>
            <c:strRef>
              <c:f>'RQ3-Fig7'!$B$21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'RQ3-Fig7'!$C$21:$L$21</c:f>
              <c:numCache>
                <c:formatCode>General</c:formatCode>
                <c:ptCount val="10"/>
                <c:pt idx="0">
                  <c:v>0.48022166962361901</c:v>
                </c:pt>
                <c:pt idx="1">
                  <c:v>0.47325357152227698</c:v>
                </c:pt>
                <c:pt idx="2">
                  <c:v>0.47519283958153202</c:v>
                </c:pt>
                <c:pt idx="3">
                  <c:v>0.47913890115439101</c:v>
                </c:pt>
                <c:pt idx="4">
                  <c:v>0.46619569737068001</c:v>
                </c:pt>
                <c:pt idx="5">
                  <c:v>0.44566571184767401</c:v>
                </c:pt>
                <c:pt idx="6">
                  <c:v>0.43066575442357002</c:v>
                </c:pt>
                <c:pt idx="7">
                  <c:v>0.41130450312304001</c:v>
                </c:pt>
                <c:pt idx="8">
                  <c:v>0.39477546661483598</c:v>
                </c:pt>
                <c:pt idx="9">
                  <c:v>0.38046471891282202</c:v>
                </c:pt>
              </c:numCache>
            </c:numRef>
          </c:val>
        </c:ser>
        <c:ser>
          <c:idx val="5"/>
          <c:order val="5"/>
          <c:tx>
            <c:strRef>
              <c:f>'RQ3-Fig7'!$B$22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'RQ3-Fig7'!$C$22:$L$22</c:f>
              <c:numCache>
                <c:formatCode>General</c:formatCode>
                <c:ptCount val="10"/>
                <c:pt idx="0">
                  <c:v>0.46085717550328797</c:v>
                </c:pt>
                <c:pt idx="1">
                  <c:v>0.45303541954818299</c:v>
                </c:pt>
                <c:pt idx="2">
                  <c:v>0.44836611097116602</c:v>
                </c:pt>
                <c:pt idx="3">
                  <c:v>0.43803800061499698</c:v>
                </c:pt>
                <c:pt idx="4">
                  <c:v>0.42410534383190301</c:v>
                </c:pt>
                <c:pt idx="5">
                  <c:v>0.41060065774503102</c:v>
                </c:pt>
                <c:pt idx="6">
                  <c:v>0.392283805838122</c:v>
                </c:pt>
                <c:pt idx="7">
                  <c:v>0.37629921037104802</c:v>
                </c:pt>
                <c:pt idx="8">
                  <c:v>0.36881848937481698</c:v>
                </c:pt>
                <c:pt idx="9">
                  <c:v>0.36333405504094501</c:v>
                </c:pt>
              </c:numCache>
            </c:numRef>
          </c:val>
        </c:ser>
        <c:ser>
          <c:idx val="6"/>
          <c:order val="6"/>
          <c:tx>
            <c:strRef>
              <c:f>'RQ3-Fig7'!$B$23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'RQ3-Fig7'!$C$23:$L$23</c:f>
              <c:numCache>
                <c:formatCode>General</c:formatCode>
                <c:ptCount val="10"/>
                <c:pt idx="0">
                  <c:v>0.423199471891406</c:v>
                </c:pt>
                <c:pt idx="1">
                  <c:v>0.39502122684490398</c:v>
                </c:pt>
                <c:pt idx="2">
                  <c:v>0.39178717273086999</c:v>
                </c:pt>
                <c:pt idx="3">
                  <c:v>0.38570416583221401</c:v>
                </c:pt>
                <c:pt idx="4">
                  <c:v>0.37254592480422799</c:v>
                </c:pt>
                <c:pt idx="5">
                  <c:v>0.36321027974395698</c:v>
                </c:pt>
                <c:pt idx="6">
                  <c:v>0.349996204720249</c:v>
                </c:pt>
                <c:pt idx="7">
                  <c:v>0.345792733098162</c:v>
                </c:pt>
                <c:pt idx="8">
                  <c:v>0.34006651647206798</c:v>
                </c:pt>
                <c:pt idx="9">
                  <c:v>0.33697872963146502</c:v>
                </c:pt>
              </c:numCache>
            </c:numRef>
          </c:val>
        </c:ser>
        <c:ser>
          <c:idx val="7"/>
          <c:order val="7"/>
          <c:tx>
            <c:strRef>
              <c:f>'RQ3-Fig7'!$B$24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'RQ3-Fig7'!$C$24:$L$24</c:f>
              <c:numCache>
                <c:formatCode>General</c:formatCode>
                <c:ptCount val="10"/>
                <c:pt idx="0">
                  <c:v>0.36747485713382799</c:v>
                </c:pt>
                <c:pt idx="1">
                  <c:v>0.34760911232736402</c:v>
                </c:pt>
                <c:pt idx="2">
                  <c:v>0.34520348091740799</c:v>
                </c:pt>
                <c:pt idx="3">
                  <c:v>0.33710792161694902</c:v>
                </c:pt>
                <c:pt idx="4">
                  <c:v>0.33185208428303598</c:v>
                </c:pt>
                <c:pt idx="5">
                  <c:v>0.32134322892899198</c:v>
                </c:pt>
                <c:pt idx="6">
                  <c:v>0.31735104467670999</c:v>
                </c:pt>
                <c:pt idx="7">
                  <c:v>0.30931916917041402</c:v>
                </c:pt>
                <c:pt idx="8">
                  <c:v>0.30676858646043798</c:v>
                </c:pt>
                <c:pt idx="9">
                  <c:v>0.30340739952915202</c:v>
                </c:pt>
              </c:numCache>
            </c:numRef>
          </c:val>
        </c:ser>
        <c:ser>
          <c:idx val="8"/>
          <c:order val="8"/>
          <c:tx>
            <c:strRef>
              <c:f>'RQ3-Fig7'!$B$25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'RQ3-Fig7'!$C$25:$L$25</c:f>
              <c:numCache>
                <c:formatCode>General</c:formatCode>
                <c:ptCount val="10"/>
                <c:pt idx="0">
                  <c:v>0.32228012533096201</c:v>
                </c:pt>
                <c:pt idx="1">
                  <c:v>0.305495899979429</c:v>
                </c:pt>
                <c:pt idx="2">
                  <c:v>0.30387324428666102</c:v>
                </c:pt>
                <c:pt idx="3">
                  <c:v>0.301380150932545</c:v>
                </c:pt>
                <c:pt idx="4">
                  <c:v>0.299534371645585</c:v>
                </c:pt>
                <c:pt idx="5">
                  <c:v>0.29567659850967698</c:v>
                </c:pt>
                <c:pt idx="6">
                  <c:v>0.29227119177312899</c:v>
                </c:pt>
                <c:pt idx="7">
                  <c:v>0.28769785486164101</c:v>
                </c:pt>
                <c:pt idx="8">
                  <c:v>0.286822430132531</c:v>
                </c:pt>
                <c:pt idx="9">
                  <c:v>0.28393355233477702</c:v>
                </c:pt>
              </c:numCache>
            </c:numRef>
          </c:val>
        </c:ser>
        <c:ser>
          <c:idx val="9"/>
          <c:order val="9"/>
          <c:tx>
            <c:strRef>
              <c:f>'RQ3-Fig7'!$B$26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'RQ3-Fig7'!$C$16:$L$16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'RQ3-Fig7'!$C$26:$L$26</c:f>
              <c:numCache>
                <c:formatCode>General</c:formatCode>
                <c:ptCount val="10"/>
                <c:pt idx="0">
                  <c:v>0.296483940393101</c:v>
                </c:pt>
                <c:pt idx="1">
                  <c:v>0.28128244881829401</c:v>
                </c:pt>
                <c:pt idx="2">
                  <c:v>0.281257877426354</c:v>
                </c:pt>
                <c:pt idx="3">
                  <c:v>0.280520148702815</c:v>
                </c:pt>
                <c:pt idx="4">
                  <c:v>0.27853747184326799</c:v>
                </c:pt>
                <c:pt idx="5">
                  <c:v>0.27560836181133302</c:v>
                </c:pt>
                <c:pt idx="6">
                  <c:v>0.27380578780270698</c:v>
                </c:pt>
                <c:pt idx="7">
                  <c:v>0.27090762861962098</c:v>
                </c:pt>
                <c:pt idx="8">
                  <c:v>0.26982590323080802</c:v>
                </c:pt>
                <c:pt idx="9">
                  <c:v>0.26762980881843601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98078592"/>
        <c:axId val="198079152"/>
        <c:axId val="197928288"/>
      </c:surfaceChart>
      <c:catAx>
        <c:axId val="1980785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79152"/>
        <c:crosses val="max"/>
        <c:auto val="1"/>
        <c:lblAlgn val="ctr"/>
        <c:lblOffset val="100"/>
        <c:noMultiLvlLbl val="0"/>
      </c:catAx>
      <c:valAx>
        <c:axId val="198079152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8078592"/>
        <c:crosses val="autoZero"/>
        <c:crossBetween val="midCat"/>
      </c:valAx>
      <c:serAx>
        <c:axId val="19792828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07915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8461519919242401E-3"/>
          <c:y val="2.09595810304850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16527479519601"/>
          <c:w val="0.79154622338874303"/>
          <c:h val="0.71887791298814896"/>
        </c:manualLayout>
      </c:layout>
      <c:surfaceChart>
        <c:wireframe val="0"/>
        <c:ser>
          <c:idx val="0"/>
          <c:order val="0"/>
          <c:tx>
            <c:strRef>
              <c:f>'RQ3-Fig7'!$B$31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'RQ3-Fig7'!$C$31:$L$31</c:f>
              <c:numCache>
                <c:formatCode>General</c:formatCode>
                <c:ptCount val="10"/>
                <c:pt idx="0">
                  <c:v>0.62994263756102897</c:v>
                </c:pt>
                <c:pt idx="1">
                  <c:v>0.63199227533491198</c:v>
                </c:pt>
                <c:pt idx="2">
                  <c:v>0.65210218453614099</c:v>
                </c:pt>
                <c:pt idx="3">
                  <c:v>0.64797839283661296</c:v>
                </c:pt>
                <c:pt idx="4">
                  <c:v>0.63740105461100105</c:v>
                </c:pt>
                <c:pt idx="5">
                  <c:v>0.56802349963417398</c:v>
                </c:pt>
                <c:pt idx="6">
                  <c:v>0.51069652977941804</c:v>
                </c:pt>
                <c:pt idx="7">
                  <c:v>0.48743434450809903</c:v>
                </c:pt>
                <c:pt idx="8">
                  <c:v>0.45555331251680797</c:v>
                </c:pt>
                <c:pt idx="9">
                  <c:v>0.41578603699882799</c:v>
                </c:pt>
              </c:numCache>
            </c:numRef>
          </c:val>
        </c:ser>
        <c:ser>
          <c:idx val="1"/>
          <c:order val="1"/>
          <c:tx>
            <c:strRef>
              <c:f>'RQ3-Fig7'!$B$32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'RQ3-Fig7'!$C$32:$L$32</c:f>
              <c:numCache>
                <c:formatCode>General</c:formatCode>
                <c:ptCount val="10"/>
                <c:pt idx="0">
                  <c:v>0.63149998548513298</c:v>
                </c:pt>
                <c:pt idx="1">
                  <c:v>0.64086510079967396</c:v>
                </c:pt>
                <c:pt idx="2">
                  <c:v>0.65310641365407796</c:v>
                </c:pt>
                <c:pt idx="3">
                  <c:v>0.64886722745585201</c:v>
                </c:pt>
                <c:pt idx="4">
                  <c:v>0.62402486535988799</c:v>
                </c:pt>
                <c:pt idx="5">
                  <c:v>0.55914931792835498</c:v>
                </c:pt>
                <c:pt idx="6">
                  <c:v>0.50983266527762805</c:v>
                </c:pt>
                <c:pt idx="7">
                  <c:v>0.48522788950783202</c:v>
                </c:pt>
                <c:pt idx="8">
                  <c:v>0.45444319400424898</c:v>
                </c:pt>
                <c:pt idx="9">
                  <c:v>0.41124898263516502</c:v>
                </c:pt>
              </c:numCache>
            </c:numRef>
          </c:val>
        </c:ser>
        <c:ser>
          <c:idx val="2"/>
          <c:order val="2"/>
          <c:tx>
            <c:strRef>
              <c:f>'RQ3-Fig7'!$B$33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'RQ3-Fig7'!$C$33:$L$33</c:f>
              <c:numCache>
                <c:formatCode>General</c:formatCode>
                <c:ptCount val="10"/>
                <c:pt idx="0">
                  <c:v>0.62597611916231299</c:v>
                </c:pt>
                <c:pt idx="1">
                  <c:v>0.63060505422550495</c:v>
                </c:pt>
                <c:pt idx="2">
                  <c:v>0.64191353719902799</c:v>
                </c:pt>
                <c:pt idx="3">
                  <c:v>0.63447051604355498</c:v>
                </c:pt>
                <c:pt idx="4">
                  <c:v>0.60328151080706205</c:v>
                </c:pt>
                <c:pt idx="5">
                  <c:v>0.54067959509988595</c:v>
                </c:pt>
                <c:pt idx="6">
                  <c:v>0.50087727838432206</c:v>
                </c:pt>
                <c:pt idx="7">
                  <c:v>0.46893902045129998</c:v>
                </c:pt>
                <c:pt idx="8">
                  <c:v>0.43458904470130799</c:v>
                </c:pt>
                <c:pt idx="9">
                  <c:v>0.38573973722097199</c:v>
                </c:pt>
              </c:numCache>
            </c:numRef>
          </c:val>
        </c:ser>
        <c:ser>
          <c:idx val="3"/>
          <c:order val="3"/>
          <c:tx>
            <c:strRef>
              <c:f>'RQ3-Fig7'!$B$34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'RQ3-Fig7'!$C$34:$L$34</c:f>
              <c:numCache>
                <c:formatCode>General</c:formatCode>
                <c:ptCount val="10"/>
                <c:pt idx="0">
                  <c:v>0.61044709856672397</c:v>
                </c:pt>
                <c:pt idx="1">
                  <c:v>0.61040472856984795</c:v>
                </c:pt>
                <c:pt idx="2">
                  <c:v>0.60323592396949399</c:v>
                </c:pt>
                <c:pt idx="3">
                  <c:v>0.59347808826183102</c:v>
                </c:pt>
                <c:pt idx="4">
                  <c:v>0.57551253326353702</c:v>
                </c:pt>
                <c:pt idx="5">
                  <c:v>0.51668452505576301</c:v>
                </c:pt>
                <c:pt idx="6">
                  <c:v>0.48538749268194298</c:v>
                </c:pt>
                <c:pt idx="7">
                  <c:v>0.45071133861783202</c:v>
                </c:pt>
                <c:pt idx="8">
                  <c:v>0.41503301752288002</c:v>
                </c:pt>
                <c:pt idx="9">
                  <c:v>0.37398145255645998</c:v>
                </c:pt>
              </c:numCache>
            </c:numRef>
          </c:val>
        </c:ser>
        <c:ser>
          <c:idx val="4"/>
          <c:order val="4"/>
          <c:tx>
            <c:strRef>
              <c:f>'RQ3-Fig7'!$B$35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'RQ3-Fig7'!$C$35:$L$35</c:f>
              <c:numCache>
                <c:formatCode>General</c:formatCode>
                <c:ptCount val="10"/>
                <c:pt idx="0">
                  <c:v>0.56108133958825901</c:v>
                </c:pt>
                <c:pt idx="1">
                  <c:v>0.54482892666640703</c:v>
                </c:pt>
                <c:pt idx="2">
                  <c:v>0.54634450781242205</c:v>
                </c:pt>
                <c:pt idx="3">
                  <c:v>0.52345661662333398</c:v>
                </c:pt>
                <c:pt idx="4">
                  <c:v>0.49485319608054501</c:v>
                </c:pt>
                <c:pt idx="5">
                  <c:v>0.45487307441010899</c:v>
                </c:pt>
                <c:pt idx="6">
                  <c:v>0.42317399844377201</c:v>
                </c:pt>
                <c:pt idx="7">
                  <c:v>0.40384567656404202</c:v>
                </c:pt>
                <c:pt idx="8">
                  <c:v>0.36419173459066101</c:v>
                </c:pt>
                <c:pt idx="9">
                  <c:v>0.34328363095044301</c:v>
                </c:pt>
              </c:numCache>
            </c:numRef>
          </c:val>
        </c:ser>
        <c:ser>
          <c:idx val="5"/>
          <c:order val="5"/>
          <c:tx>
            <c:strRef>
              <c:f>'RQ3-Fig7'!$B$36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'RQ3-Fig7'!$C$36:$L$36</c:f>
              <c:numCache>
                <c:formatCode>General</c:formatCode>
                <c:ptCount val="10"/>
                <c:pt idx="0">
                  <c:v>0.50738775796065605</c:v>
                </c:pt>
                <c:pt idx="1">
                  <c:v>0.46830666255789</c:v>
                </c:pt>
                <c:pt idx="2">
                  <c:v>0.45094529329252298</c:v>
                </c:pt>
                <c:pt idx="3">
                  <c:v>0.43535504444599998</c:v>
                </c:pt>
                <c:pt idx="4">
                  <c:v>0.40320410712955701</c:v>
                </c:pt>
                <c:pt idx="5">
                  <c:v>0.381637840057652</c:v>
                </c:pt>
                <c:pt idx="6">
                  <c:v>0.35131918055646899</c:v>
                </c:pt>
                <c:pt idx="7">
                  <c:v>0.33450945753917899</c:v>
                </c:pt>
                <c:pt idx="8">
                  <c:v>0.32985110570200699</c:v>
                </c:pt>
                <c:pt idx="9">
                  <c:v>0.30383090126141798</c:v>
                </c:pt>
              </c:numCache>
            </c:numRef>
          </c:val>
        </c:ser>
        <c:ser>
          <c:idx val="6"/>
          <c:order val="6"/>
          <c:tx>
            <c:strRef>
              <c:f>'RQ3-Fig7'!$B$37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'RQ3-Fig7'!$C$37:$L$37</c:f>
              <c:numCache>
                <c:formatCode>General</c:formatCode>
                <c:ptCount val="10"/>
                <c:pt idx="0">
                  <c:v>0.441840454309187</c:v>
                </c:pt>
                <c:pt idx="1">
                  <c:v>0.39447579681971101</c:v>
                </c:pt>
                <c:pt idx="2">
                  <c:v>0.37735111894748502</c:v>
                </c:pt>
                <c:pt idx="3">
                  <c:v>0.36665609170890701</c:v>
                </c:pt>
                <c:pt idx="4">
                  <c:v>0.34024099188976298</c:v>
                </c:pt>
                <c:pt idx="5">
                  <c:v>0.324309656053484</c:v>
                </c:pt>
                <c:pt idx="6">
                  <c:v>0.31874725080949501</c:v>
                </c:pt>
                <c:pt idx="7">
                  <c:v>0.309069569325372</c:v>
                </c:pt>
                <c:pt idx="8">
                  <c:v>0.29857954870673897</c:v>
                </c:pt>
                <c:pt idx="9">
                  <c:v>0.28562120325516199</c:v>
                </c:pt>
              </c:numCache>
            </c:numRef>
          </c:val>
        </c:ser>
        <c:ser>
          <c:idx val="7"/>
          <c:order val="7"/>
          <c:tx>
            <c:strRef>
              <c:f>'RQ3-Fig7'!$B$38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'RQ3-Fig7'!$C$38:$L$38</c:f>
              <c:numCache>
                <c:formatCode>General</c:formatCode>
                <c:ptCount val="10"/>
                <c:pt idx="0">
                  <c:v>0.34075362860015901</c:v>
                </c:pt>
                <c:pt idx="1">
                  <c:v>0.29683209280322398</c:v>
                </c:pt>
                <c:pt idx="2">
                  <c:v>0.28872099981124599</c:v>
                </c:pt>
                <c:pt idx="3">
                  <c:v>0.27859731849074298</c:v>
                </c:pt>
                <c:pt idx="4">
                  <c:v>0.26644872952384002</c:v>
                </c:pt>
                <c:pt idx="5">
                  <c:v>0.25338971317407599</c:v>
                </c:pt>
                <c:pt idx="6">
                  <c:v>0.24300754442653799</c:v>
                </c:pt>
                <c:pt idx="7">
                  <c:v>0.243811872804367</c:v>
                </c:pt>
                <c:pt idx="8">
                  <c:v>0.23112507205688099</c:v>
                </c:pt>
                <c:pt idx="9">
                  <c:v>0.22278326245073299</c:v>
                </c:pt>
              </c:numCache>
            </c:numRef>
          </c:val>
        </c:ser>
        <c:ser>
          <c:idx val="8"/>
          <c:order val="8"/>
          <c:tx>
            <c:strRef>
              <c:f>'RQ3-Fig7'!$B$39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'RQ3-Fig7'!$C$39:$L$39</c:f>
              <c:numCache>
                <c:formatCode>General</c:formatCode>
                <c:ptCount val="10"/>
                <c:pt idx="0">
                  <c:v>0.26081281307079901</c:v>
                </c:pt>
                <c:pt idx="1">
                  <c:v>0.23320205128271301</c:v>
                </c:pt>
                <c:pt idx="2">
                  <c:v>0.23226930715592101</c:v>
                </c:pt>
                <c:pt idx="3">
                  <c:v>0.22074663039126399</c:v>
                </c:pt>
                <c:pt idx="4">
                  <c:v>0.21783883026144801</c:v>
                </c:pt>
                <c:pt idx="5">
                  <c:v>0.21274223199879899</c:v>
                </c:pt>
                <c:pt idx="6">
                  <c:v>0.209798444222277</c:v>
                </c:pt>
                <c:pt idx="7">
                  <c:v>0.210366201754873</c:v>
                </c:pt>
                <c:pt idx="8">
                  <c:v>0.205696203439903</c:v>
                </c:pt>
                <c:pt idx="9">
                  <c:v>0.194772540274192</c:v>
                </c:pt>
              </c:numCache>
            </c:numRef>
          </c:val>
        </c:ser>
        <c:ser>
          <c:idx val="9"/>
          <c:order val="9"/>
          <c:tx>
            <c:strRef>
              <c:f>'RQ3-Fig7'!$B$40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'RQ3-Fig7'!$C$30:$L$30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'RQ3-Fig7'!$C$40:$L$40</c:f>
              <c:numCache>
                <c:formatCode>General</c:formatCode>
                <c:ptCount val="10"/>
                <c:pt idx="0">
                  <c:v>0.22352450733224999</c:v>
                </c:pt>
                <c:pt idx="1">
                  <c:v>0.19341443806842701</c:v>
                </c:pt>
                <c:pt idx="2">
                  <c:v>0.190945242406803</c:v>
                </c:pt>
                <c:pt idx="3">
                  <c:v>0.18977557581714799</c:v>
                </c:pt>
                <c:pt idx="4">
                  <c:v>0.184464607337822</c:v>
                </c:pt>
                <c:pt idx="5">
                  <c:v>0.18263111566681101</c:v>
                </c:pt>
                <c:pt idx="6">
                  <c:v>0.17976285915065801</c:v>
                </c:pt>
                <c:pt idx="7">
                  <c:v>0.17337069953871301</c:v>
                </c:pt>
                <c:pt idx="8">
                  <c:v>0.17110284619986699</c:v>
                </c:pt>
                <c:pt idx="9">
                  <c:v>0.16722986913136401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98264384"/>
        <c:axId val="198264944"/>
        <c:axId val="198577472"/>
      </c:surfaceChart>
      <c:catAx>
        <c:axId val="1982643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64944"/>
        <c:crosses val="max"/>
        <c:auto val="1"/>
        <c:lblAlgn val="ctr"/>
        <c:lblOffset val="100"/>
        <c:noMultiLvlLbl val="0"/>
      </c:catAx>
      <c:valAx>
        <c:axId val="198264944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8264384"/>
        <c:crosses val="autoZero"/>
        <c:crossBetween val="midCat"/>
      </c:valAx>
      <c:serAx>
        <c:axId val="19857747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26494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7243153629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45295245301"/>
          <c:w val="0.79154622338874303"/>
          <c:h val="0.71707986983490701"/>
        </c:manualLayout>
      </c:layout>
      <c:surfaceChart>
        <c:wireframe val="0"/>
        <c:ser>
          <c:idx val="0"/>
          <c:order val="0"/>
          <c:tx>
            <c:strRef>
              <c:f>'RQ3-Fig7'!$B$44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'RQ3-Fig7'!$C$44:$L$44</c:f>
              <c:numCache>
                <c:formatCode>General</c:formatCode>
                <c:ptCount val="10"/>
                <c:pt idx="0">
                  <c:v>0.73195587903563197</c:v>
                </c:pt>
                <c:pt idx="1">
                  <c:v>0.741466620561679</c:v>
                </c:pt>
                <c:pt idx="2">
                  <c:v>0.75075129868797297</c:v>
                </c:pt>
                <c:pt idx="3">
                  <c:v>0.74285408366804095</c:v>
                </c:pt>
                <c:pt idx="4">
                  <c:v>0.72905919088984406</c:v>
                </c:pt>
                <c:pt idx="5">
                  <c:v>0.65953179233893899</c:v>
                </c:pt>
                <c:pt idx="6">
                  <c:v>0.58143097905742103</c:v>
                </c:pt>
                <c:pt idx="7">
                  <c:v>0.56004320868463098</c:v>
                </c:pt>
                <c:pt idx="8">
                  <c:v>0.52494906323013102</c:v>
                </c:pt>
                <c:pt idx="9">
                  <c:v>0.486023955839123</c:v>
                </c:pt>
              </c:numCache>
            </c:numRef>
          </c:val>
        </c:ser>
        <c:ser>
          <c:idx val="1"/>
          <c:order val="1"/>
          <c:tx>
            <c:strRef>
              <c:f>'RQ3-Fig7'!$B$45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'RQ3-Fig7'!$C$45:$L$45</c:f>
              <c:numCache>
                <c:formatCode>General</c:formatCode>
                <c:ptCount val="10"/>
                <c:pt idx="0">
                  <c:v>0.72132993251982902</c:v>
                </c:pt>
                <c:pt idx="1">
                  <c:v>0.74004148912312095</c:v>
                </c:pt>
                <c:pt idx="2">
                  <c:v>0.74994857466796205</c:v>
                </c:pt>
                <c:pt idx="3">
                  <c:v>0.74165308375834704</c:v>
                </c:pt>
                <c:pt idx="4">
                  <c:v>0.71539452700301198</c:v>
                </c:pt>
                <c:pt idx="5">
                  <c:v>0.64224725790694503</c:v>
                </c:pt>
                <c:pt idx="6">
                  <c:v>0.58810193894130702</c:v>
                </c:pt>
                <c:pt idx="7">
                  <c:v>0.55855802696941903</c:v>
                </c:pt>
                <c:pt idx="8">
                  <c:v>0.52055625344265799</c:v>
                </c:pt>
                <c:pt idx="9">
                  <c:v>0.47810407477251599</c:v>
                </c:pt>
              </c:numCache>
            </c:numRef>
          </c:val>
        </c:ser>
        <c:ser>
          <c:idx val="2"/>
          <c:order val="2"/>
          <c:tx>
            <c:strRef>
              <c:f>'RQ3-Fig7'!$B$46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'RQ3-Fig7'!$C$46:$L$46</c:f>
              <c:numCache>
                <c:formatCode>General</c:formatCode>
                <c:ptCount val="10"/>
                <c:pt idx="0">
                  <c:v>0.72702715741115298</c:v>
                </c:pt>
                <c:pt idx="1">
                  <c:v>0.73038964376433502</c:v>
                </c:pt>
                <c:pt idx="2">
                  <c:v>0.74030251583957196</c:v>
                </c:pt>
                <c:pt idx="3">
                  <c:v>0.72776872027006201</c:v>
                </c:pt>
                <c:pt idx="4">
                  <c:v>0.69099842310446902</c:v>
                </c:pt>
                <c:pt idx="5">
                  <c:v>0.612980868243864</c:v>
                </c:pt>
                <c:pt idx="6">
                  <c:v>0.57452329934225899</c:v>
                </c:pt>
                <c:pt idx="7">
                  <c:v>0.54572600540108596</c:v>
                </c:pt>
                <c:pt idx="8">
                  <c:v>0.50446222416408604</c:v>
                </c:pt>
                <c:pt idx="9">
                  <c:v>0.45610502773779499</c:v>
                </c:pt>
              </c:numCache>
            </c:numRef>
          </c:val>
        </c:ser>
        <c:ser>
          <c:idx val="3"/>
          <c:order val="3"/>
          <c:tx>
            <c:strRef>
              <c:f>'RQ3-Fig7'!$B$47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'RQ3-Fig7'!$C$47:$L$47</c:f>
              <c:numCache>
                <c:formatCode>General</c:formatCode>
                <c:ptCount val="10"/>
                <c:pt idx="0">
                  <c:v>0.70582909757046497</c:v>
                </c:pt>
                <c:pt idx="1">
                  <c:v>0.70802105643662905</c:v>
                </c:pt>
                <c:pt idx="2">
                  <c:v>0.71301328580485501</c:v>
                </c:pt>
                <c:pt idx="3">
                  <c:v>0.67686451963522598</c:v>
                </c:pt>
                <c:pt idx="4">
                  <c:v>0.65758645710572095</c:v>
                </c:pt>
                <c:pt idx="5">
                  <c:v>0.586325146389302</c:v>
                </c:pt>
                <c:pt idx="6">
                  <c:v>0.55602648485301498</c:v>
                </c:pt>
                <c:pt idx="7">
                  <c:v>0.52261934111215502</c:v>
                </c:pt>
                <c:pt idx="8">
                  <c:v>0.48989117697043499</c:v>
                </c:pt>
                <c:pt idx="9">
                  <c:v>0.44166256554789601</c:v>
                </c:pt>
              </c:numCache>
            </c:numRef>
          </c:val>
        </c:ser>
        <c:ser>
          <c:idx val="4"/>
          <c:order val="4"/>
          <c:tx>
            <c:strRef>
              <c:f>'RQ3-Fig7'!$B$48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'RQ3-Fig7'!$C$48:$L$48</c:f>
              <c:numCache>
                <c:formatCode>General</c:formatCode>
                <c:ptCount val="10"/>
                <c:pt idx="0">
                  <c:v>0.64423162352797003</c:v>
                </c:pt>
                <c:pt idx="1">
                  <c:v>0.62441819847185198</c:v>
                </c:pt>
                <c:pt idx="2">
                  <c:v>0.62034231243414895</c:v>
                </c:pt>
                <c:pt idx="3">
                  <c:v>0.59111469238483205</c:v>
                </c:pt>
                <c:pt idx="4">
                  <c:v>0.56367971239540504</c:v>
                </c:pt>
                <c:pt idx="5">
                  <c:v>0.51291094342437704</c:v>
                </c:pt>
                <c:pt idx="6">
                  <c:v>0.48506590221659202</c:v>
                </c:pt>
                <c:pt idx="7">
                  <c:v>0.46714644371285002</c:v>
                </c:pt>
                <c:pt idx="8">
                  <c:v>0.42938824983546398</c:v>
                </c:pt>
                <c:pt idx="9">
                  <c:v>0.40964143429315403</c:v>
                </c:pt>
              </c:numCache>
            </c:numRef>
          </c:val>
        </c:ser>
        <c:ser>
          <c:idx val="5"/>
          <c:order val="5"/>
          <c:tx>
            <c:strRef>
              <c:f>'RQ3-Fig7'!$B$49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'RQ3-Fig7'!$C$49:$L$49</c:f>
              <c:numCache>
                <c:formatCode>General</c:formatCode>
                <c:ptCount val="10"/>
                <c:pt idx="0">
                  <c:v>0.58088006942732995</c:v>
                </c:pt>
                <c:pt idx="1">
                  <c:v>0.53519448272391201</c:v>
                </c:pt>
                <c:pt idx="2">
                  <c:v>0.516088490109196</c:v>
                </c:pt>
                <c:pt idx="3">
                  <c:v>0.49627067415932902</c:v>
                </c:pt>
                <c:pt idx="4">
                  <c:v>0.46456311941495099</c:v>
                </c:pt>
                <c:pt idx="5">
                  <c:v>0.44067091608586401</c:v>
                </c:pt>
                <c:pt idx="6">
                  <c:v>0.405037453843345</c:v>
                </c:pt>
                <c:pt idx="7">
                  <c:v>0.387793671479021</c:v>
                </c:pt>
                <c:pt idx="8">
                  <c:v>0.38306886357162101</c:v>
                </c:pt>
                <c:pt idx="9">
                  <c:v>0.36008024247734899</c:v>
                </c:pt>
              </c:numCache>
            </c:numRef>
          </c:val>
        </c:ser>
        <c:ser>
          <c:idx val="6"/>
          <c:order val="6"/>
          <c:tx>
            <c:strRef>
              <c:f>'RQ3-Fig7'!$B$50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'RQ3-Fig7'!$C$50:$L$50</c:f>
              <c:numCache>
                <c:formatCode>General</c:formatCode>
                <c:ptCount val="10"/>
                <c:pt idx="0">
                  <c:v>0.50806266574257997</c:v>
                </c:pt>
                <c:pt idx="1">
                  <c:v>0.45880229831152303</c:v>
                </c:pt>
                <c:pt idx="2">
                  <c:v>0.43930843083895799</c:v>
                </c:pt>
                <c:pt idx="3">
                  <c:v>0.42690884233475701</c:v>
                </c:pt>
                <c:pt idx="4">
                  <c:v>0.40435720395292701</c:v>
                </c:pt>
                <c:pt idx="5">
                  <c:v>0.38026103045409798</c:v>
                </c:pt>
                <c:pt idx="6">
                  <c:v>0.37515362463666702</c:v>
                </c:pt>
                <c:pt idx="7">
                  <c:v>0.36534855437763603</c:v>
                </c:pt>
                <c:pt idx="8">
                  <c:v>0.35517991778739899</c:v>
                </c:pt>
                <c:pt idx="9">
                  <c:v>0.33930788220179098</c:v>
                </c:pt>
              </c:numCache>
            </c:numRef>
          </c:val>
        </c:ser>
        <c:ser>
          <c:idx val="7"/>
          <c:order val="7"/>
          <c:tx>
            <c:strRef>
              <c:f>'RQ3-Fig7'!$B$51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'RQ3-Fig7'!$C$51:$L$51</c:f>
              <c:numCache>
                <c:formatCode>General</c:formatCode>
                <c:ptCount val="10"/>
                <c:pt idx="0">
                  <c:v>0.39332813344712098</c:v>
                </c:pt>
                <c:pt idx="1">
                  <c:v>0.351739390431062</c:v>
                </c:pt>
                <c:pt idx="2">
                  <c:v>0.34305173454952897</c:v>
                </c:pt>
                <c:pt idx="3">
                  <c:v>0.32670451408138301</c:v>
                </c:pt>
                <c:pt idx="4">
                  <c:v>0.31249248497321003</c:v>
                </c:pt>
                <c:pt idx="5">
                  <c:v>0.29916319090876498</c:v>
                </c:pt>
                <c:pt idx="6">
                  <c:v>0.28763120245838902</c:v>
                </c:pt>
                <c:pt idx="7">
                  <c:v>0.29176589898854399</c:v>
                </c:pt>
                <c:pt idx="8">
                  <c:v>0.27985266678694498</c:v>
                </c:pt>
                <c:pt idx="9">
                  <c:v>0.272872296370819</c:v>
                </c:pt>
              </c:numCache>
            </c:numRef>
          </c:val>
        </c:ser>
        <c:ser>
          <c:idx val="8"/>
          <c:order val="8"/>
          <c:tx>
            <c:strRef>
              <c:f>'RQ3-Fig7'!$B$52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'RQ3-Fig7'!$C$52:$L$52</c:f>
              <c:numCache>
                <c:formatCode>General</c:formatCode>
                <c:ptCount val="10"/>
                <c:pt idx="0">
                  <c:v>0.30684560157562102</c:v>
                </c:pt>
                <c:pt idx="1">
                  <c:v>0.27293662531548901</c:v>
                </c:pt>
                <c:pt idx="2">
                  <c:v>0.27256598386457698</c:v>
                </c:pt>
                <c:pt idx="3">
                  <c:v>0.26136895538958199</c:v>
                </c:pt>
                <c:pt idx="4">
                  <c:v>0.25587306343921101</c:v>
                </c:pt>
                <c:pt idx="5">
                  <c:v>0.249221210504982</c:v>
                </c:pt>
                <c:pt idx="6">
                  <c:v>0.245750909777466</c:v>
                </c:pt>
                <c:pt idx="7">
                  <c:v>0.24622134010597799</c:v>
                </c:pt>
                <c:pt idx="8">
                  <c:v>0.24271262220153</c:v>
                </c:pt>
                <c:pt idx="9">
                  <c:v>0.230368223795067</c:v>
                </c:pt>
              </c:numCache>
            </c:numRef>
          </c:val>
        </c:ser>
        <c:ser>
          <c:idx val="9"/>
          <c:order val="9"/>
          <c:tx>
            <c:strRef>
              <c:f>'RQ3-Fig7'!$B$53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'RQ3-Fig7'!$C$43:$L$43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'RQ3-Fig7'!$C$53:$L$53</c:f>
              <c:numCache>
                <c:formatCode>General</c:formatCode>
                <c:ptCount val="10"/>
                <c:pt idx="0">
                  <c:v>0.26172121735281201</c:v>
                </c:pt>
                <c:pt idx="1">
                  <c:v>0.22770680829633499</c:v>
                </c:pt>
                <c:pt idx="2">
                  <c:v>0.22647995804374399</c:v>
                </c:pt>
                <c:pt idx="3">
                  <c:v>0.225226915668676</c:v>
                </c:pt>
                <c:pt idx="4">
                  <c:v>0.21780177665671599</c:v>
                </c:pt>
                <c:pt idx="5">
                  <c:v>0.21603580851062801</c:v>
                </c:pt>
                <c:pt idx="6">
                  <c:v>0.21298941679723299</c:v>
                </c:pt>
                <c:pt idx="7">
                  <c:v>0.20692065429798501</c:v>
                </c:pt>
                <c:pt idx="8">
                  <c:v>0.20522894092890101</c:v>
                </c:pt>
                <c:pt idx="9">
                  <c:v>0.197914598832407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98452464"/>
        <c:axId val="198453024"/>
        <c:axId val="198305968"/>
      </c:surfaceChart>
      <c:catAx>
        <c:axId val="1984524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53024"/>
        <c:crosses val="max"/>
        <c:auto val="1"/>
        <c:lblAlgn val="ctr"/>
        <c:lblOffset val="100"/>
        <c:noMultiLvlLbl val="0"/>
      </c:catAx>
      <c:valAx>
        <c:axId val="19845302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8452464"/>
        <c:crosses val="autoZero"/>
        <c:crossBetween val="midCat"/>
      </c:valAx>
      <c:serAx>
        <c:axId val="19830596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5302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'RQ3-Fig7'!$B$58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'RQ3-Fig7'!$C$58:$L$58</c:f>
              <c:numCache>
                <c:formatCode>General</c:formatCode>
                <c:ptCount val="10"/>
                <c:pt idx="0">
                  <c:v>0.53857142857142803</c:v>
                </c:pt>
                <c:pt idx="1">
                  <c:v>0.53296005634411303</c:v>
                </c:pt>
                <c:pt idx="2">
                  <c:v>0.53345118856472895</c:v>
                </c:pt>
                <c:pt idx="3">
                  <c:v>0.54100288600288504</c:v>
                </c:pt>
                <c:pt idx="4">
                  <c:v>0.55907743828225298</c:v>
                </c:pt>
                <c:pt idx="5">
                  <c:v>0.43044006899376103</c:v>
                </c:pt>
                <c:pt idx="6">
                  <c:v>0.36507669413919402</c:v>
                </c:pt>
                <c:pt idx="7">
                  <c:v>0.34103931704260598</c:v>
                </c:pt>
                <c:pt idx="8">
                  <c:v>0.32698267923596802</c:v>
                </c:pt>
                <c:pt idx="9">
                  <c:v>0.29969732570061502</c:v>
                </c:pt>
              </c:numCache>
            </c:numRef>
          </c:val>
        </c:ser>
        <c:ser>
          <c:idx val="1"/>
          <c:order val="1"/>
          <c:tx>
            <c:strRef>
              <c:f>'RQ3-Fig7'!$B$59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'RQ3-Fig7'!$C$59:$L$59</c:f>
              <c:numCache>
                <c:formatCode>General</c:formatCode>
                <c:ptCount val="10"/>
                <c:pt idx="0">
                  <c:v>0.53842651888341497</c:v>
                </c:pt>
                <c:pt idx="1">
                  <c:v>0.53296005634411303</c:v>
                </c:pt>
                <c:pt idx="2">
                  <c:v>0.53345118856472895</c:v>
                </c:pt>
                <c:pt idx="3">
                  <c:v>0.54094130964820597</c:v>
                </c:pt>
                <c:pt idx="4">
                  <c:v>0.55907743828225298</c:v>
                </c:pt>
                <c:pt idx="5">
                  <c:v>0.43044006899376103</c:v>
                </c:pt>
                <c:pt idx="6">
                  <c:v>0.36507669413919402</c:v>
                </c:pt>
                <c:pt idx="7">
                  <c:v>0.33181312656641598</c:v>
                </c:pt>
                <c:pt idx="8">
                  <c:v>0.32550369769119702</c:v>
                </c:pt>
                <c:pt idx="9">
                  <c:v>0.29211940836940797</c:v>
                </c:pt>
              </c:numCache>
            </c:numRef>
          </c:val>
        </c:ser>
        <c:ser>
          <c:idx val="2"/>
          <c:order val="2"/>
          <c:tx>
            <c:strRef>
              <c:f>'RQ3-Fig7'!$B$60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'RQ3-Fig7'!$C$60:$L$60</c:f>
              <c:numCache>
                <c:formatCode>General</c:formatCode>
                <c:ptCount val="10"/>
                <c:pt idx="0">
                  <c:v>0.53842651888341497</c:v>
                </c:pt>
                <c:pt idx="1">
                  <c:v>0.53293362928280197</c:v>
                </c:pt>
                <c:pt idx="2">
                  <c:v>0.53329093215447299</c:v>
                </c:pt>
                <c:pt idx="3">
                  <c:v>0.53856035726725304</c:v>
                </c:pt>
                <c:pt idx="4">
                  <c:v>0.557723563398966</c:v>
                </c:pt>
                <c:pt idx="5">
                  <c:v>0.42866894387704801</c:v>
                </c:pt>
                <c:pt idx="6">
                  <c:v>0.35913890235581403</c:v>
                </c:pt>
                <c:pt idx="7">
                  <c:v>0.33117965367965302</c:v>
                </c:pt>
                <c:pt idx="8">
                  <c:v>0.30976190476190402</c:v>
                </c:pt>
                <c:pt idx="9">
                  <c:v>0.291226551226551</c:v>
                </c:pt>
              </c:numCache>
            </c:numRef>
          </c:val>
        </c:ser>
        <c:ser>
          <c:idx val="3"/>
          <c:order val="3"/>
          <c:tx>
            <c:strRef>
              <c:f>'RQ3-Fig7'!$B$61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'RQ3-Fig7'!$C$61:$L$61</c:f>
              <c:numCache>
                <c:formatCode>General</c:formatCode>
                <c:ptCount val="10"/>
                <c:pt idx="0">
                  <c:v>0.53723604269293901</c:v>
                </c:pt>
                <c:pt idx="1">
                  <c:v>0.53081980814458996</c:v>
                </c:pt>
                <c:pt idx="2">
                  <c:v>0.53032933084728295</c:v>
                </c:pt>
                <c:pt idx="3">
                  <c:v>0.53652179349600504</c:v>
                </c:pt>
                <c:pt idx="4">
                  <c:v>0.556794892199304</c:v>
                </c:pt>
                <c:pt idx="5">
                  <c:v>0.42823975277245402</c:v>
                </c:pt>
                <c:pt idx="6">
                  <c:v>0.33714710942652099</c:v>
                </c:pt>
                <c:pt idx="7">
                  <c:v>0.32195346320346302</c:v>
                </c:pt>
                <c:pt idx="8">
                  <c:v>0.30690476190476101</c:v>
                </c:pt>
                <c:pt idx="9">
                  <c:v>0.289778138528138</c:v>
                </c:pt>
              </c:numCache>
            </c:numRef>
          </c:val>
        </c:ser>
        <c:ser>
          <c:idx val="4"/>
          <c:order val="4"/>
          <c:tx>
            <c:strRef>
              <c:f>'RQ3-Fig7'!$B$62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'RQ3-Fig7'!$C$62:$L$62</c:f>
              <c:numCache>
                <c:formatCode>General</c:formatCode>
                <c:ptCount val="10"/>
                <c:pt idx="0">
                  <c:v>0.53610509031198605</c:v>
                </c:pt>
                <c:pt idx="1">
                  <c:v>0.53051236867048401</c:v>
                </c:pt>
                <c:pt idx="2">
                  <c:v>0.53016602815895197</c:v>
                </c:pt>
                <c:pt idx="3">
                  <c:v>0.53628824008704801</c:v>
                </c:pt>
                <c:pt idx="4">
                  <c:v>0.51914869336889402</c:v>
                </c:pt>
                <c:pt idx="5">
                  <c:v>0.38597784801054902</c:v>
                </c:pt>
                <c:pt idx="6">
                  <c:v>0.335480442759854</c:v>
                </c:pt>
                <c:pt idx="7">
                  <c:v>0.31778679653679598</c:v>
                </c:pt>
                <c:pt idx="8">
                  <c:v>0.30523809523809498</c:v>
                </c:pt>
                <c:pt idx="9">
                  <c:v>0.28273268398268298</c:v>
                </c:pt>
              </c:numCache>
            </c:numRef>
          </c:val>
        </c:ser>
        <c:ser>
          <c:idx val="5"/>
          <c:order val="5"/>
          <c:tx>
            <c:strRef>
              <c:f>'RQ3-Fig7'!$B$63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'RQ3-Fig7'!$C$63:$L$63</c:f>
              <c:numCache>
                <c:formatCode>General</c:formatCode>
                <c:ptCount val="10"/>
                <c:pt idx="0">
                  <c:v>0.52360509031198599</c:v>
                </c:pt>
                <c:pt idx="1">
                  <c:v>0.49231792422603998</c:v>
                </c:pt>
                <c:pt idx="2">
                  <c:v>0.49250213888215999</c:v>
                </c:pt>
                <c:pt idx="3">
                  <c:v>0.49737950992831798</c:v>
                </c:pt>
                <c:pt idx="4">
                  <c:v>0.49618249290269401</c:v>
                </c:pt>
                <c:pt idx="5">
                  <c:v>0.38181118134388198</c:v>
                </c:pt>
                <c:pt idx="6">
                  <c:v>0.330480442759854</c:v>
                </c:pt>
                <c:pt idx="7">
                  <c:v>0.31778679653679598</c:v>
                </c:pt>
                <c:pt idx="8">
                  <c:v>0.30051587301587301</c:v>
                </c:pt>
                <c:pt idx="9">
                  <c:v>0.27908369408369399</c:v>
                </c:pt>
              </c:numCache>
            </c:numRef>
          </c:val>
        </c:ser>
        <c:ser>
          <c:idx val="6"/>
          <c:order val="6"/>
          <c:tx>
            <c:strRef>
              <c:f>'RQ3-Fig7'!$B$64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'RQ3-Fig7'!$C$64:$L$64</c:f>
              <c:numCache>
                <c:formatCode>General</c:formatCode>
                <c:ptCount val="10"/>
                <c:pt idx="0">
                  <c:v>0.49844483390173</c:v>
                </c:pt>
                <c:pt idx="1">
                  <c:v>0.491920298477804</c:v>
                </c:pt>
                <c:pt idx="2">
                  <c:v>0.48221532629417901</c:v>
                </c:pt>
                <c:pt idx="3">
                  <c:v>0.47339738094618899</c:v>
                </c:pt>
                <c:pt idx="4">
                  <c:v>0.454238048458249</c:v>
                </c:pt>
                <c:pt idx="5">
                  <c:v>0.36233907937178</c:v>
                </c:pt>
                <c:pt idx="6">
                  <c:v>0.287396027175439</c:v>
                </c:pt>
                <c:pt idx="7">
                  <c:v>0.29635822510822502</c:v>
                </c:pt>
                <c:pt idx="8">
                  <c:v>0.29052910052910003</c:v>
                </c:pt>
                <c:pt idx="9">
                  <c:v>0.27307178932178899</c:v>
                </c:pt>
              </c:numCache>
            </c:numRef>
          </c:val>
        </c:ser>
        <c:ser>
          <c:idx val="7"/>
          <c:order val="7"/>
          <c:tx>
            <c:strRef>
              <c:f>'RQ3-Fig7'!$B$65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'RQ3-Fig7'!$C$65:$L$65</c:f>
              <c:numCache>
                <c:formatCode>General</c:formatCode>
                <c:ptCount val="10"/>
                <c:pt idx="0">
                  <c:v>0.47330747126436701</c:v>
                </c:pt>
                <c:pt idx="1">
                  <c:v>0.461045914241351</c:v>
                </c:pt>
                <c:pt idx="2">
                  <c:v>0.43638199296084601</c:v>
                </c:pt>
                <c:pt idx="3">
                  <c:v>0.437564047612855</c:v>
                </c:pt>
                <c:pt idx="4">
                  <c:v>0.416138231608432</c:v>
                </c:pt>
                <c:pt idx="5">
                  <c:v>0.30399582540352599</c:v>
                </c:pt>
                <c:pt idx="6">
                  <c:v>0.25495555098496198</c:v>
                </c:pt>
                <c:pt idx="7">
                  <c:v>0.24990319865319799</c:v>
                </c:pt>
                <c:pt idx="8">
                  <c:v>0.24382936507936501</c:v>
                </c:pt>
                <c:pt idx="9">
                  <c:v>0.25336940836940802</c:v>
                </c:pt>
              </c:numCache>
            </c:numRef>
          </c:val>
        </c:ser>
        <c:ser>
          <c:idx val="8"/>
          <c:order val="8"/>
          <c:tx>
            <c:strRef>
              <c:f>'RQ3-Fig7'!$B$66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'RQ3-Fig7'!$C$66:$L$66</c:f>
              <c:numCache>
                <c:formatCode>General</c:formatCode>
                <c:ptCount val="10"/>
                <c:pt idx="0">
                  <c:v>0.44295032840722398</c:v>
                </c:pt>
                <c:pt idx="1">
                  <c:v>0.43235543805087501</c:v>
                </c:pt>
                <c:pt idx="2">
                  <c:v>0.43176962362286703</c:v>
                </c:pt>
                <c:pt idx="3">
                  <c:v>0.40901551281432103</c:v>
                </c:pt>
                <c:pt idx="4">
                  <c:v>0.37050331097351202</c:v>
                </c:pt>
                <c:pt idx="5">
                  <c:v>0.28991393507163599</c:v>
                </c:pt>
                <c:pt idx="6">
                  <c:v>0.242013631793043</c:v>
                </c:pt>
                <c:pt idx="7">
                  <c:v>0.22443362193362101</c:v>
                </c:pt>
                <c:pt idx="8">
                  <c:v>0.226675084175084</c:v>
                </c:pt>
                <c:pt idx="9">
                  <c:v>0.181982323232323</c:v>
                </c:pt>
              </c:numCache>
            </c:numRef>
          </c:val>
        </c:ser>
        <c:ser>
          <c:idx val="9"/>
          <c:order val="9"/>
          <c:tx>
            <c:strRef>
              <c:f>'RQ3-Fig7'!$B$67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'RQ3-Fig7'!$C$57:$L$57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'RQ3-Fig7'!$C$67:$L$67</c:f>
              <c:numCache>
                <c:formatCode>General</c:formatCode>
                <c:ptCount val="10"/>
                <c:pt idx="0">
                  <c:v>0.39205747126436702</c:v>
                </c:pt>
                <c:pt idx="1">
                  <c:v>0.38374432693976401</c:v>
                </c:pt>
                <c:pt idx="2">
                  <c:v>0.37994627934262598</c:v>
                </c:pt>
                <c:pt idx="3">
                  <c:v>0.34993026377217501</c:v>
                </c:pt>
                <c:pt idx="4">
                  <c:v>0.32664337704778801</c:v>
                </c:pt>
                <c:pt idx="5">
                  <c:v>0.270456572581185</c:v>
                </c:pt>
                <c:pt idx="6">
                  <c:v>0.220366806396218</c:v>
                </c:pt>
                <c:pt idx="7">
                  <c:v>0.20790584415584401</c:v>
                </c:pt>
                <c:pt idx="8">
                  <c:v>0.18000841750841701</c:v>
                </c:pt>
                <c:pt idx="9">
                  <c:v>0.16961933763404299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98641824"/>
        <c:axId val="198642384"/>
        <c:axId val="198301984"/>
      </c:surfaceChart>
      <c:catAx>
        <c:axId val="1986418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642384"/>
        <c:crosses val="max"/>
        <c:auto val="1"/>
        <c:lblAlgn val="ctr"/>
        <c:lblOffset val="100"/>
        <c:noMultiLvlLbl val="0"/>
      </c:catAx>
      <c:valAx>
        <c:axId val="198642384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8641824"/>
        <c:crosses val="autoZero"/>
        <c:crossBetween val="midCat"/>
      </c:valAx>
      <c:serAx>
        <c:axId val="19830198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64238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'RQ2-Fig5-alpha'!$B$17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'RQ2-Fig5-alpha'!$A$18:$A$27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'RQ2-Fig5-alpha'!$B$18:$B$27</c:f>
              <c:numCache>
                <c:formatCode>General</c:formatCode>
                <c:ptCount val="10"/>
                <c:pt idx="0">
                  <c:v>0.41785118836306501</c:v>
                </c:pt>
                <c:pt idx="1">
                  <c:v>0.42942093329796799</c:v>
                </c:pt>
                <c:pt idx="2">
                  <c:v>0.44408943806621798</c:v>
                </c:pt>
                <c:pt idx="3">
                  <c:v>0.45852092775062497</c:v>
                </c:pt>
                <c:pt idx="4">
                  <c:v>0.46650961987085998</c:v>
                </c:pt>
                <c:pt idx="5">
                  <c:v>0.43663604672827899</c:v>
                </c:pt>
                <c:pt idx="6">
                  <c:v>0.40757156497059199</c:v>
                </c:pt>
                <c:pt idx="7">
                  <c:v>0.384745869437496</c:v>
                </c:pt>
                <c:pt idx="8">
                  <c:v>0.36852929136430901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'RQ2-Fig5-alpha'!$C$17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'RQ2-Fig5-alpha'!$A$18:$A$27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'RQ2-Fig5-alpha'!$C$18:$C$27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0.74419961621761299</c:v>
                </c:pt>
                <c:pt idx="2">
                  <c:v>0.74610347948364997</c:v>
                </c:pt>
                <c:pt idx="3">
                  <c:v>0.73566452845888197</c:v>
                </c:pt>
                <c:pt idx="4">
                  <c:v>0.73901827856049096</c:v>
                </c:pt>
                <c:pt idx="5">
                  <c:v>0.59893546120546803</c:v>
                </c:pt>
                <c:pt idx="6">
                  <c:v>0.55049156609772398</c:v>
                </c:pt>
                <c:pt idx="7">
                  <c:v>0.50433830883411401</c:v>
                </c:pt>
                <c:pt idx="8">
                  <c:v>0.48518880551036497</c:v>
                </c:pt>
                <c:pt idx="9">
                  <c:v>0.46990899211948001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'RQ2-Fig5-alpha'!$D$17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'RQ2-Fig5-alpha'!$A$18:$A$27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'RQ2-Fig5-alpha'!$D$18:$D$27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0.28270351823317902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48160"/>
        <c:axId val="195448720"/>
      </c:lineChart>
      <c:catAx>
        <c:axId val="1954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448720"/>
        <c:crosses val="autoZero"/>
        <c:auto val="1"/>
        <c:lblAlgn val="ctr"/>
        <c:lblOffset val="100"/>
        <c:noMultiLvlLbl val="0"/>
      </c:catAx>
      <c:valAx>
        <c:axId val="19544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4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'RQ3-Fig7'!$B$71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'RQ3-Fig7'!$C$71:$L$71</c:f>
              <c:numCache>
                <c:formatCode>General</c:formatCode>
                <c:ptCount val="10"/>
                <c:pt idx="0">
                  <c:v>0.57845238095238005</c:v>
                </c:pt>
                <c:pt idx="1">
                  <c:v>0.58092189314750298</c:v>
                </c:pt>
                <c:pt idx="2">
                  <c:v>0.58124115721676695</c:v>
                </c:pt>
                <c:pt idx="3">
                  <c:v>0.587164502164502</c:v>
                </c:pt>
                <c:pt idx="4">
                  <c:v>0.60564950980392096</c:v>
                </c:pt>
                <c:pt idx="5">
                  <c:v>0.448218700159489</c:v>
                </c:pt>
                <c:pt idx="6">
                  <c:v>0.38258928571428502</c:v>
                </c:pt>
                <c:pt idx="7">
                  <c:v>0.349655388471178</c:v>
                </c:pt>
                <c:pt idx="8">
                  <c:v>0.33448763955342897</c:v>
                </c:pt>
                <c:pt idx="9">
                  <c:v>0.307911160476949</c:v>
                </c:pt>
              </c:numCache>
            </c:numRef>
          </c:val>
        </c:ser>
        <c:ser>
          <c:idx val="1"/>
          <c:order val="1"/>
          <c:tx>
            <c:strRef>
              <c:f>'RQ3-Fig7'!$B$72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'RQ3-Fig7'!$C$72:$L$72</c:f>
              <c:numCache>
                <c:formatCode>General</c:formatCode>
                <c:ptCount val="10"/>
                <c:pt idx="0">
                  <c:v>0.57845238095238005</c:v>
                </c:pt>
                <c:pt idx="1">
                  <c:v>0.58092189314750298</c:v>
                </c:pt>
                <c:pt idx="2">
                  <c:v>0.58124115721676695</c:v>
                </c:pt>
                <c:pt idx="3">
                  <c:v>0.58710292580982204</c:v>
                </c:pt>
                <c:pt idx="4">
                  <c:v>0.60564950980392096</c:v>
                </c:pt>
                <c:pt idx="5">
                  <c:v>0.448218700159489</c:v>
                </c:pt>
                <c:pt idx="6">
                  <c:v>0.38258928571428502</c:v>
                </c:pt>
                <c:pt idx="7">
                  <c:v>0.34132205513784403</c:v>
                </c:pt>
                <c:pt idx="8">
                  <c:v>0.333901515151515</c:v>
                </c:pt>
                <c:pt idx="9">
                  <c:v>0.29710678210678199</c:v>
                </c:pt>
              </c:numCache>
            </c:numRef>
          </c:val>
        </c:ser>
        <c:ser>
          <c:idx val="2"/>
          <c:order val="2"/>
          <c:tx>
            <c:strRef>
              <c:f>'RQ3-Fig7'!$B$73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'RQ3-Fig7'!$C$73:$L$73</c:f>
              <c:numCache>
                <c:formatCode>General</c:formatCode>
                <c:ptCount val="10"/>
                <c:pt idx="0">
                  <c:v>0.57845238095238005</c:v>
                </c:pt>
                <c:pt idx="1">
                  <c:v>0.58092189314750298</c:v>
                </c:pt>
                <c:pt idx="2">
                  <c:v>0.58108090080650998</c:v>
                </c:pt>
                <c:pt idx="3">
                  <c:v>0.58591244961934597</c:v>
                </c:pt>
                <c:pt idx="4">
                  <c:v>0.60548611111111095</c:v>
                </c:pt>
                <c:pt idx="5">
                  <c:v>0.44734043218563302</c:v>
                </c:pt>
                <c:pt idx="6">
                  <c:v>0.377544351073762</c:v>
                </c:pt>
                <c:pt idx="7">
                  <c:v>0.34073593073593</c:v>
                </c:pt>
                <c:pt idx="8">
                  <c:v>0.31404040404040401</c:v>
                </c:pt>
                <c:pt idx="9">
                  <c:v>0.29621392496392401</c:v>
                </c:pt>
              </c:numCache>
            </c:numRef>
          </c:val>
        </c:ser>
        <c:ser>
          <c:idx val="3"/>
          <c:order val="3"/>
          <c:tx>
            <c:strRef>
              <c:f>'RQ3-Fig7'!$B$74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'RQ3-Fig7'!$C$74:$L$74</c:f>
              <c:numCache>
                <c:formatCode>General</c:formatCode>
                <c:ptCount val="10"/>
                <c:pt idx="0">
                  <c:v>0.57845238095238005</c:v>
                </c:pt>
                <c:pt idx="1">
                  <c:v>0.57999854819976704</c:v>
                </c:pt>
                <c:pt idx="2">
                  <c:v>0.57930977568979702</c:v>
                </c:pt>
                <c:pt idx="3">
                  <c:v>0.58414132450263201</c:v>
                </c:pt>
                <c:pt idx="4">
                  <c:v>0.60460784313725402</c:v>
                </c:pt>
                <c:pt idx="5">
                  <c:v>0.44696164430684499</c:v>
                </c:pt>
                <c:pt idx="6">
                  <c:v>0.34587768440709599</c:v>
                </c:pt>
                <c:pt idx="7">
                  <c:v>0.32734307359307302</c:v>
                </c:pt>
                <c:pt idx="8">
                  <c:v>0.31118326118326101</c:v>
                </c:pt>
                <c:pt idx="9">
                  <c:v>0.29476551226551201</c:v>
                </c:pt>
              </c:numCache>
            </c:numRef>
          </c:val>
        </c:ser>
        <c:ser>
          <c:idx val="4"/>
          <c:order val="4"/>
          <c:tx>
            <c:strRef>
              <c:f>'RQ3-Fig7'!$B$75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'RQ3-Fig7'!$C$75:$L$75</c:f>
              <c:numCache>
                <c:formatCode>General</c:formatCode>
                <c:ptCount val="10"/>
                <c:pt idx="0">
                  <c:v>0.57732142857142799</c:v>
                </c:pt>
                <c:pt idx="1">
                  <c:v>0.579760452961672</c:v>
                </c:pt>
                <c:pt idx="2">
                  <c:v>0.57923855061857199</c:v>
                </c:pt>
                <c:pt idx="3">
                  <c:v>0.58414132450263201</c:v>
                </c:pt>
                <c:pt idx="4">
                  <c:v>0.55446164430684497</c:v>
                </c:pt>
                <c:pt idx="5">
                  <c:v>0.400533072878274</c:v>
                </c:pt>
                <c:pt idx="6">
                  <c:v>0.344211017740429</c:v>
                </c:pt>
                <c:pt idx="7">
                  <c:v>0.32317640692640698</c:v>
                </c:pt>
                <c:pt idx="8">
                  <c:v>0.30951659451659402</c:v>
                </c:pt>
                <c:pt idx="9">
                  <c:v>0.28772005772005699</c:v>
                </c:pt>
              </c:numCache>
            </c:numRef>
          </c:val>
        </c:ser>
        <c:ser>
          <c:idx val="5"/>
          <c:order val="5"/>
          <c:tx>
            <c:strRef>
              <c:f>'RQ3-Fig7'!$B$76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'RQ3-Fig7'!$C$76:$L$76</c:f>
              <c:numCache>
                <c:formatCode>General</c:formatCode>
                <c:ptCount val="10"/>
                <c:pt idx="0">
                  <c:v>0.55232142857142796</c:v>
                </c:pt>
                <c:pt idx="1">
                  <c:v>0.52906600851722796</c:v>
                </c:pt>
                <c:pt idx="2">
                  <c:v>0.52917241305243401</c:v>
                </c:pt>
                <c:pt idx="3">
                  <c:v>0.53289132450263199</c:v>
                </c:pt>
                <c:pt idx="4">
                  <c:v>0.53196164430684501</c:v>
                </c:pt>
                <c:pt idx="5">
                  <c:v>0.39636640621160701</c:v>
                </c:pt>
                <c:pt idx="6">
                  <c:v>0.339211017740429</c:v>
                </c:pt>
                <c:pt idx="7">
                  <c:v>0.32317640692640698</c:v>
                </c:pt>
                <c:pt idx="8">
                  <c:v>0.30479437229437201</c:v>
                </c:pt>
                <c:pt idx="9">
                  <c:v>0.28490440115440102</c:v>
                </c:pt>
              </c:numCache>
            </c:numRef>
          </c:val>
        </c:ser>
        <c:ser>
          <c:idx val="6"/>
          <c:order val="6"/>
          <c:tx>
            <c:strRef>
              <c:f>'RQ3-Fig7'!$B$77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'RQ3-Fig7'!$C$77:$L$77</c:f>
              <c:numCache>
                <c:formatCode>General</c:formatCode>
                <c:ptCount val="10"/>
                <c:pt idx="0">
                  <c:v>0.52700091575091501</c:v>
                </c:pt>
                <c:pt idx="1">
                  <c:v>0.52850812635873601</c:v>
                </c:pt>
                <c:pt idx="2">
                  <c:v>0.51873204881896595</c:v>
                </c:pt>
                <c:pt idx="3">
                  <c:v>0.50885869046999799</c:v>
                </c:pt>
                <c:pt idx="4">
                  <c:v>0.48973942208462301</c:v>
                </c:pt>
                <c:pt idx="5">
                  <c:v>0.37734043218563301</c:v>
                </c:pt>
                <c:pt idx="6">
                  <c:v>0.296732662762074</c:v>
                </c:pt>
                <c:pt idx="7">
                  <c:v>0.30115259740259698</c:v>
                </c:pt>
                <c:pt idx="8">
                  <c:v>0.29527056277056202</c:v>
                </c:pt>
                <c:pt idx="9">
                  <c:v>0.27829725829725799</c:v>
                </c:pt>
              </c:numCache>
            </c:numRef>
          </c:val>
        </c:ser>
        <c:ser>
          <c:idx val="7"/>
          <c:order val="7"/>
          <c:tx>
            <c:strRef>
              <c:f>'RQ3-Fig7'!$B$78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'RQ3-Fig7'!$C$78:$L$78</c:f>
              <c:numCache>
                <c:formatCode>General</c:formatCode>
                <c:ptCount val="10"/>
                <c:pt idx="0">
                  <c:v>0.50172619047619005</c:v>
                </c:pt>
                <c:pt idx="1">
                  <c:v>0.49767479302540202</c:v>
                </c:pt>
                <c:pt idx="2">
                  <c:v>0.472898715485633</c:v>
                </c:pt>
                <c:pt idx="3">
                  <c:v>0.47302535713666499</c:v>
                </c:pt>
                <c:pt idx="4">
                  <c:v>0.45182275541795602</c:v>
                </c:pt>
                <c:pt idx="5">
                  <c:v>0.31344162266182302</c:v>
                </c:pt>
                <c:pt idx="6">
                  <c:v>0.26429218657159798</c:v>
                </c:pt>
                <c:pt idx="7">
                  <c:v>0.25385101010101002</c:v>
                </c:pt>
                <c:pt idx="8">
                  <c:v>0.247552308802308</c:v>
                </c:pt>
                <c:pt idx="9">
                  <c:v>0.257801226551226</c:v>
                </c:pt>
              </c:numCache>
            </c:numRef>
          </c:val>
        </c:ser>
        <c:ser>
          <c:idx val="8"/>
          <c:order val="8"/>
          <c:tx>
            <c:strRef>
              <c:f>'RQ3-Fig7'!$B$79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'RQ3-Fig7'!$C$79:$L$79</c:f>
              <c:numCache>
                <c:formatCode>General</c:formatCode>
                <c:ptCount val="10"/>
                <c:pt idx="0">
                  <c:v>0.47136904761904702</c:v>
                </c:pt>
                <c:pt idx="1">
                  <c:v>0.46898431683492597</c:v>
                </c:pt>
                <c:pt idx="2">
                  <c:v>0.46828634614765402</c:v>
                </c:pt>
                <c:pt idx="3">
                  <c:v>0.44447682233813002</c:v>
                </c:pt>
                <c:pt idx="4">
                  <c:v>0.39041402525922603</c:v>
                </c:pt>
                <c:pt idx="5">
                  <c:v>0.29516781313801399</c:v>
                </c:pt>
                <c:pt idx="6">
                  <c:v>0.247208853238265</c:v>
                </c:pt>
                <c:pt idx="7">
                  <c:v>0.22875180375180301</c:v>
                </c:pt>
                <c:pt idx="8">
                  <c:v>0.22993506493506399</c:v>
                </c:pt>
                <c:pt idx="9">
                  <c:v>0.18581890331890299</c:v>
                </c:pt>
              </c:numCache>
            </c:numRef>
          </c:val>
        </c:ser>
        <c:ser>
          <c:idx val="9"/>
          <c:order val="9"/>
          <c:tx>
            <c:strRef>
              <c:f>'RQ3-Fig7'!$B$80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'RQ3-Fig7'!$C$70:$L$70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'RQ3-Fig7'!$C$80:$L$80</c:f>
              <c:numCache>
                <c:formatCode>General</c:formatCode>
                <c:ptCount val="10"/>
                <c:pt idx="0">
                  <c:v>0.40380952380952301</c:v>
                </c:pt>
                <c:pt idx="1">
                  <c:v>0.39537320572381501</c:v>
                </c:pt>
                <c:pt idx="2">
                  <c:v>0.39146300186741301</c:v>
                </c:pt>
                <c:pt idx="3">
                  <c:v>0.36039157329598498</c:v>
                </c:pt>
                <c:pt idx="4">
                  <c:v>0.33837948815889901</c:v>
                </c:pt>
                <c:pt idx="5">
                  <c:v>0.275757799132412</c:v>
                </c:pt>
                <c:pt idx="6">
                  <c:v>0.22445091673032799</c:v>
                </c:pt>
                <c:pt idx="7">
                  <c:v>0.211628787878787</c:v>
                </c:pt>
                <c:pt idx="8">
                  <c:v>0.183268398268398</c:v>
                </c:pt>
                <c:pt idx="9">
                  <c:v>0.17334054834054799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24628256"/>
        <c:axId val="124628816"/>
        <c:axId val="196996960"/>
      </c:surfaceChart>
      <c:catAx>
        <c:axId val="1246282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28816"/>
        <c:crosses val="max"/>
        <c:auto val="1"/>
        <c:lblAlgn val="ctr"/>
        <c:lblOffset val="100"/>
        <c:noMultiLvlLbl val="0"/>
      </c:catAx>
      <c:valAx>
        <c:axId val="12462881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4628256"/>
        <c:crosses val="autoZero"/>
        <c:crossBetween val="midCat"/>
      </c:valAx>
      <c:serAx>
        <c:axId val="19699696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62881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'RQ3-Fig7'!$B$137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'RQ3-Fig7'!$C$137:$L$137</c:f>
              <c:numCache>
                <c:formatCode>General</c:formatCode>
                <c:ptCount val="10"/>
                <c:pt idx="0">
                  <c:v>0.53676171274961504</c:v>
                </c:pt>
                <c:pt idx="1">
                  <c:v>0.53046737445703396</c:v>
                </c:pt>
                <c:pt idx="2">
                  <c:v>0.53101407236551601</c:v>
                </c:pt>
                <c:pt idx="3">
                  <c:v>0.51345111928301501</c:v>
                </c:pt>
                <c:pt idx="4">
                  <c:v>0.55652234530175704</c:v>
                </c:pt>
                <c:pt idx="5">
                  <c:v>0.432254797230406</c:v>
                </c:pt>
                <c:pt idx="6">
                  <c:v>0.364235676851007</c:v>
                </c:pt>
                <c:pt idx="7">
                  <c:v>0.34152081130026002</c:v>
                </c:pt>
                <c:pt idx="8">
                  <c:v>0.32866392531574401</c:v>
                </c:pt>
                <c:pt idx="9">
                  <c:v>0.30524648142678201</c:v>
                </c:pt>
              </c:numCache>
            </c:numRef>
          </c:val>
        </c:ser>
        <c:ser>
          <c:idx val="1"/>
          <c:order val="1"/>
          <c:tx>
            <c:strRef>
              <c:f>'RQ3-Fig7'!$B$138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'RQ3-Fig7'!$C$138:$L$138</c:f>
              <c:numCache>
                <c:formatCode>General</c:formatCode>
                <c:ptCount val="10"/>
                <c:pt idx="0">
                  <c:v>0.54098809523809499</c:v>
                </c:pt>
                <c:pt idx="1">
                  <c:v>0.53471535564251504</c:v>
                </c:pt>
                <c:pt idx="2">
                  <c:v>0.53602769197562095</c:v>
                </c:pt>
                <c:pt idx="3">
                  <c:v>0.49646643782288402</c:v>
                </c:pt>
                <c:pt idx="4">
                  <c:v>0.53549124163949702</c:v>
                </c:pt>
                <c:pt idx="5">
                  <c:v>0.42927780741143601</c:v>
                </c:pt>
                <c:pt idx="6">
                  <c:v>0.36820086618876902</c:v>
                </c:pt>
                <c:pt idx="7">
                  <c:v>0.34079735542235501</c:v>
                </c:pt>
                <c:pt idx="8">
                  <c:v>0.33969202780493102</c:v>
                </c:pt>
                <c:pt idx="9">
                  <c:v>0.31022847532228798</c:v>
                </c:pt>
              </c:numCache>
            </c:numRef>
          </c:val>
        </c:ser>
        <c:ser>
          <c:idx val="2"/>
          <c:order val="2"/>
          <c:tx>
            <c:strRef>
              <c:f>'RQ3-Fig7'!$B$139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'RQ3-Fig7'!$C$139:$L$139</c:f>
              <c:numCache>
                <c:formatCode>General</c:formatCode>
                <c:ptCount val="10"/>
                <c:pt idx="0">
                  <c:v>0.54702976190476105</c:v>
                </c:pt>
                <c:pt idx="1">
                  <c:v>0.51292048170923699</c:v>
                </c:pt>
                <c:pt idx="2">
                  <c:v>0.51379576639906599</c:v>
                </c:pt>
                <c:pt idx="3">
                  <c:v>0.49866547536330802</c:v>
                </c:pt>
                <c:pt idx="4">
                  <c:v>0.53767646501007504</c:v>
                </c:pt>
                <c:pt idx="5">
                  <c:v>0.43525568435629403</c:v>
                </c:pt>
                <c:pt idx="6">
                  <c:v>0.37150093458129102</c:v>
                </c:pt>
                <c:pt idx="7">
                  <c:v>0.33768403219873799</c:v>
                </c:pt>
                <c:pt idx="8">
                  <c:v>0.32074782175446298</c:v>
                </c:pt>
                <c:pt idx="9">
                  <c:v>0.29655463001051202</c:v>
                </c:pt>
              </c:numCache>
            </c:numRef>
          </c:val>
        </c:ser>
        <c:ser>
          <c:idx val="3"/>
          <c:order val="3"/>
          <c:tx>
            <c:strRef>
              <c:f>'RQ3-Fig7'!$B$140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'RQ3-Fig7'!$C$140:$L$140</c:f>
              <c:numCache>
                <c:formatCode>General</c:formatCode>
                <c:ptCount val="10"/>
                <c:pt idx="0">
                  <c:v>0.52351260504201602</c:v>
                </c:pt>
                <c:pt idx="1">
                  <c:v>0.51670762922496905</c:v>
                </c:pt>
                <c:pt idx="2">
                  <c:v>0.53482823833092796</c:v>
                </c:pt>
                <c:pt idx="3">
                  <c:v>0.51767773079248902</c:v>
                </c:pt>
                <c:pt idx="4">
                  <c:v>0.50923733474305899</c:v>
                </c:pt>
                <c:pt idx="5">
                  <c:v>0.38631771434100898</c:v>
                </c:pt>
                <c:pt idx="6">
                  <c:v>0.341892798148558</c:v>
                </c:pt>
                <c:pt idx="7">
                  <c:v>0.321794864989006</c:v>
                </c:pt>
                <c:pt idx="8">
                  <c:v>0.30070931311194998</c:v>
                </c:pt>
                <c:pt idx="9">
                  <c:v>0.29308192216280399</c:v>
                </c:pt>
              </c:numCache>
            </c:numRef>
          </c:val>
        </c:ser>
        <c:ser>
          <c:idx val="4"/>
          <c:order val="4"/>
          <c:tx>
            <c:strRef>
              <c:f>'RQ3-Fig7'!$B$141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'RQ3-Fig7'!$C$141:$L$141</c:f>
              <c:numCache>
                <c:formatCode>General</c:formatCode>
                <c:ptCount val="10"/>
                <c:pt idx="0">
                  <c:v>0.52539752567693698</c:v>
                </c:pt>
                <c:pt idx="1">
                  <c:v>0.49916353751421</c:v>
                </c:pt>
                <c:pt idx="2">
                  <c:v>0.50213129582065097</c:v>
                </c:pt>
                <c:pt idx="3">
                  <c:v>0.48329303921300698</c:v>
                </c:pt>
                <c:pt idx="4">
                  <c:v>0.49070992970619998</c:v>
                </c:pt>
                <c:pt idx="5">
                  <c:v>0.34821545780125301</c:v>
                </c:pt>
                <c:pt idx="6">
                  <c:v>0.32148879407579201</c:v>
                </c:pt>
                <c:pt idx="7">
                  <c:v>0.30440565149578802</c:v>
                </c:pt>
                <c:pt idx="8">
                  <c:v>0.29707487283957801</c:v>
                </c:pt>
                <c:pt idx="9">
                  <c:v>0.28723570547099903</c:v>
                </c:pt>
              </c:numCache>
            </c:numRef>
          </c:val>
        </c:ser>
        <c:ser>
          <c:idx val="5"/>
          <c:order val="5"/>
          <c:tx>
            <c:strRef>
              <c:f>'RQ3-Fig7'!$B$142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'RQ3-Fig7'!$C$142:$L$142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0.49121786275776702</c:v>
                </c:pt>
                <c:pt idx="2">
                  <c:v>0.46931474971360398</c:v>
                </c:pt>
                <c:pt idx="3">
                  <c:v>0.41039316912004298</c:v>
                </c:pt>
                <c:pt idx="4">
                  <c:v>0.421184173616238</c:v>
                </c:pt>
                <c:pt idx="5">
                  <c:v>0.31713644955977199</c:v>
                </c:pt>
                <c:pt idx="6">
                  <c:v>0.29767502918675798</c:v>
                </c:pt>
                <c:pt idx="7">
                  <c:v>0.29079987700208199</c:v>
                </c:pt>
                <c:pt idx="8">
                  <c:v>0.29585081911552502</c:v>
                </c:pt>
                <c:pt idx="9">
                  <c:v>0.28772692721222098</c:v>
                </c:pt>
              </c:numCache>
            </c:numRef>
          </c:val>
        </c:ser>
        <c:ser>
          <c:idx val="6"/>
          <c:order val="6"/>
          <c:tx>
            <c:strRef>
              <c:f>'RQ3-Fig7'!$B$143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'RQ3-Fig7'!$C$143:$L$143</c:f>
              <c:numCache>
                <c:formatCode>General</c:formatCode>
                <c:ptCount val="10"/>
                <c:pt idx="0">
                  <c:v>0.47453968253968198</c:v>
                </c:pt>
                <c:pt idx="1">
                  <c:v>0.42581333944883198</c:v>
                </c:pt>
                <c:pt idx="2">
                  <c:v>0.419885936565216</c:v>
                </c:pt>
                <c:pt idx="3">
                  <c:v>0.372498833781161</c:v>
                </c:pt>
                <c:pt idx="4">
                  <c:v>0.32389930570636999</c:v>
                </c:pt>
                <c:pt idx="5">
                  <c:v>0.292312781848174</c:v>
                </c:pt>
                <c:pt idx="6">
                  <c:v>0.29134301243807498</c:v>
                </c:pt>
                <c:pt idx="7">
                  <c:v>0.2790101944624</c:v>
                </c:pt>
                <c:pt idx="8">
                  <c:v>0.27360647233170399</c:v>
                </c:pt>
                <c:pt idx="9">
                  <c:v>0.27241298189827601</c:v>
                </c:pt>
              </c:numCache>
            </c:numRef>
          </c:val>
        </c:ser>
        <c:ser>
          <c:idx val="7"/>
          <c:order val="7"/>
          <c:tx>
            <c:strRef>
              <c:f>'RQ3-Fig7'!$B$144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'RQ3-Fig7'!$C$144:$L$144</c:f>
              <c:numCache>
                <c:formatCode>General</c:formatCode>
                <c:ptCount val="10"/>
                <c:pt idx="0">
                  <c:v>0.44495634920634902</c:v>
                </c:pt>
                <c:pt idx="1">
                  <c:v>0.34327991454040802</c:v>
                </c:pt>
                <c:pt idx="2">
                  <c:v>0.31132469605841101</c:v>
                </c:pt>
                <c:pt idx="3">
                  <c:v>0.30793174523918498</c:v>
                </c:pt>
                <c:pt idx="4">
                  <c:v>0.29185113045167299</c:v>
                </c:pt>
                <c:pt idx="5">
                  <c:v>0.27131846366635598</c:v>
                </c:pt>
                <c:pt idx="6">
                  <c:v>0.287261290066879</c:v>
                </c:pt>
                <c:pt idx="7">
                  <c:v>0.28249643044863598</c:v>
                </c:pt>
                <c:pt idx="8">
                  <c:v>0.26386447212917702</c:v>
                </c:pt>
                <c:pt idx="9">
                  <c:v>0.22651892225421599</c:v>
                </c:pt>
              </c:numCache>
            </c:numRef>
          </c:val>
        </c:ser>
        <c:ser>
          <c:idx val="8"/>
          <c:order val="8"/>
          <c:tx>
            <c:strRef>
              <c:f>'RQ3-Fig7'!$B$145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'RQ3-Fig7'!$C$145:$L$145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0.28988599083126598</c:v>
                </c:pt>
                <c:pt idx="2">
                  <c:v>0.288958589942305</c:v>
                </c:pt>
                <c:pt idx="3">
                  <c:v>0.24936881827792001</c:v>
                </c:pt>
                <c:pt idx="4">
                  <c:v>0.24372955747955699</c:v>
                </c:pt>
                <c:pt idx="5">
                  <c:v>0.22189867049656201</c:v>
                </c:pt>
                <c:pt idx="6">
                  <c:v>0.22184746169252401</c:v>
                </c:pt>
                <c:pt idx="7">
                  <c:v>0.21069814731908301</c:v>
                </c:pt>
                <c:pt idx="8">
                  <c:v>0.23068145144615701</c:v>
                </c:pt>
                <c:pt idx="9">
                  <c:v>0.216487009722303</c:v>
                </c:pt>
              </c:numCache>
            </c:numRef>
          </c:val>
        </c:ser>
        <c:ser>
          <c:idx val="9"/>
          <c:order val="9"/>
          <c:tx>
            <c:strRef>
              <c:f>'RQ3-Fig7'!$B$146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'RQ3-Fig7'!$C$136:$L$136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'RQ3-Fig7'!$C$146:$L$146</c:f>
              <c:numCache>
                <c:formatCode>General</c:formatCode>
                <c:ptCount val="10"/>
                <c:pt idx="0">
                  <c:v>0.29699999999999899</c:v>
                </c:pt>
                <c:pt idx="1">
                  <c:v>0.19540787784508901</c:v>
                </c:pt>
                <c:pt idx="2">
                  <c:v>0.193061474942961</c:v>
                </c:pt>
                <c:pt idx="3">
                  <c:v>0.17695550242710401</c:v>
                </c:pt>
                <c:pt idx="4">
                  <c:v>0.17354106541606501</c:v>
                </c:pt>
                <c:pt idx="5">
                  <c:v>0.17184751658511399</c:v>
                </c:pt>
                <c:pt idx="6">
                  <c:v>0.17237250582051</c:v>
                </c:pt>
                <c:pt idx="7">
                  <c:v>0.16396815317035901</c:v>
                </c:pt>
                <c:pt idx="8">
                  <c:v>0.15989878403305499</c:v>
                </c:pt>
                <c:pt idx="9">
                  <c:v>0.15614196533314101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198949696"/>
        <c:axId val="198950256"/>
        <c:axId val="198953920"/>
      </c:surfaceChart>
      <c:catAx>
        <c:axId val="19894969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950256"/>
        <c:crosses val="max"/>
        <c:auto val="1"/>
        <c:lblAlgn val="ctr"/>
        <c:lblOffset val="100"/>
        <c:noMultiLvlLbl val="0"/>
      </c:catAx>
      <c:valAx>
        <c:axId val="198950256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8949696"/>
        <c:crosses val="autoZero"/>
        <c:crossBetween val="midCat"/>
      </c:valAx>
      <c:serAx>
        <c:axId val="19895392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95025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'RQ3-Fig7'!$B$150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'RQ3-Fig7'!$C$150:$L$150</c:f>
              <c:numCache>
                <c:formatCode>General</c:formatCode>
                <c:ptCount val="10"/>
                <c:pt idx="0">
                  <c:v>0.57800595238095198</c:v>
                </c:pt>
                <c:pt idx="1">
                  <c:v>0.58015495175556098</c:v>
                </c:pt>
                <c:pt idx="2">
                  <c:v>0.58019463429524398</c:v>
                </c:pt>
                <c:pt idx="3">
                  <c:v>0.56137691570881199</c:v>
                </c:pt>
                <c:pt idx="4">
                  <c:v>0.604292186571598</c:v>
                </c:pt>
                <c:pt idx="5">
                  <c:v>0.47980033855033799</c:v>
                </c:pt>
                <c:pt idx="6">
                  <c:v>0.380881178000743</c:v>
                </c:pt>
                <c:pt idx="7">
                  <c:v>0.34947244784201298</c:v>
                </c:pt>
                <c:pt idx="8">
                  <c:v>0.336656746031746</c:v>
                </c:pt>
                <c:pt idx="9">
                  <c:v>0.31444599940289503</c:v>
                </c:pt>
              </c:numCache>
            </c:numRef>
          </c:val>
        </c:ser>
        <c:ser>
          <c:idx val="1"/>
          <c:order val="1"/>
          <c:tx>
            <c:strRef>
              <c:f>'RQ3-Fig7'!$B$151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'RQ3-Fig7'!$C$151:$L$151</c:f>
              <c:numCache>
                <c:formatCode>General</c:formatCode>
                <c:ptCount val="10"/>
                <c:pt idx="0">
                  <c:v>0.58172619047619001</c:v>
                </c:pt>
                <c:pt idx="1">
                  <c:v>0.583741157216767</c:v>
                </c:pt>
                <c:pt idx="2">
                  <c:v>0.58505354580856705</c:v>
                </c:pt>
                <c:pt idx="3">
                  <c:v>0.54369623655913901</c:v>
                </c:pt>
                <c:pt idx="4">
                  <c:v>0.58265873015873004</c:v>
                </c:pt>
                <c:pt idx="5">
                  <c:v>0.45912878787878703</c:v>
                </c:pt>
                <c:pt idx="6">
                  <c:v>0.38422222222222202</c:v>
                </c:pt>
                <c:pt idx="7">
                  <c:v>0.34418498168498102</c:v>
                </c:pt>
                <c:pt idx="8">
                  <c:v>0.335305183168086</c:v>
                </c:pt>
                <c:pt idx="9">
                  <c:v>0.31075505376975898</c:v>
                </c:pt>
              </c:numCache>
            </c:numRef>
          </c:val>
        </c:ser>
        <c:ser>
          <c:idx val="2"/>
          <c:order val="2"/>
          <c:tx>
            <c:strRef>
              <c:f>'RQ3-Fig7'!$B$152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'RQ3-Fig7'!$C$152:$L$152</c:f>
              <c:numCache>
                <c:formatCode>General</c:formatCode>
                <c:ptCount val="10"/>
                <c:pt idx="0">
                  <c:v>0.58360119047618997</c:v>
                </c:pt>
                <c:pt idx="1">
                  <c:v>0.56046908715639299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0.58230549199084602</c:v>
                </c:pt>
                <c:pt idx="5">
                  <c:v>0.458788156288156</c:v>
                </c:pt>
                <c:pt idx="6">
                  <c:v>0.38247863247863201</c:v>
                </c:pt>
                <c:pt idx="7">
                  <c:v>0.33841450216450197</c:v>
                </c:pt>
                <c:pt idx="8">
                  <c:v>0.31722638472638398</c:v>
                </c:pt>
                <c:pt idx="9">
                  <c:v>0.29097636024106599</c:v>
                </c:pt>
              </c:numCache>
            </c:numRef>
          </c:val>
        </c:ser>
        <c:ser>
          <c:idx val="3"/>
          <c:order val="3"/>
          <c:tx>
            <c:strRef>
              <c:f>'RQ3-Fig7'!$B$153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'RQ3-Fig7'!$C$153:$L$153</c:f>
              <c:numCache>
                <c:formatCode>General</c:formatCode>
                <c:ptCount val="10"/>
                <c:pt idx="0">
                  <c:v>0.56008403361344505</c:v>
                </c:pt>
                <c:pt idx="1">
                  <c:v>0.56157214742282002</c:v>
                </c:pt>
                <c:pt idx="2">
                  <c:v>0.57783910533910499</c:v>
                </c:pt>
                <c:pt idx="3">
                  <c:v>0.55315330726621004</c:v>
                </c:pt>
                <c:pt idx="4">
                  <c:v>0.55144158981115499</c:v>
                </c:pt>
                <c:pt idx="5">
                  <c:v>0.41503690753690697</c:v>
                </c:pt>
                <c:pt idx="6">
                  <c:v>0.35115835777126098</c:v>
                </c:pt>
                <c:pt idx="7">
                  <c:v>0.32126488095238098</c:v>
                </c:pt>
                <c:pt idx="8">
                  <c:v>0.29899406149406099</c:v>
                </c:pt>
                <c:pt idx="9">
                  <c:v>0.28590871954842501</c:v>
                </c:pt>
              </c:numCache>
            </c:numRef>
          </c:val>
        </c:ser>
        <c:ser>
          <c:idx val="4"/>
          <c:order val="4"/>
          <c:tx>
            <c:strRef>
              <c:f>'RQ3-Fig7'!$B$154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'RQ3-Fig7'!$C$154:$L$154</c:f>
              <c:numCache>
                <c:formatCode>General</c:formatCode>
                <c:ptCount val="10"/>
                <c:pt idx="0">
                  <c:v>0.54974673202614299</c:v>
                </c:pt>
                <c:pt idx="1">
                  <c:v>0.55120177705244999</c:v>
                </c:pt>
                <c:pt idx="2">
                  <c:v>0.55356421356421304</c:v>
                </c:pt>
                <c:pt idx="3">
                  <c:v>0.53328186758893203</c:v>
                </c:pt>
                <c:pt idx="4">
                  <c:v>0.51937565308254896</c:v>
                </c:pt>
                <c:pt idx="5">
                  <c:v>0.37428335777126098</c:v>
                </c:pt>
                <c:pt idx="6">
                  <c:v>0.33620535714285699</c:v>
                </c:pt>
                <c:pt idx="7">
                  <c:v>0.30588484432234397</c:v>
                </c:pt>
                <c:pt idx="8">
                  <c:v>0.295616189366189</c:v>
                </c:pt>
                <c:pt idx="9">
                  <c:v>0.28151549430961198</c:v>
                </c:pt>
              </c:numCache>
            </c:numRef>
          </c:val>
        </c:ser>
        <c:ser>
          <c:idx val="5"/>
          <c:order val="5"/>
          <c:tx>
            <c:strRef>
              <c:f>'RQ3-Fig7'!$B$155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'RQ3-Fig7'!$C$155:$L$155</c:f>
              <c:numCache>
                <c:formatCode>General</c:formatCode>
                <c:ptCount val="10"/>
                <c:pt idx="0">
                  <c:v>0.54888888888888798</c:v>
                </c:pt>
                <c:pt idx="1">
                  <c:v>0.543151586215881</c:v>
                </c:pt>
                <c:pt idx="2">
                  <c:v>0.52047676376164698</c:v>
                </c:pt>
                <c:pt idx="3">
                  <c:v>0.43539366883116798</c:v>
                </c:pt>
                <c:pt idx="4">
                  <c:v>0.45838603425559898</c:v>
                </c:pt>
                <c:pt idx="5">
                  <c:v>0.34072916666666597</c:v>
                </c:pt>
                <c:pt idx="6">
                  <c:v>0.31229843073593</c:v>
                </c:pt>
                <c:pt idx="7">
                  <c:v>0.29437690781440701</c:v>
                </c:pt>
                <c:pt idx="8">
                  <c:v>0.29451118326118297</c:v>
                </c:pt>
                <c:pt idx="9">
                  <c:v>0.284275234569352</c:v>
                </c:pt>
              </c:numCache>
            </c:numRef>
          </c:val>
        </c:ser>
        <c:ser>
          <c:idx val="6"/>
          <c:order val="6"/>
          <c:tx>
            <c:strRef>
              <c:f>'RQ3-Fig7'!$B$156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'RQ3-Fig7'!$C$156:$L$156</c:f>
              <c:numCache>
                <c:formatCode>General</c:formatCode>
                <c:ptCount val="10"/>
                <c:pt idx="0">
                  <c:v>0.49888888888888799</c:v>
                </c:pt>
                <c:pt idx="1">
                  <c:v>0.48172676376164703</c:v>
                </c:pt>
                <c:pt idx="2">
                  <c:v>0.45872026196204202</c:v>
                </c:pt>
                <c:pt idx="3">
                  <c:v>0.40962817833507398</c:v>
                </c:pt>
                <c:pt idx="4">
                  <c:v>0.36005270092226599</c:v>
                </c:pt>
                <c:pt idx="5">
                  <c:v>0.32807224025974002</c:v>
                </c:pt>
                <c:pt idx="6">
                  <c:v>0.30784913003663</c:v>
                </c:pt>
                <c:pt idx="7">
                  <c:v>0.28530944749694698</c:v>
                </c:pt>
                <c:pt idx="8">
                  <c:v>0.27720834720834697</c:v>
                </c:pt>
                <c:pt idx="9">
                  <c:v>0.27168615698027399</c:v>
                </c:pt>
              </c:numCache>
            </c:numRef>
          </c:val>
        </c:ser>
        <c:ser>
          <c:idx val="7"/>
          <c:order val="7"/>
          <c:tx>
            <c:strRef>
              <c:f>'RQ3-Fig7'!$B$157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'RQ3-Fig7'!$C$157:$L$157</c:f>
              <c:numCache>
                <c:formatCode>General</c:formatCode>
                <c:ptCount val="10"/>
                <c:pt idx="0">
                  <c:v>0.46930555555555498</c:v>
                </c:pt>
                <c:pt idx="1">
                  <c:v>0.38154513983002297</c:v>
                </c:pt>
                <c:pt idx="2">
                  <c:v>0.34919520368698298</c:v>
                </c:pt>
                <c:pt idx="3">
                  <c:v>0.34468645339334902</c:v>
                </c:pt>
                <c:pt idx="4">
                  <c:v>0.32382936507936499</c:v>
                </c:pt>
                <c:pt idx="5">
                  <c:v>0.29449900793650702</c:v>
                </c:pt>
                <c:pt idx="6">
                  <c:v>0.30914061632811601</c:v>
                </c:pt>
                <c:pt idx="7">
                  <c:v>0.29846296065046002</c:v>
                </c:pt>
                <c:pt idx="8">
                  <c:v>0.26635697635697603</c:v>
                </c:pt>
                <c:pt idx="9">
                  <c:v>0.229435074729192</c:v>
                </c:pt>
              </c:numCache>
            </c:numRef>
          </c:val>
        </c:ser>
        <c:ser>
          <c:idx val="8"/>
          <c:order val="8"/>
          <c:tx>
            <c:strRef>
              <c:f>'RQ3-Fig7'!$B$158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'RQ3-Fig7'!$C$158:$L$158</c:f>
              <c:numCache>
                <c:formatCode>General</c:formatCode>
                <c:ptCount val="10"/>
                <c:pt idx="0">
                  <c:v>0.45430555555555502</c:v>
                </c:pt>
                <c:pt idx="1">
                  <c:v>0.31827133030621302</c:v>
                </c:pt>
                <c:pt idx="2">
                  <c:v>0.31719428793606802</c:v>
                </c:pt>
                <c:pt idx="3">
                  <c:v>0.27621240293400501</c:v>
                </c:pt>
                <c:pt idx="4">
                  <c:v>0.267757936507936</c:v>
                </c:pt>
                <c:pt idx="5">
                  <c:v>0.24372519841269799</c:v>
                </c:pt>
                <c:pt idx="6">
                  <c:v>0.24217633061383001</c:v>
                </c:pt>
                <c:pt idx="7">
                  <c:v>0.226555745059034</c:v>
                </c:pt>
                <c:pt idx="8">
                  <c:v>0.245442474192474</c:v>
                </c:pt>
                <c:pt idx="9">
                  <c:v>0.23134760664172399</c:v>
                </c:pt>
              </c:numCache>
            </c:numRef>
          </c:val>
        </c:ser>
        <c:ser>
          <c:idx val="9"/>
          <c:order val="9"/>
          <c:tx>
            <c:strRef>
              <c:f>'RQ3-Fig7'!$B$159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'RQ3-Fig7'!$C$149:$L$149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'RQ3-Fig7'!$C$159:$L$159</c:f>
              <c:numCache>
                <c:formatCode>General</c:formatCode>
                <c:ptCount val="10"/>
                <c:pt idx="0">
                  <c:v>0.30130952380952303</c:v>
                </c:pt>
                <c:pt idx="1">
                  <c:v>0.219261590046473</c:v>
                </c:pt>
                <c:pt idx="2">
                  <c:v>0.21659419358597301</c:v>
                </c:pt>
                <c:pt idx="3">
                  <c:v>0.199401991123593</c:v>
                </c:pt>
                <c:pt idx="4">
                  <c:v>0.19590277777777701</c:v>
                </c:pt>
                <c:pt idx="5">
                  <c:v>0.19393228299478299</c:v>
                </c:pt>
                <c:pt idx="6">
                  <c:v>0.19178436147186101</c:v>
                </c:pt>
                <c:pt idx="7">
                  <c:v>0.17969200937950899</c:v>
                </c:pt>
                <c:pt idx="8">
                  <c:v>0.174642000511565</c:v>
                </c:pt>
                <c:pt idx="9">
                  <c:v>0.170889086403792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199658416"/>
        <c:axId val="199658976"/>
        <c:axId val="198142960"/>
      </c:surfaceChart>
      <c:catAx>
        <c:axId val="1996584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658976"/>
        <c:crosses val="max"/>
        <c:auto val="1"/>
        <c:lblAlgn val="ctr"/>
        <c:lblOffset val="100"/>
        <c:noMultiLvlLbl val="0"/>
      </c:catAx>
      <c:valAx>
        <c:axId val="199658976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9658416"/>
        <c:crosses val="autoZero"/>
        <c:crossBetween val="midCat"/>
      </c:valAx>
      <c:serAx>
        <c:axId val="19814296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65897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1.6919112383679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'RQ3-Fig7'!$B$85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'RQ3-Fig7'!$C$85:$L$85</c:f>
              <c:numCache>
                <c:formatCode>General</c:formatCode>
                <c:ptCount val="10"/>
                <c:pt idx="0">
                  <c:v>0.273848138708643</c:v>
                </c:pt>
                <c:pt idx="1">
                  <c:v>0.27996542458598001</c:v>
                </c:pt>
                <c:pt idx="2">
                  <c:v>0.29560136479371102</c:v>
                </c:pt>
                <c:pt idx="3">
                  <c:v>0.31101538824638703</c:v>
                </c:pt>
                <c:pt idx="4">
                  <c:v>0.32501873970391598</c:v>
                </c:pt>
                <c:pt idx="5">
                  <c:v>0.32771815325382903</c:v>
                </c:pt>
                <c:pt idx="6">
                  <c:v>0.32094267727850201</c:v>
                </c:pt>
                <c:pt idx="7">
                  <c:v>0.30615954306091803</c:v>
                </c:pt>
                <c:pt idx="8">
                  <c:v>0.29834196714378303</c:v>
                </c:pt>
                <c:pt idx="9">
                  <c:v>0.28071732106393599</c:v>
                </c:pt>
              </c:numCache>
            </c:numRef>
          </c:val>
        </c:ser>
        <c:ser>
          <c:idx val="1"/>
          <c:order val="1"/>
          <c:tx>
            <c:strRef>
              <c:f>'RQ3-Fig7'!$B$86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'RQ3-Fig7'!$C$86:$L$86</c:f>
              <c:numCache>
                <c:formatCode>General</c:formatCode>
                <c:ptCount val="10"/>
                <c:pt idx="0">
                  <c:v>0.294464986978203</c:v>
                </c:pt>
                <c:pt idx="1">
                  <c:v>0.300598666159692</c:v>
                </c:pt>
                <c:pt idx="2">
                  <c:v>0.32004674160456098</c:v>
                </c:pt>
                <c:pt idx="3">
                  <c:v>0.33550023767744003</c:v>
                </c:pt>
                <c:pt idx="4">
                  <c:v>0.35110897108543498</c:v>
                </c:pt>
                <c:pt idx="5">
                  <c:v>0.35060490300566999</c:v>
                </c:pt>
                <c:pt idx="6">
                  <c:v>0.33914273479647999</c:v>
                </c:pt>
                <c:pt idx="7">
                  <c:v>0.32513071887240702</c:v>
                </c:pt>
                <c:pt idx="8">
                  <c:v>0.31578223126390897</c:v>
                </c:pt>
                <c:pt idx="9">
                  <c:v>0.29890943229050398</c:v>
                </c:pt>
              </c:numCache>
            </c:numRef>
          </c:val>
        </c:ser>
        <c:ser>
          <c:idx val="2"/>
          <c:order val="2"/>
          <c:tx>
            <c:strRef>
              <c:f>'RQ3-Fig7'!$B$87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'RQ3-Fig7'!$C$87:$L$87</c:f>
              <c:numCache>
                <c:formatCode>General</c:formatCode>
                <c:ptCount val="10"/>
                <c:pt idx="0">
                  <c:v>0.31235419475300302</c:v>
                </c:pt>
                <c:pt idx="1">
                  <c:v>0.317521285789436</c:v>
                </c:pt>
                <c:pt idx="2">
                  <c:v>0.33798490919827401</c:v>
                </c:pt>
                <c:pt idx="3">
                  <c:v>0.35151110878515501</c:v>
                </c:pt>
                <c:pt idx="4">
                  <c:v>0.36484418272458502</c:v>
                </c:pt>
                <c:pt idx="5">
                  <c:v>0.357657934270252</c:v>
                </c:pt>
                <c:pt idx="6">
                  <c:v>0.34374764851405998</c:v>
                </c:pt>
                <c:pt idx="7">
                  <c:v>0.32666222771645598</c:v>
                </c:pt>
                <c:pt idx="8">
                  <c:v>0.31621046692674099</c:v>
                </c:pt>
                <c:pt idx="9">
                  <c:v>0.29612059250615702</c:v>
                </c:pt>
              </c:numCache>
            </c:numRef>
          </c:val>
        </c:ser>
        <c:ser>
          <c:idx val="3"/>
          <c:order val="3"/>
          <c:tx>
            <c:strRef>
              <c:f>'RQ3-Fig7'!$B$88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'RQ3-Fig7'!$C$88:$L$88</c:f>
              <c:numCache>
                <c:formatCode>General</c:formatCode>
                <c:ptCount val="10"/>
                <c:pt idx="0">
                  <c:v>0.32519512216486801</c:v>
                </c:pt>
                <c:pt idx="1">
                  <c:v>0.33216202388692301</c:v>
                </c:pt>
                <c:pt idx="2">
                  <c:v>0.34160374771416702</c:v>
                </c:pt>
                <c:pt idx="3">
                  <c:v>0.35068864101562702</c:v>
                </c:pt>
                <c:pt idx="4">
                  <c:v>0.35357959396546601</c:v>
                </c:pt>
                <c:pt idx="5">
                  <c:v>0.341899805637012</c:v>
                </c:pt>
                <c:pt idx="6">
                  <c:v>0.33259973724678299</c:v>
                </c:pt>
                <c:pt idx="7">
                  <c:v>0.31857419379611301</c:v>
                </c:pt>
                <c:pt idx="8">
                  <c:v>0.31207081738435899</c:v>
                </c:pt>
                <c:pt idx="9">
                  <c:v>0.29186826197447302</c:v>
                </c:pt>
              </c:numCache>
            </c:numRef>
          </c:val>
        </c:ser>
        <c:ser>
          <c:idx val="4"/>
          <c:order val="4"/>
          <c:tx>
            <c:strRef>
              <c:f>'RQ3-Fig7'!$B$89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'RQ3-Fig7'!$C$89:$L$89</c:f>
              <c:numCache>
                <c:formatCode>General</c:formatCode>
                <c:ptCount val="10"/>
                <c:pt idx="0">
                  <c:v>0.32387936364612702</c:v>
                </c:pt>
                <c:pt idx="1">
                  <c:v>0.31984754545234301</c:v>
                </c:pt>
                <c:pt idx="2">
                  <c:v>0.32385938852405999</c:v>
                </c:pt>
                <c:pt idx="3">
                  <c:v>0.32649720362658402</c:v>
                </c:pt>
                <c:pt idx="4">
                  <c:v>0.32165447748630199</c:v>
                </c:pt>
                <c:pt idx="5">
                  <c:v>0.31510386930255002</c:v>
                </c:pt>
                <c:pt idx="6">
                  <c:v>0.30571762854662399</c:v>
                </c:pt>
                <c:pt idx="7">
                  <c:v>0.29336762090749102</c:v>
                </c:pt>
                <c:pt idx="8">
                  <c:v>0.27815491193992098</c:v>
                </c:pt>
                <c:pt idx="9">
                  <c:v>0.26729537175936802</c:v>
                </c:pt>
              </c:numCache>
            </c:numRef>
          </c:val>
        </c:ser>
        <c:ser>
          <c:idx val="5"/>
          <c:order val="5"/>
          <c:tx>
            <c:strRef>
              <c:f>'RQ3-Fig7'!$B$90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'RQ3-Fig7'!$C$90:$L$90</c:f>
              <c:numCache>
                <c:formatCode>General</c:formatCode>
                <c:ptCount val="10"/>
                <c:pt idx="0">
                  <c:v>0.315055673045948</c:v>
                </c:pt>
                <c:pt idx="1">
                  <c:v>0.30260517439693402</c:v>
                </c:pt>
                <c:pt idx="2">
                  <c:v>0.30006879288806898</c:v>
                </c:pt>
                <c:pt idx="3">
                  <c:v>0.29382283904638401</c:v>
                </c:pt>
                <c:pt idx="4">
                  <c:v>0.287444420327015</c:v>
                </c:pt>
                <c:pt idx="5">
                  <c:v>0.28196775479049602</c:v>
                </c:pt>
                <c:pt idx="6">
                  <c:v>0.27754649599440601</c:v>
                </c:pt>
                <c:pt idx="7">
                  <c:v>0.26474587685803702</c:v>
                </c:pt>
                <c:pt idx="8">
                  <c:v>0.25628295551913699</c:v>
                </c:pt>
                <c:pt idx="9">
                  <c:v>0.24741384644807601</c:v>
                </c:pt>
              </c:numCache>
            </c:numRef>
          </c:val>
        </c:ser>
        <c:ser>
          <c:idx val="6"/>
          <c:order val="6"/>
          <c:tx>
            <c:strRef>
              <c:f>'RQ3-Fig7'!$B$91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'RQ3-Fig7'!$C$91:$L$91</c:f>
              <c:numCache>
                <c:formatCode>General</c:formatCode>
                <c:ptCount val="10"/>
                <c:pt idx="0">
                  <c:v>0.280910182781547</c:v>
                </c:pt>
                <c:pt idx="1">
                  <c:v>0.26193511104586198</c:v>
                </c:pt>
                <c:pt idx="2">
                  <c:v>0.26134325204224201</c:v>
                </c:pt>
                <c:pt idx="3">
                  <c:v>0.25977869653056801</c:v>
                </c:pt>
                <c:pt idx="4">
                  <c:v>0.25453239577242798</c:v>
                </c:pt>
                <c:pt idx="5">
                  <c:v>0.24665141748506</c:v>
                </c:pt>
                <c:pt idx="6">
                  <c:v>0.23759525487133601</c:v>
                </c:pt>
                <c:pt idx="7">
                  <c:v>0.228849481861057</c:v>
                </c:pt>
                <c:pt idx="8">
                  <c:v>0.22610170779316699</c:v>
                </c:pt>
                <c:pt idx="9">
                  <c:v>0.224859682638858</c:v>
                </c:pt>
              </c:numCache>
            </c:numRef>
          </c:val>
        </c:ser>
        <c:ser>
          <c:idx val="7"/>
          <c:order val="7"/>
          <c:tx>
            <c:strRef>
              <c:f>'RQ3-Fig7'!$B$92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'RQ3-Fig7'!$C$92:$L$92</c:f>
              <c:numCache>
                <c:formatCode>General</c:formatCode>
                <c:ptCount val="10"/>
                <c:pt idx="0">
                  <c:v>0.24303450934839399</c:v>
                </c:pt>
                <c:pt idx="1">
                  <c:v>0.22838180134153799</c:v>
                </c:pt>
                <c:pt idx="2">
                  <c:v>0.22442146384168499</c:v>
                </c:pt>
                <c:pt idx="3">
                  <c:v>0.21930197821313499</c:v>
                </c:pt>
                <c:pt idx="4">
                  <c:v>0.21646428749018701</c:v>
                </c:pt>
                <c:pt idx="5">
                  <c:v>0.209920589611055</c:v>
                </c:pt>
                <c:pt idx="6">
                  <c:v>0.20478113676333001</c:v>
                </c:pt>
                <c:pt idx="7">
                  <c:v>0.200291829325878</c:v>
                </c:pt>
                <c:pt idx="8">
                  <c:v>0.19768833198835201</c:v>
                </c:pt>
                <c:pt idx="9">
                  <c:v>0.192966042144948</c:v>
                </c:pt>
              </c:numCache>
            </c:numRef>
          </c:val>
        </c:ser>
        <c:ser>
          <c:idx val="8"/>
          <c:order val="8"/>
          <c:tx>
            <c:strRef>
              <c:f>'RQ3-Fig7'!$B$93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'RQ3-Fig7'!$C$93:$L$93</c:f>
              <c:numCache>
                <c:formatCode>General</c:formatCode>
                <c:ptCount val="10"/>
                <c:pt idx="0">
                  <c:v>0.20519803957442401</c:v>
                </c:pt>
                <c:pt idx="1">
                  <c:v>0.19081816325037501</c:v>
                </c:pt>
                <c:pt idx="2">
                  <c:v>0.1897985979805</c:v>
                </c:pt>
                <c:pt idx="3">
                  <c:v>0.189128141162302</c:v>
                </c:pt>
                <c:pt idx="4">
                  <c:v>0.18725217644952499</c:v>
                </c:pt>
                <c:pt idx="5">
                  <c:v>0.18396432449991401</c:v>
                </c:pt>
                <c:pt idx="6">
                  <c:v>0.18185869523517401</c:v>
                </c:pt>
                <c:pt idx="7">
                  <c:v>0.179264373768556</c:v>
                </c:pt>
                <c:pt idx="8">
                  <c:v>0.17734364317374199</c:v>
                </c:pt>
                <c:pt idx="9">
                  <c:v>0.17590829548437001</c:v>
                </c:pt>
              </c:numCache>
            </c:numRef>
          </c:val>
        </c:ser>
        <c:ser>
          <c:idx val="9"/>
          <c:order val="9"/>
          <c:tx>
            <c:strRef>
              <c:f>'RQ3-Fig7'!$B$94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'RQ3-Fig7'!$C$84:$L$84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'RQ3-Fig7'!$C$94:$L$94</c:f>
              <c:numCache>
                <c:formatCode>General</c:formatCode>
                <c:ptCount val="10"/>
                <c:pt idx="0">
                  <c:v>0.18334963875112101</c:v>
                </c:pt>
                <c:pt idx="1">
                  <c:v>0.16987062505144601</c:v>
                </c:pt>
                <c:pt idx="2">
                  <c:v>0.16949521915825599</c:v>
                </c:pt>
                <c:pt idx="3">
                  <c:v>0.16950747684112499</c:v>
                </c:pt>
                <c:pt idx="4">
                  <c:v>0.16762607686615399</c:v>
                </c:pt>
                <c:pt idx="5">
                  <c:v>0.166470095878544</c:v>
                </c:pt>
                <c:pt idx="6">
                  <c:v>0.16598738810724301</c:v>
                </c:pt>
                <c:pt idx="7">
                  <c:v>0.16424967848813901</c:v>
                </c:pt>
                <c:pt idx="8">
                  <c:v>0.16288311693176599</c:v>
                </c:pt>
                <c:pt idx="9">
                  <c:v>0.16183294273340801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199666816"/>
        <c:axId val="199667376"/>
        <c:axId val="199495904"/>
      </c:surfaceChart>
      <c:catAx>
        <c:axId val="19966681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667376"/>
        <c:crosses val="max"/>
        <c:auto val="1"/>
        <c:lblAlgn val="ctr"/>
        <c:lblOffset val="100"/>
        <c:noMultiLvlLbl val="0"/>
      </c:catAx>
      <c:valAx>
        <c:axId val="199667376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666816"/>
        <c:crosses val="autoZero"/>
        <c:crossBetween val="midCat"/>
      </c:valAx>
      <c:serAx>
        <c:axId val="199495904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66737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2.09595164240834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'RQ3-Fig7'!$B$98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'RQ3-Fig7'!$C$98:$L$98</c:f>
              <c:numCache>
                <c:formatCode>General</c:formatCode>
                <c:ptCount val="10"/>
                <c:pt idx="0">
                  <c:v>0.38661202728374899</c:v>
                </c:pt>
                <c:pt idx="1">
                  <c:v>0.40061842102349898</c:v>
                </c:pt>
                <c:pt idx="2">
                  <c:v>0.424410615223628</c:v>
                </c:pt>
                <c:pt idx="3">
                  <c:v>0.44955894427374299</c:v>
                </c:pt>
                <c:pt idx="4">
                  <c:v>0.46579922115616901</c:v>
                </c:pt>
                <c:pt idx="5">
                  <c:v>0.47438534553705403</c:v>
                </c:pt>
                <c:pt idx="6">
                  <c:v>0.46042008250085098</c:v>
                </c:pt>
                <c:pt idx="7">
                  <c:v>0.43989922673880799</c:v>
                </c:pt>
                <c:pt idx="8">
                  <c:v>0.430848652137167</c:v>
                </c:pt>
                <c:pt idx="9">
                  <c:v>0.40593291235914097</c:v>
                </c:pt>
              </c:numCache>
            </c:numRef>
          </c:val>
        </c:ser>
        <c:ser>
          <c:idx val="1"/>
          <c:order val="1"/>
          <c:tx>
            <c:strRef>
              <c:f>'RQ3-Fig7'!$B$99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'RQ3-Fig7'!$C$99:$L$99</c:f>
              <c:numCache>
                <c:formatCode>General</c:formatCode>
                <c:ptCount val="10"/>
                <c:pt idx="0">
                  <c:v>0.40948166399619101</c:v>
                </c:pt>
                <c:pt idx="1">
                  <c:v>0.42435005949370502</c:v>
                </c:pt>
                <c:pt idx="2">
                  <c:v>0.45487615505004397</c:v>
                </c:pt>
                <c:pt idx="3">
                  <c:v>0.47936380829493203</c:v>
                </c:pt>
                <c:pt idx="4">
                  <c:v>0.50155907322307203</c:v>
                </c:pt>
                <c:pt idx="5">
                  <c:v>0.50543153934085905</c:v>
                </c:pt>
                <c:pt idx="6">
                  <c:v>0.48369034038355002</c:v>
                </c:pt>
                <c:pt idx="7">
                  <c:v>0.462291110282669</c:v>
                </c:pt>
                <c:pt idx="8">
                  <c:v>0.44972065218835899</c:v>
                </c:pt>
                <c:pt idx="9">
                  <c:v>0.42806895299132902</c:v>
                </c:pt>
              </c:numCache>
            </c:numRef>
          </c:val>
        </c:ser>
        <c:ser>
          <c:idx val="2"/>
          <c:order val="2"/>
          <c:tx>
            <c:strRef>
              <c:f>'RQ3-Fig7'!$B$100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'RQ3-Fig7'!$C$100:$L$100</c:f>
              <c:numCache>
                <c:formatCode>General</c:formatCode>
                <c:ptCount val="10"/>
                <c:pt idx="0">
                  <c:v>0.43416448650656803</c:v>
                </c:pt>
                <c:pt idx="1">
                  <c:v>0.44400115101155102</c:v>
                </c:pt>
                <c:pt idx="2">
                  <c:v>0.47700692124127902</c:v>
                </c:pt>
                <c:pt idx="3">
                  <c:v>0.497980550462778</c:v>
                </c:pt>
                <c:pt idx="4">
                  <c:v>0.51575304435627001</c:v>
                </c:pt>
                <c:pt idx="5">
                  <c:v>0.50780402903699595</c:v>
                </c:pt>
                <c:pt idx="6">
                  <c:v>0.48197342707227497</c:v>
                </c:pt>
                <c:pt idx="7">
                  <c:v>0.459330515411566</c:v>
                </c:pt>
                <c:pt idx="8">
                  <c:v>0.44598024620325899</c:v>
                </c:pt>
                <c:pt idx="9">
                  <c:v>0.42315840714104502</c:v>
                </c:pt>
              </c:numCache>
            </c:numRef>
          </c:val>
        </c:ser>
        <c:ser>
          <c:idx val="3"/>
          <c:order val="3"/>
          <c:tx>
            <c:strRef>
              <c:f>'RQ3-Fig7'!$B$101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'RQ3-Fig7'!$C$101:$L$101</c:f>
              <c:numCache>
                <c:formatCode>General</c:formatCode>
                <c:ptCount val="10"/>
                <c:pt idx="0">
                  <c:v>0.45639788209544002</c:v>
                </c:pt>
                <c:pt idx="1">
                  <c:v>0.47029314695379598</c:v>
                </c:pt>
                <c:pt idx="2">
                  <c:v>0.479701403422999</c:v>
                </c:pt>
                <c:pt idx="3">
                  <c:v>0.49760054936429099</c:v>
                </c:pt>
                <c:pt idx="4">
                  <c:v>0.50336809940923299</c:v>
                </c:pt>
                <c:pt idx="5">
                  <c:v>0.48407940395285198</c:v>
                </c:pt>
                <c:pt idx="6">
                  <c:v>0.465249832674615</c:v>
                </c:pt>
                <c:pt idx="7">
                  <c:v>0.447908229108536</c:v>
                </c:pt>
                <c:pt idx="8">
                  <c:v>0.44003873713020902</c:v>
                </c:pt>
                <c:pt idx="9">
                  <c:v>0.41657441436236597</c:v>
                </c:pt>
              </c:numCache>
            </c:numRef>
          </c:val>
        </c:ser>
        <c:ser>
          <c:idx val="4"/>
          <c:order val="4"/>
          <c:tx>
            <c:strRef>
              <c:f>'RQ3-Fig7'!$B$102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'RQ3-Fig7'!$C$102:$L$102</c:f>
              <c:numCache>
                <c:formatCode>General</c:formatCode>
                <c:ptCount val="10"/>
                <c:pt idx="0">
                  <c:v>0.45516241495691201</c:v>
                </c:pt>
                <c:pt idx="1">
                  <c:v>0.455671730727854</c:v>
                </c:pt>
                <c:pt idx="2">
                  <c:v>0.45928194016148699</c:v>
                </c:pt>
                <c:pt idx="3">
                  <c:v>0.46309656934705901</c:v>
                </c:pt>
                <c:pt idx="4">
                  <c:v>0.45641752964127602</c:v>
                </c:pt>
                <c:pt idx="5">
                  <c:v>0.44392126665659798</c:v>
                </c:pt>
                <c:pt idx="6">
                  <c:v>0.42983828064762503</c:v>
                </c:pt>
                <c:pt idx="7">
                  <c:v>0.41519970273413997</c:v>
                </c:pt>
                <c:pt idx="8">
                  <c:v>0.40095695854223101</c:v>
                </c:pt>
                <c:pt idx="9">
                  <c:v>0.38955668161505702</c:v>
                </c:pt>
              </c:numCache>
            </c:numRef>
          </c:val>
        </c:ser>
        <c:ser>
          <c:idx val="5"/>
          <c:order val="5"/>
          <c:tx>
            <c:strRef>
              <c:f>'RQ3-Fig7'!$B$103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'RQ3-Fig7'!$C$103:$L$103</c:f>
              <c:numCache>
                <c:formatCode>General</c:formatCode>
                <c:ptCount val="10"/>
                <c:pt idx="0">
                  <c:v>0.44555365902057997</c:v>
                </c:pt>
                <c:pt idx="1">
                  <c:v>0.436981422697515</c:v>
                </c:pt>
                <c:pt idx="2">
                  <c:v>0.43678654173518799</c:v>
                </c:pt>
                <c:pt idx="3">
                  <c:v>0.42712814370799501</c:v>
                </c:pt>
                <c:pt idx="4">
                  <c:v>0.41750748762915202</c:v>
                </c:pt>
                <c:pt idx="5">
                  <c:v>0.407943440422536</c:v>
                </c:pt>
                <c:pt idx="6">
                  <c:v>0.40072376254887099</c:v>
                </c:pt>
                <c:pt idx="7">
                  <c:v>0.38217847499382102</c:v>
                </c:pt>
                <c:pt idx="8">
                  <c:v>0.37427979820538698</c:v>
                </c:pt>
                <c:pt idx="9">
                  <c:v>0.367196418123096</c:v>
                </c:pt>
              </c:numCache>
            </c:numRef>
          </c:val>
        </c:ser>
        <c:ser>
          <c:idx val="6"/>
          <c:order val="6"/>
          <c:tx>
            <c:strRef>
              <c:f>'RQ3-Fig7'!$B$104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'RQ3-Fig7'!$C$104:$L$104</c:f>
              <c:numCache>
                <c:formatCode>General</c:formatCode>
                <c:ptCount val="10"/>
                <c:pt idx="0">
                  <c:v>0.41306224347312698</c:v>
                </c:pt>
                <c:pt idx="1">
                  <c:v>0.39143672388973899</c:v>
                </c:pt>
                <c:pt idx="2">
                  <c:v>0.39023813092984699</c:v>
                </c:pt>
                <c:pt idx="3">
                  <c:v>0.38635159310849998</c:v>
                </c:pt>
                <c:pt idx="4">
                  <c:v>0.37958273671289899</c:v>
                </c:pt>
                <c:pt idx="5">
                  <c:v>0.36867127351642898</c:v>
                </c:pt>
                <c:pt idx="6">
                  <c:v>0.35719936573838801</c:v>
                </c:pt>
                <c:pt idx="7">
                  <c:v>0.34337912808646698</c:v>
                </c:pt>
                <c:pt idx="8">
                  <c:v>0.33820491239969702</c:v>
                </c:pt>
                <c:pt idx="9">
                  <c:v>0.338492257450491</c:v>
                </c:pt>
              </c:numCache>
            </c:numRef>
          </c:val>
        </c:ser>
        <c:ser>
          <c:idx val="7"/>
          <c:order val="7"/>
          <c:tx>
            <c:strRef>
              <c:f>'RQ3-Fig7'!$B$105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'RQ3-Fig7'!$C$105:$L$105</c:f>
              <c:numCache>
                <c:formatCode>General</c:formatCode>
                <c:ptCount val="10"/>
                <c:pt idx="0">
                  <c:v>0.36458173116405002</c:v>
                </c:pt>
                <c:pt idx="1">
                  <c:v>0.34800740457776402</c:v>
                </c:pt>
                <c:pt idx="2">
                  <c:v>0.34383853109325402</c:v>
                </c:pt>
                <c:pt idx="3">
                  <c:v>0.33845878979574301</c:v>
                </c:pt>
                <c:pt idx="4">
                  <c:v>0.33452235662084401</c:v>
                </c:pt>
                <c:pt idx="5">
                  <c:v>0.33004012991522902</c:v>
                </c:pt>
                <c:pt idx="6">
                  <c:v>0.32463755802635402</c:v>
                </c:pt>
                <c:pt idx="7">
                  <c:v>0.31692898515811002</c:v>
                </c:pt>
                <c:pt idx="8">
                  <c:v>0.31489216218618898</c:v>
                </c:pt>
                <c:pt idx="9">
                  <c:v>0.30800589593163702</c:v>
                </c:pt>
              </c:numCache>
            </c:numRef>
          </c:val>
        </c:ser>
        <c:ser>
          <c:idx val="8"/>
          <c:order val="8"/>
          <c:tx>
            <c:strRef>
              <c:f>'RQ3-Fig7'!$B$106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'RQ3-Fig7'!$C$106:$L$106</c:f>
              <c:numCache>
                <c:formatCode>General</c:formatCode>
                <c:ptCount val="10"/>
                <c:pt idx="0">
                  <c:v>0.32116972289992402</c:v>
                </c:pt>
                <c:pt idx="1">
                  <c:v>0.30759007312596198</c:v>
                </c:pt>
                <c:pt idx="2">
                  <c:v>0.30791198423965599</c:v>
                </c:pt>
                <c:pt idx="3">
                  <c:v>0.30682915033601899</c:v>
                </c:pt>
                <c:pt idx="4">
                  <c:v>0.30433112090012399</c:v>
                </c:pt>
                <c:pt idx="5">
                  <c:v>0.30045815708965401</c:v>
                </c:pt>
                <c:pt idx="6">
                  <c:v>0.29778728324158199</c:v>
                </c:pt>
                <c:pt idx="7">
                  <c:v>0.29378823854780001</c:v>
                </c:pt>
                <c:pt idx="8">
                  <c:v>0.292617779467233</c:v>
                </c:pt>
                <c:pt idx="9">
                  <c:v>0.291088754930375</c:v>
                </c:pt>
              </c:numCache>
            </c:numRef>
          </c:val>
        </c:ser>
        <c:ser>
          <c:idx val="9"/>
          <c:order val="9"/>
          <c:tx>
            <c:strRef>
              <c:f>'RQ3-Fig7'!$B$107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'RQ3-Fig7'!$C$97:$L$97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'RQ3-Fig7'!$C$107:$L$107</c:f>
              <c:numCache>
                <c:formatCode>General</c:formatCode>
                <c:ptCount val="10"/>
                <c:pt idx="0">
                  <c:v>0.29851672464713203</c:v>
                </c:pt>
                <c:pt idx="1">
                  <c:v>0.28552160502830598</c:v>
                </c:pt>
                <c:pt idx="2">
                  <c:v>0.28517368627098799</c:v>
                </c:pt>
                <c:pt idx="3">
                  <c:v>0.28423279550166702</c:v>
                </c:pt>
                <c:pt idx="4">
                  <c:v>0.282565804198667</c:v>
                </c:pt>
                <c:pt idx="5">
                  <c:v>0.28110579952165499</c:v>
                </c:pt>
                <c:pt idx="6">
                  <c:v>0.28040560109783302</c:v>
                </c:pt>
                <c:pt idx="7">
                  <c:v>0.27769100433812199</c:v>
                </c:pt>
                <c:pt idx="8">
                  <c:v>0.276776876994205</c:v>
                </c:pt>
                <c:pt idx="9">
                  <c:v>0.27571972558080499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199814624"/>
        <c:axId val="199815184"/>
        <c:axId val="199407952"/>
      </c:surfaceChart>
      <c:catAx>
        <c:axId val="1998146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15184"/>
        <c:crosses val="max"/>
        <c:auto val="1"/>
        <c:lblAlgn val="ctr"/>
        <c:lblOffset val="100"/>
        <c:noMultiLvlLbl val="0"/>
      </c:catAx>
      <c:valAx>
        <c:axId val="19981518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9814624"/>
        <c:crosses val="autoZero"/>
        <c:crossBetween val="midCat"/>
      </c:valAx>
      <c:serAx>
        <c:axId val="19940795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1518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8461519919242401E-3"/>
          <c:y val="2.09595810304850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16527479519601"/>
          <c:w val="0.79154622338874303"/>
          <c:h val="0.71887791298814896"/>
        </c:manualLayout>
      </c:layout>
      <c:surfaceChart>
        <c:wireframe val="0"/>
        <c:ser>
          <c:idx val="0"/>
          <c:order val="0"/>
          <c:tx>
            <c:strRef>
              <c:f>'RQ3-Fig7'!$B$111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'RQ3-Fig7'!$C$111:$L$111</c:f>
              <c:numCache>
                <c:formatCode>General</c:formatCode>
                <c:ptCount val="10"/>
                <c:pt idx="0">
                  <c:v>0.62087475924983104</c:v>
                </c:pt>
                <c:pt idx="1">
                  <c:v>0.63340197748868199</c:v>
                </c:pt>
                <c:pt idx="2">
                  <c:v>0.64054293309803301</c:v>
                </c:pt>
                <c:pt idx="3">
                  <c:v>0.63525965266505602</c:v>
                </c:pt>
                <c:pt idx="4">
                  <c:v>0.62533104641679904</c:v>
                </c:pt>
                <c:pt idx="5">
                  <c:v>0.54448011220060499</c:v>
                </c:pt>
                <c:pt idx="6">
                  <c:v>0.49028003661433001</c:v>
                </c:pt>
                <c:pt idx="7">
                  <c:v>0.47329954858132001</c:v>
                </c:pt>
                <c:pt idx="8">
                  <c:v>0.44312172867836302</c:v>
                </c:pt>
                <c:pt idx="9">
                  <c:v>0.40441995254058299</c:v>
                </c:pt>
              </c:numCache>
            </c:numRef>
          </c:val>
        </c:ser>
        <c:ser>
          <c:idx val="1"/>
          <c:order val="1"/>
          <c:tx>
            <c:strRef>
              <c:f>'RQ3-Fig7'!$B$112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'RQ3-Fig7'!$C$112:$L$112</c:f>
              <c:numCache>
                <c:formatCode>General</c:formatCode>
                <c:ptCount val="10"/>
                <c:pt idx="0">
                  <c:v>0.62109880105042803</c:v>
                </c:pt>
                <c:pt idx="1">
                  <c:v>0.63134875960661996</c:v>
                </c:pt>
                <c:pt idx="2">
                  <c:v>0.63499854430372504</c:v>
                </c:pt>
                <c:pt idx="3">
                  <c:v>0.63185662921632202</c:v>
                </c:pt>
                <c:pt idx="4">
                  <c:v>0.61704038147582496</c:v>
                </c:pt>
                <c:pt idx="5">
                  <c:v>0.52978504108105096</c:v>
                </c:pt>
                <c:pt idx="6">
                  <c:v>0.49241628719846497</c:v>
                </c:pt>
                <c:pt idx="7">
                  <c:v>0.46885436082792598</c:v>
                </c:pt>
                <c:pt idx="8">
                  <c:v>0.43804778426942498</c:v>
                </c:pt>
                <c:pt idx="9">
                  <c:v>0.39891409888853502</c:v>
                </c:pt>
              </c:numCache>
            </c:numRef>
          </c:val>
        </c:ser>
        <c:ser>
          <c:idx val="2"/>
          <c:order val="2"/>
          <c:tx>
            <c:strRef>
              <c:f>'RQ3-Fig7'!$B$113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'RQ3-Fig7'!$C$113:$L$113</c:f>
              <c:numCache>
                <c:formatCode>General</c:formatCode>
                <c:ptCount val="10"/>
                <c:pt idx="0">
                  <c:v>0.61815031881336502</c:v>
                </c:pt>
                <c:pt idx="1">
                  <c:v>0.62527989077850499</c:v>
                </c:pt>
                <c:pt idx="2">
                  <c:v>0.62355955550981901</c:v>
                </c:pt>
                <c:pt idx="3">
                  <c:v>0.62299506666656601</c:v>
                </c:pt>
                <c:pt idx="4">
                  <c:v>0.590509162129085</c:v>
                </c:pt>
                <c:pt idx="5">
                  <c:v>0.529810695183769</c:v>
                </c:pt>
                <c:pt idx="6">
                  <c:v>0.48114148574704402</c:v>
                </c:pt>
                <c:pt idx="7">
                  <c:v>0.456574616255077</c:v>
                </c:pt>
                <c:pt idx="8">
                  <c:v>0.431544604915509</c:v>
                </c:pt>
                <c:pt idx="9">
                  <c:v>0.37745516545441099</c:v>
                </c:pt>
              </c:numCache>
            </c:numRef>
          </c:val>
        </c:ser>
        <c:ser>
          <c:idx val="3"/>
          <c:order val="3"/>
          <c:tx>
            <c:strRef>
              <c:f>'RQ3-Fig7'!$B$114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'RQ3-Fig7'!$C$114:$L$114</c:f>
              <c:numCache>
                <c:formatCode>General</c:formatCode>
                <c:ptCount val="10"/>
                <c:pt idx="0">
                  <c:v>0.60062003122511198</c:v>
                </c:pt>
                <c:pt idx="1">
                  <c:v>0.60642890050903797</c:v>
                </c:pt>
                <c:pt idx="2">
                  <c:v>0.60372178094701601</c:v>
                </c:pt>
                <c:pt idx="3">
                  <c:v>0.582192842666719</c:v>
                </c:pt>
                <c:pt idx="4">
                  <c:v>0.54943438838335601</c:v>
                </c:pt>
                <c:pt idx="5">
                  <c:v>0.50009843063196602</c:v>
                </c:pt>
                <c:pt idx="6">
                  <c:v>0.465722265778657</c:v>
                </c:pt>
                <c:pt idx="7">
                  <c:v>0.43859317199645398</c:v>
                </c:pt>
                <c:pt idx="8">
                  <c:v>0.40625603818028</c:v>
                </c:pt>
                <c:pt idx="9">
                  <c:v>0.35743868213306601</c:v>
                </c:pt>
              </c:numCache>
            </c:numRef>
          </c:val>
        </c:ser>
        <c:ser>
          <c:idx val="4"/>
          <c:order val="4"/>
          <c:tx>
            <c:strRef>
              <c:f>'RQ3-Fig7'!$B$115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'RQ3-Fig7'!$C$115:$L$115</c:f>
              <c:numCache>
                <c:formatCode>General</c:formatCode>
                <c:ptCount val="10"/>
                <c:pt idx="0">
                  <c:v>0.56088490340785402</c:v>
                </c:pt>
                <c:pt idx="1">
                  <c:v>0.54211214376408801</c:v>
                </c:pt>
                <c:pt idx="2">
                  <c:v>0.51868193602785795</c:v>
                </c:pt>
                <c:pt idx="3">
                  <c:v>0.48541949728246098</c:v>
                </c:pt>
                <c:pt idx="4">
                  <c:v>0.47210391317705602</c:v>
                </c:pt>
                <c:pt idx="5">
                  <c:v>0.42942408024286099</c:v>
                </c:pt>
                <c:pt idx="6">
                  <c:v>0.40772784903420101</c:v>
                </c:pt>
                <c:pt idx="7">
                  <c:v>0.384866102180559</c:v>
                </c:pt>
                <c:pt idx="8">
                  <c:v>0.34745555915272902</c:v>
                </c:pt>
                <c:pt idx="9">
                  <c:v>0.32886629422288599</c:v>
                </c:pt>
              </c:numCache>
            </c:numRef>
          </c:val>
        </c:ser>
        <c:ser>
          <c:idx val="5"/>
          <c:order val="5"/>
          <c:tx>
            <c:strRef>
              <c:f>'RQ3-Fig7'!$B$116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'RQ3-Fig7'!$C$116:$L$116</c:f>
              <c:numCache>
                <c:formatCode>General</c:formatCode>
                <c:ptCount val="10"/>
                <c:pt idx="0">
                  <c:v>0.47690824991700598</c:v>
                </c:pt>
                <c:pt idx="1">
                  <c:v>0.43526937613866501</c:v>
                </c:pt>
                <c:pt idx="2">
                  <c:v>0.432646647918983</c:v>
                </c:pt>
                <c:pt idx="3">
                  <c:v>0.40380570549411199</c:v>
                </c:pt>
                <c:pt idx="4">
                  <c:v>0.38132080326478301</c:v>
                </c:pt>
                <c:pt idx="5">
                  <c:v>0.36634858750204602</c:v>
                </c:pt>
                <c:pt idx="6">
                  <c:v>0.33769351754104499</c:v>
                </c:pt>
                <c:pt idx="7">
                  <c:v>0.31857161613125901</c:v>
                </c:pt>
                <c:pt idx="8">
                  <c:v>0.31505501688469101</c:v>
                </c:pt>
                <c:pt idx="9">
                  <c:v>0.29151057927000701</c:v>
                </c:pt>
              </c:numCache>
            </c:numRef>
          </c:val>
        </c:ser>
        <c:ser>
          <c:idx val="6"/>
          <c:order val="6"/>
          <c:tx>
            <c:strRef>
              <c:f>'RQ3-Fig7'!$B$117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'RQ3-Fig7'!$C$117:$L$117</c:f>
              <c:numCache>
                <c:formatCode>General</c:formatCode>
                <c:ptCount val="10"/>
                <c:pt idx="0">
                  <c:v>0.42123709839408902</c:v>
                </c:pt>
                <c:pt idx="1">
                  <c:v>0.37804399150211299</c:v>
                </c:pt>
                <c:pt idx="2">
                  <c:v>0.36282518960420501</c:v>
                </c:pt>
                <c:pt idx="3">
                  <c:v>0.352899046247384</c:v>
                </c:pt>
                <c:pt idx="4">
                  <c:v>0.33149384554176098</c:v>
                </c:pt>
                <c:pt idx="5">
                  <c:v>0.31346374253160397</c:v>
                </c:pt>
                <c:pt idx="6">
                  <c:v>0.30248472844725199</c:v>
                </c:pt>
                <c:pt idx="7">
                  <c:v>0.28993031296912603</c:v>
                </c:pt>
                <c:pt idx="8">
                  <c:v>0.28233941832396198</c:v>
                </c:pt>
                <c:pt idx="9">
                  <c:v>0.27538490220312101</c:v>
                </c:pt>
              </c:numCache>
            </c:numRef>
          </c:val>
        </c:ser>
        <c:ser>
          <c:idx val="7"/>
          <c:order val="7"/>
          <c:tx>
            <c:strRef>
              <c:f>'RQ3-Fig7'!$B$118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'RQ3-Fig7'!$C$118:$L$118</c:f>
              <c:numCache>
                <c:formatCode>General</c:formatCode>
                <c:ptCount val="10"/>
                <c:pt idx="0">
                  <c:v>0.33570340997999298</c:v>
                </c:pt>
                <c:pt idx="1">
                  <c:v>0.29536480224682898</c:v>
                </c:pt>
                <c:pt idx="2">
                  <c:v>0.284626252748931</c:v>
                </c:pt>
                <c:pt idx="3">
                  <c:v>0.27068219904032098</c:v>
                </c:pt>
                <c:pt idx="4">
                  <c:v>0.26482417726451302</c:v>
                </c:pt>
                <c:pt idx="5">
                  <c:v>0.254575699590329</c:v>
                </c:pt>
                <c:pt idx="6">
                  <c:v>0.24965429696694599</c:v>
                </c:pt>
                <c:pt idx="7">
                  <c:v>0.243264306350783</c:v>
                </c:pt>
                <c:pt idx="8">
                  <c:v>0.23939609516424901</c:v>
                </c:pt>
                <c:pt idx="9">
                  <c:v>0.232946769420181</c:v>
                </c:pt>
              </c:numCache>
            </c:numRef>
          </c:val>
        </c:ser>
        <c:ser>
          <c:idx val="8"/>
          <c:order val="8"/>
          <c:tx>
            <c:strRef>
              <c:f>'RQ3-Fig7'!$B$119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'RQ3-Fig7'!$C$119:$L$119</c:f>
              <c:numCache>
                <c:formatCode>General</c:formatCode>
                <c:ptCount val="10"/>
                <c:pt idx="0">
                  <c:v>0.26813099640037902</c:v>
                </c:pt>
                <c:pt idx="1">
                  <c:v>0.23738858824714701</c:v>
                </c:pt>
                <c:pt idx="2">
                  <c:v>0.23262218173649399</c:v>
                </c:pt>
                <c:pt idx="3">
                  <c:v>0.230040318713359</c:v>
                </c:pt>
                <c:pt idx="4">
                  <c:v>0.22543722710391501</c:v>
                </c:pt>
                <c:pt idx="5">
                  <c:v>0.22099865415977499</c:v>
                </c:pt>
                <c:pt idx="6">
                  <c:v>0.21883822654177201</c:v>
                </c:pt>
                <c:pt idx="7">
                  <c:v>0.21911245189411999</c:v>
                </c:pt>
                <c:pt idx="8">
                  <c:v>0.21845206342096801</c:v>
                </c:pt>
                <c:pt idx="9">
                  <c:v>0.20962254641271</c:v>
                </c:pt>
              </c:numCache>
            </c:numRef>
          </c:val>
        </c:ser>
        <c:ser>
          <c:idx val="9"/>
          <c:order val="9"/>
          <c:tx>
            <c:strRef>
              <c:f>'RQ3-Fig7'!$B$120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'RQ3-Fig7'!$C$110:$L$110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'RQ3-Fig7'!$C$120:$L$120</c:f>
              <c:numCache>
                <c:formatCode>General</c:formatCode>
                <c:ptCount val="10"/>
                <c:pt idx="0">
                  <c:v>0.237489878539695</c:v>
                </c:pt>
                <c:pt idx="1">
                  <c:v>0.20674343395567699</c:v>
                </c:pt>
                <c:pt idx="2">
                  <c:v>0.20484182865162101</c:v>
                </c:pt>
                <c:pt idx="3">
                  <c:v>0.204343303567567</c:v>
                </c:pt>
                <c:pt idx="4">
                  <c:v>0.20230485490305899</c:v>
                </c:pt>
                <c:pt idx="5">
                  <c:v>0.20013548780826401</c:v>
                </c:pt>
                <c:pt idx="6">
                  <c:v>0.197526731493053</c:v>
                </c:pt>
                <c:pt idx="7">
                  <c:v>0.19044049985688999</c:v>
                </c:pt>
                <c:pt idx="8">
                  <c:v>0.188228889984699</c:v>
                </c:pt>
                <c:pt idx="9">
                  <c:v>0.18616808078601299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199823024"/>
        <c:axId val="199823584"/>
        <c:axId val="199556032"/>
      </c:surfaceChart>
      <c:catAx>
        <c:axId val="1998230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23584"/>
        <c:crosses val="max"/>
        <c:auto val="1"/>
        <c:lblAlgn val="ctr"/>
        <c:lblOffset val="100"/>
        <c:noMultiLvlLbl val="0"/>
      </c:catAx>
      <c:valAx>
        <c:axId val="199823584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9823024"/>
        <c:crosses val="autoZero"/>
        <c:crossBetween val="midCat"/>
      </c:valAx>
      <c:serAx>
        <c:axId val="19955603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2358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7243153629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45295245301"/>
          <c:w val="0.79154622338874303"/>
          <c:h val="0.71707986983490701"/>
        </c:manualLayout>
      </c:layout>
      <c:surfaceChart>
        <c:wireframe val="0"/>
        <c:ser>
          <c:idx val="0"/>
          <c:order val="0"/>
          <c:tx>
            <c:strRef>
              <c:f>'RQ3-Fig7'!$B$124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'RQ3-Fig7'!$C$124:$L$124</c:f>
              <c:numCache>
                <c:formatCode>General</c:formatCode>
                <c:ptCount val="10"/>
                <c:pt idx="0">
                  <c:v>0.72967338709148599</c:v>
                </c:pt>
                <c:pt idx="1">
                  <c:v>0.73951517012504497</c:v>
                </c:pt>
                <c:pt idx="2">
                  <c:v>0.74907918777619098</c:v>
                </c:pt>
                <c:pt idx="3">
                  <c:v>0.74099891880267199</c:v>
                </c:pt>
                <c:pt idx="4">
                  <c:v>0.72817137905515295</c:v>
                </c:pt>
                <c:pt idx="5">
                  <c:v>0.64054819650427397</c:v>
                </c:pt>
                <c:pt idx="6">
                  <c:v>0.57546655396705604</c:v>
                </c:pt>
                <c:pt idx="7">
                  <c:v>0.55307054130922795</c:v>
                </c:pt>
                <c:pt idx="8">
                  <c:v>0.51919430162153302</c:v>
                </c:pt>
                <c:pt idx="9">
                  <c:v>0.48191632258109901</c:v>
                </c:pt>
              </c:numCache>
            </c:numRef>
          </c:val>
        </c:ser>
        <c:ser>
          <c:idx val="1"/>
          <c:order val="1"/>
          <c:tx>
            <c:strRef>
              <c:f>'RQ3-Fig7'!$B$125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'RQ3-Fig7'!$C$125:$L$125</c:f>
              <c:numCache>
                <c:formatCode>General</c:formatCode>
                <c:ptCount val="10"/>
                <c:pt idx="0">
                  <c:v>0.72720316293087495</c:v>
                </c:pt>
                <c:pt idx="1">
                  <c:v>0.73847726192848395</c:v>
                </c:pt>
                <c:pt idx="2">
                  <c:v>0.74253521323110705</c:v>
                </c:pt>
                <c:pt idx="3">
                  <c:v>0.73495051277979295</c:v>
                </c:pt>
                <c:pt idx="4">
                  <c:v>0.72018989299358804</c:v>
                </c:pt>
                <c:pt idx="5">
                  <c:v>0.61743632789668701</c:v>
                </c:pt>
                <c:pt idx="6">
                  <c:v>0.57514499686405396</c:v>
                </c:pt>
                <c:pt idx="7">
                  <c:v>0.55278195438630995</c:v>
                </c:pt>
                <c:pt idx="8">
                  <c:v>0.51211670152673805</c:v>
                </c:pt>
                <c:pt idx="9">
                  <c:v>0.47298421971819798</c:v>
                </c:pt>
              </c:numCache>
            </c:numRef>
          </c:val>
        </c:ser>
        <c:ser>
          <c:idx val="2"/>
          <c:order val="2"/>
          <c:tx>
            <c:strRef>
              <c:f>'RQ3-Fig7'!$B$126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'RQ3-Fig7'!$C$126:$L$126</c:f>
              <c:numCache>
                <c:formatCode>General</c:formatCode>
                <c:ptCount val="10"/>
                <c:pt idx="0">
                  <c:v>0.72590565823853703</c:v>
                </c:pt>
                <c:pt idx="1">
                  <c:v>0.73547520023952695</c:v>
                </c:pt>
                <c:pt idx="2">
                  <c:v>0.73269683781230499</c:v>
                </c:pt>
                <c:pt idx="3">
                  <c:v>0.73034459349577496</c:v>
                </c:pt>
                <c:pt idx="4">
                  <c:v>0.68835071391193803</c:v>
                </c:pt>
                <c:pt idx="5">
                  <c:v>0.60880146514442302</c:v>
                </c:pt>
                <c:pt idx="6">
                  <c:v>0.56266411617133105</c:v>
                </c:pt>
                <c:pt idx="7">
                  <c:v>0.53944234228451204</c:v>
                </c:pt>
                <c:pt idx="8">
                  <c:v>0.51190541969599301</c:v>
                </c:pt>
                <c:pt idx="9">
                  <c:v>0.45118767940813398</c:v>
                </c:pt>
              </c:numCache>
            </c:numRef>
          </c:val>
        </c:ser>
        <c:ser>
          <c:idx val="3"/>
          <c:order val="3"/>
          <c:tx>
            <c:strRef>
              <c:f>'RQ3-Fig7'!$B$127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'RQ3-Fig7'!$C$127:$L$127</c:f>
              <c:numCache>
                <c:formatCode>General</c:formatCode>
                <c:ptCount val="10"/>
                <c:pt idx="0">
                  <c:v>0.70641326904038204</c:v>
                </c:pt>
                <c:pt idx="1">
                  <c:v>0.71376436912951002</c:v>
                </c:pt>
                <c:pt idx="2">
                  <c:v>0.71258724950850305</c:v>
                </c:pt>
                <c:pt idx="3">
                  <c:v>0.67740826417146904</c:v>
                </c:pt>
                <c:pt idx="4">
                  <c:v>0.63251532026133905</c:v>
                </c:pt>
                <c:pt idx="5">
                  <c:v>0.577776550987259</c:v>
                </c:pt>
                <c:pt idx="6">
                  <c:v>0.54346371804774396</c:v>
                </c:pt>
                <c:pt idx="7">
                  <c:v>0.50974489549011703</c:v>
                </c:pt>
                <c:pt idx="8">
                  <c:v>0.48175690771948498</c:v>
                </c:pt>
                <c:pt idx="9">
                  <c:v>0.43085735457415297</c:v>
                </c:pt>
              </c:numCache>
            </c:numRef>
          </c:val>
        </c:ser>
        <c:ser>
          <c:idx val="4"/>
          <c:order val="4"/>
          <c:tx>
            <c:strRef>
              <c:f>'RQ3-Fig7'!$B$128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'RQ3-Fig7'!$C$128:$L$128</c:f>
              <c:numCache>
                <c:formatCode>General</c:formatCode>
                <c:ptCount val="10"/>
                <c:pt idx="0">
                  <c:v>0.65589390240964396</c:v>
                </c:pt>
                <c:pt idx="1">
                  <c:v>0.63049629799074902</c:v>
                </c:pt>
                <c:pt idx="2">
                  <c:v>0.60637952868776401</c:v>
                </c:pt>
                <c:pt idx="3">
                  <c:v>0.56372363509871704</c:v>
                </c:pt>
                <c:pt idx="4">
                  <c:v>0.54790662405100499</c:v>
                </c:pt>
                <c:pt idx="5">
                  <c:v>0.49944573029988198</c:v>
                </c:pt>
                <c:pt idx="6">
                  <c:v>0.47799033026329901</c:v>
                </c:pt>
                <c:pt idx="7">
                  <c:v>0.45157420585095398</c:v>
                </c:pt>
                <c:pt idx="8">
                  <c:v>0.41119536979468602</c:v>
                </c:pt>
                <c:pt idx="9">
                  <c:v>0.39508162927700402</c:v>
                </c:pt>
              </c:numCache>
            </c:numRef>
          </c:val>
        </c:ser>
        <c:ser>
          <c:idx val="5"/>
          <c:order val="5"/>
          <c:tx>
            <c:strRef>
              <c:f>'RQ3-Fig7'!$B$129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'RQ3-Fig7'!$C$129:$L$129</c:f>
              <c:numCache>
                <c:formatCode>General</c:formatCode>
                <c:ptCount val="10"/>
                <c:pt idx="0">
                  <c:v>0.56965089749729902</c:v>
                </c:pt>
                <c:pt idx="1">
                  <c:v>0.51891916488452505</c:v>
                </c:pt>
                <c:pt idx="2">
                  <c:v>0.51421184450382496</c:v>
                </c:pt>
                <c:pt idx="3">
                  <c:v>0.47634856118341601</c:v>
                </c:pt>
                <c:pt idx="4">
                  <c:v>0.45326460360273302</c:v>
                </c:pt>
                <c:pt idx="5">
                  <c:v>0.43211355000825802</c:v>
                </c:pt>
                <c:pt idx="6">
                  <c:v>0.398674675292713</c:v>
                </c:pt>
                <c:pt idx="7">
                  <c:v>0.37759734264077999</c:v>
                </c:pt>
                <c:pt idx="8">
                  <c:v>0.37474031348739001</c:v>
                </c:pt>
                <c:pt idx="9">
                  <c:v>0.34900860756660401</c:v>
                </c:pt>
              </c:numCache>
            </c:numRef>
          </c:val>
        </c:ser>
        <c:ser>
          <c:idx val="6"/>
          <c:order val="6"/>
          <c:tx>
            <c:strRef>
              <c:f>'RQ3-Fig7'!$B$130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'RQ3-Fig7'!$C$130:$L$130</c:f>
              <c:numCache>
                <c:formatCode>General</c:formatCode>
                <c:ptCount val="10"/>
                <c:pt idx="0">
                  <c:v>0.50023483788381395</c:v>
                </c:pt>
                <c:pt idx="1">
                  <c:v>0.45307886403008601</c:v>
                </c:pt>
                <c:pt idx="2">
                  <c:v>0.43495274755478802</c:v>
                </c:pt>
                <c:pt idx="3">
                  <c:v>0.42178710604891401</c:v>
                </c:pt>
                <c:pt idx="4">
                  <c:v>0.40060741098395403</c:v>
                </c:pt>
                <c:pt idx="5">
                  <c:v>0.37858847766147002</c:v>
                </c:pt>
                <c:pt idx="6">
                  <c:v>0.36543280689770502</c:v>
                </c:pt>
                <c:pt idx="7">
                  <c:v>0.35449770319941298</c:v>
                </c:pt>
                <c:pt idx="8">
                  <c:v>0.34511244465563001</c:v>
                </c:pt>
                <c:pt idx="9">
                  <c:v>0.33420615821399402</c:v>
                </c:pt>
              </c:numCache>
            </c:numRef>
          </c:val>
        </c:ser>
        <c:ser>
          <c:idx val="7"/>
          <c:order val="7"/>
          <c:tx>
            <c:strRef>
              <c:f>'RQ3-Fig7'!$B$131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'RQ3-Fig7'!$C$131:$L$131</c:f>
              <c:numCache>
                <c:formatCode>General</c:formatCode>
                <c:ptCount val="10"/>
                <c:pt idx="0">
                  <c:v>0.40024635369822997</c:v>
                </c:pt>
                <c:pt idx="1">
                  <c:v>0.36205867286465099</c:v>
                </c:pt>
                <c:pt idx="2">
                  <c:v>0.35207470859813</c:v>
                </c:pt>
                <c:pt idx="3">
                  <c:v>0.33690142752159102</c:v>
                </c:pt>
                <c:pt idx="4">
                  <c:v>0.327921392073524</c:v>
                </c:pt>
                <c:pt idx="5">
                  <c:v>0.31343155905932901</c:v>
                </c:pt>
                <c:pt idx="6">
                  <c:v>0.30902105525041001</c:v>
                </c:pt>
                <c:pt idx="7">
                  <c:v>0.30151845632957103</c:v>
                </c:pt>
                <c:pt idx="8">
                  <c:v>0.298905721045714</c:v>
                </c:pt>
                <c:pt idx="9">
                  <c:v>0.2932975825686</c:v>
                </c:pt>
              </c:numCache>
            </c:numRef>
          </c:val>
        </c:ser>
        <c:ser>
          <c:idx val="8"/>
          <c:order val="8"/>
          <c:tx>
            <c:strRef>
              <c:f>'RQ3-Fig7'!$B$132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'RQ3-Fig7'!$C$132:$L$132</c:f>
              <c:numCache>
                <c:formatCode>General</c:formatCode>
                <c:ptCount val="10"/>
                <c:pt idx="0">
                  <c:v>0.33112927879634102</c:v>
                </c:pt>
                <c:pt idx="1">
                  <c:v>0.29876298284740799</c:v>
                </c:pt>
                <c:pt idx="2">
                  <c:v>0.29271169721381501</c:v>
                </c:pt>
                <c:pt idx="3">
                  <c:v>0.29015988223873301</c:v>
                </c:pt>
                <c:pt idx="4">
                  <c:v>0.28457162133602298</c:v>
                </c:pt>
                <c:pt idx="5">
                  <c:v>0.277392687182484</c:v>
                </c:pt>
                <c:pt idx="6">
                  <c:v>0.27556400416542098</c:v>
                </c:pt>
                <c:pt idx="7">
                  <c:v>0.27161219737036801</c:v>
                </c:pt>
                <c:pt idx="8">
                  <c:v>0.26918210461356601</c:v>
                </c:pt>
                <c:pt idx="9">
                  <c:v>0.260658347849341</c:v>
                </c:pt>
              </c:numCache>
            </c:numRef>
          </c:val>
        </c:ser>
        <c:ser>
          <c:idx val="9"/>
          <c:order val="9"/>
          <c:tx>
            <c:strRef>
              <c:f>'RQ3-Fig7'!$B$133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'RQ3-Fig7'!$C$133:$L$133</c:f>
              <c:numCache>
                <c:formatCode>General</c:formatCode>
                <c:ptCount val="10"/>
                <c:pt idx="0">
                  <c:v>0.29256836504654299</c:v>
                </c:pt>
                <c:pt idx="1">
                  <c:v>0.261402337935708</c:v>
                </c:pt>
                <c:pt idx="2">
                  <c:v>0.26012711418780898</c:v>
                </c:pt>
                <c:pt idx="3">
                  <c:v>0.25981814900216599</c:v>
                </c:pt>
                <c:pt idx="4">
                  <c:v>0.25812275111655703</c:v>
                </c:pt>
                <c:pt idx="5">
                  <c:v>0.255640457862649</c:v>
                </c:pt>
                <c:pt idx="6">
                  <c:v>0.252540628640056</c:v>
                </c:pt>
                <c:pt idx="7">
                  <c:v>0.24557821812816799</c:v>
                </c:pt>
                <c:pt idx="8">
                  <c:v>0.24377289411842201</c:v>
                </c:pt>
                <c:pt idx="9">
                  <c:v>0.24136976840730601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00157152"/>
        <c:axId val="200157712"/>
        <c:axId val="199563840"/>
      </c:surfaceChart>
      <c:catAx>
        <c:axId val="20015715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57712"/>
        <c:crosses val="max"/>
        <c:auto val="1"/>
        <c:lblAlgn val="ctr"/>
        <c:lblOffset val="100"/>
        <c:noMultiLvlLbl val="0"/>
      </c:catAx>
      <c:valAx>
        <c:axId val="200157712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00157152"/>
        <c:crosses val="autoZero"/>
        <c:crossBetween val="midCat"/>
      </c:valAx>
      <c:serAx>
        <c:axId val="199563840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5771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'RQ3-Fig7'!$B$217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'RQ3-Fig7'!$C$217:$L$217</c:f>
              <c:numCache>
                <c:formatCode>General</c:formatCode>
                <c:ptCount val="10"/>
                <c:pt idx="0">
                  <c:v>0.53676171274961504</c:v>
                </c:pt>
                <c:pt idx="1">
                  <c:v>0.53832642611453496</c:v>
                </c:pt>
                <c:pt idx="2">
                  <c:v>0.53837079147140099</c:v>
                </c:pt>
                <c:pt idx="3">
                  <c:v>0.519339397671294</c:v>
                </c:pt>
                <c:pt idx="4">
                  <c:v>0.56194442322383498</c:v>
                </c:pt>
                <c:pt idx="5">
                  <c:v>0.437003474479084</c:v>
                </c:pt>
                <c:pt idx="6">
                  <c:v>0.35840234351767403</c:v>
                </c:pt>
                <c:pt idx="7">
                  <c:v>0.33971380110615301</c:v>
                </c:pt>
                <c:pt idx="8">
                  <c:v>0.32741247067719298</c:v>
                </c:pt>
                <c:pt idx="9">
                  <c:v>0.30417179446499798</c:v>
                </c:pt>
              </c:numCache>
            </c:numRef>
          </c:val>
        </c:ser>
        <c:ser>
          <c:idx val="1"/>
          <c:order val="1"/>
          <c:tx>
            <c:strRef>
              <c:f>'RQ3-Fig7'!$B$218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'RQ3-Fig7'!$C$218:$L$218</c:f>
              <c:numCache>
                <c:formatCode>General</c:formatCode>
                <c:ptCount val="10"/>
                <c:pt idx="0">
                  <c:v>0.54098809523809499</c:v>
                </c:pt>
                <c:pt idx="1">
                  <c:v>0.54257440730001705</c:v>
                </c:pt>
                <c:pt idx="2">
                  <c:v>0.54338441108150504</c:v>
                </c:pt>
                <c:pt idx="3">
                  <c:v>0.50235471621116301</c:v>
                </c:pt>
                <c:pt idx="4">
                  <c:v>0.54091331956157496</c:v>
                </c:pt>
                <c:pt idx="5">
                  <c:v>0.42985981799344603</c:v>
                </c:pt>
                <c:pt idx="6">
                  <c:v>0.36236753285543599</c:v>
                </c:pt>
                <c:pt idx="7">
                  <c:v>0.338990345228248</c:v>
                </c:pt>
                <c:pt idx="8">
                  <c:v>0.33844057316637899</c:v>
                </c:pt>
                <c:pt idx="9">
                  <c:v>0.30914794841455501</c:v>
                </c:pt>
              </c:numCache>
            </c:numRef>
          </c:val>
        </c:ser>
        <c:ser>
          <c:idx val="2"/>
          <c:order val="2"/>
          <c:tx>
            <c:strRef>
              <c:f>'RQ3-Fig7'!$B$219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'RQ3-Fig7'!$C$219:$L$219</c:f>
              <c:numCache>
                <c:formatCode>General</c:formatCode>
                <c:ptCount val="10"/>
                <c:pt idx="0">
                  <c:v>0.54702976190476105</c:v>
                </c:pt>
                <c:pt idx="1">
                  <c:v>0.52080596042804905</c:v>
                </c:pt>
                <c:pt idx="2">
                  <c:v>0.52115248550495097</c:v>
                </c:pt>
                <c:pt idx="3">
                  <c:v>0.50473690393473702</c:v>
                </c:pt>
                <c:pt idx="4">
                  <c:v>0.54309854293215298</c:v>
                </c:pt>
                <c:pt idx="5">
                  <c:v>0.43577611858362397</c:v>
                </c:pt>
                <c:pt idx="6">
                  <c:v>0.36571800447376401</c:v>
                </c:pt>
                <c:pt idx="7">
                  <c:v>0.33587118205868199</c:v>
                </c:pt>
                <c:pt idx="8">
                  <c:v>0.31949052716996201</c:v>
                </c:pt>
                <c:pt idx="9">
                  <c:v>0.29483918246785801</c:v>
                </c:pt>
              </c:numCache>
            </c:numRef>
          </c:val>
        </c:ser>
        <c:ser>
          <c:idx val="3"/>
          <c:order val="3"/>
          <c:tx>
            <c:strRef>
              <c:f>'RQ3-Fig7'!$B$220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'RQ3-Fig7'!$C$220:$L$220</c:f>
              <c:numCache>
                <c:formatCode>General</c:formatCode>
                <c:ptCount val="10"/>
                <c:pt idx="0">
                  <c:v>0.52351260504201602</c:v>
                </c:pt>
                <c:pt idx="1">
                  <c:v>0.524593107943781</c:v>
                </c:pt>
                <c:pt idx="2">
                  <c:v>0.54218495743681305</c:v>
                </c:pt>
                <c:pt idx="3">
                  <c:v>0.52374915936391797</c:v>
                </c:pt>
                <c:pt idx="4">
                  <c:v>0.51490412500384197</c:v>
                </c:pt>
                <c:pt idx="5">
                  <c:v>0.38678067730397198</c:v>
                </c:pt>
                <c:pt idx="6">
                  <c:v>0.33888459107785102</c:v>
                </c:pt>
                <c:pt idx="7">
                  <c:v>0.31998201484895</c:v>
                </c:pt>
                <c:pt idx="8">
                  <c:v>0.29945201852744902</c:v>
                </c:pt>
                <c:pt idx="9">
                  <c:v>0.29136647462015097</c:v>
                </c:pt>
              </c:numCache>
            </c:numRef>
          </c:val>
        </c:ser>
        <c:ser>
          <c:idx val="4"/>
          <c:order val="4"/>
          <c:tx>
            <c:strRef>
              <c:f>'RQ3-Fig7'!$B$221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'RQ3-Fig7'!$C$221:$L$221</c:f>
              <c:numCache>
                <c:formatCode>General</c:formatCode>
                <c:ptCount val="10"/>
                <c:pt idx="0">
                  <c:v>0.52539752567693698</c:v>
                </c:pt>
                <c:pt idx="1">
                  <c:v>0.50702188287255601</c:v>
                </c:pt>
                <c:pt idx="2">
                  <c:v>0.50951515597390795</c:v>
                </c:pt>
                <c:pt idx="3">
                  <c:v>0.48935665487061603</c:v>
                </c:pt>
                <c:pt idx="4">
                  <c:v>0.49221005330031697</c:v>
                </c:pt>
                <c:pt idx="5">
                  <c:v>0.34909919436039299</c:v>
                </c:pt>
                <c:pt idx="6">
                  <c:v>0.31852515028494199</c:v>
                </c:pt>
                <c:pt idx="7">
                  <c:v>0.30259280135573202</c:v>
                </c:pt>
                <c:pt idx="8">
                  <c:v>0.29581757825507798</c:v>
                </c:pt>
                <c:pt idx="9">
                  <c:v>0.28552025792834601</c:v>
                </c:pt>
              </c:numCache>
            </c:numRef>
          </c:val>
        </c:ser>
        <c:ser>
          <c:idx val="5"/>
          <c:order val="5"/>
          <c:tx>
            <c:strRef>
              <c:f>'RQ3-Fig7'!$B$222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'RQ3-Fig7'!$C$222:$L$222</c:f>
              <c:numCache>
                <c:formatCode>General</c:formatCode>
                <c:ptCount val="10"/>
                <c:pt idx="0">
                  <c:v>0.516206349206349</c:v>
                </c:pt>
                <c:pt idx="1">
                  <c:v>0.49903532307522802</c:v>
                </c:pt>
                <c:pt idx="2">
                  <c:v>0.47669860986686002</c:v>
                </c:pt>
                <c:pt idx="3">
                  <c:v>0.41244884826971501</c:v>
                </c:pt>
                <c:pt idx="4">
                  <c:v>0.44789090438546902</c:v>
                </c:pt>
                <c:pt idx="5">
                  <c:v>0.31385351945224599</c:v>
                </c:pt>
                <c:pt idx="6">
                  <c:v>0.29517434835887202</c:v>
                </c:pt>
                <c:pt idx="7">
                  <c:v>0.28958226495726402</c:v>
                </c:pt>
                <c:pt idx="8">
                  <c:v>0.29435542929292902</c:v>
                </c:pt>
                <c:pt idx="9">
                  <c:v>0.28557978173786902</c:v>
                </c:pt>
              </c:numCache>
            </c:numRef>
          </c:val>
        </c:ser>
        <c:ser>
          <c:idx val="6"/>
          <c:order val="6"/>
          <c:tx>
            <c:strRef>
              <c:f>'RQ3-Fig7'!$B$223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'RQ3-Fig7'!$C$223:$L$223</c:f>
              <c:numCache>
                <c:formatCode>General</c:formatCode>
                <c:ptCount val="10"/>
                <c:pt idx="0">
                  <c:v>0.47453968253968198</c:v>
                </c:pt>
                <c:pt idx="1">
                  <c:v>0.43363079976629298</c:v>
                </c:pt>
                <c:pt idx="2">
                  <c:v>0.423103130051806</c:v>
                </c:pt>
                <c:pt idx="3">
                  <c:v>0.37454744489227199</c:v>
                </c:pt>
                <c:pt idx="4">
                  <c:v>0.32560603647560099</c:v>
                </c:pt>
                <c:pt idx="5">
                  <c:v>0.289282478817871</c:v>
                </c:pt>
                <c:pt idx="6">
                  <c:v>0.28921270198055898</c:v>
                </c:pt>
                <c:pt idx="7">
                  <c:v>0.27751480463980399</c:v>
                </c:pt>
                <c:pt idx="8">
                  <c:v>0.272375632773659</c:v>
                </c:pt>
                <c:pt idx="9">
                  <c:v>0.27072223188032002</c:v>
                </c:pt>
              </c:numCache>
            </c:numRef>
          </c:val>
        </c:ser>
        <c:ser>
          <c:idx val="7"/>
          <c:order val="7"/>
          <c:tx>
            <c:strRef>
              <c:f>'RQ3-Fig7'!$B$224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'RQ3-Fig7'!$C$224:$L$224</c:f>
              <c:numCache>
                <c:formatCode>General</c:formatCode>
                <c:ptCount val="10"/>
                <c:pt idx="0">
                  <c:v>0.44495634920634902</c:v>
                </c:pt>
                <c:pt idx="1">
                  <c:v>0.34694849691588697</c:v>
                </c:pt>
                <c:pt idx="2">
                  <c:v>0.31456760905938902</c:v>
                </c:pt>
                <c:pt idx="3">
                  <c:v>0.31011924523918499</c:v>
                </c:pt>
                <c:pt idx="4">
                  <c:v>0.28939119455423801</c:v>
                </c:pt>
                <c:pt idx="5">
                  <c:v>0.27041884245423398</c:v>
                </c:pt>
                <c:pt idx="6">
                  <c:v>0.28568653516491799</c:v>
                </c:pt>
                <c:pt idx="7">
                  <c:v>0.28126559089059</c:v>
                </c:pt>
                <c:pt idx="8">
                  <c:v>0.26263363257113198</c:v>
                </c:pt>
                <c:pt idx="9">
                  <c:v>0.225428821586909</c:v>
                </c:pt>
              </c:numCache>
            </c:numRef>
          </c:val>
        </c:ser>
        <c:ser>
          <c:idx val="8"/>
          <c:order val="8"/>
          <c:tx>
            <c:strRef>
              <c:f>'RQ3-Fig7'!$B$225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'RQ3-Fig7'!$C$225:$L$225</c:f>
              <c:numCache>
                <c:formatCode>General</c:formatCode>
                <c:ptCount val="10"/>
                <c:pt idx="0">
                  <c:v>0.433775793650793</c:v>
                </c:pt>
                <c:pt idx="1">
                  <c:v>0.29218983890722799</c:v>
                </c:pt>
                <c:pt idx="2">
                  <c:v>0.29081261405439401</c:v>
                </c:pt>
                <c:pt idx="3">
                  <c:v>0.24808409605569801</c:v>
                </c:pt>
                <c:pt idx="4">
                  <c:v>0.24368842030132301</c:v>
                </c:pt>
                <c:pt idx="5">
                  <c:v>0.2208349078703</c:v>
                </c:pt>
                <c:pt idx="6">
                  <c:v>0.220510802028659</c:v>
                </c:pt>
                <c:pt idx="7">
                  <c:v>0.20916968871341901</c:v>
                </c:pt>
                <c:pt idx="8">
                  <c:v>0.22866688172938099</c:v>
                </c:pt>
                <c:pt idx="9">
                  <c:v>0.21498509864318599</c:v>
                </c:pt>
              </c:numCache>
            </c:numRef>
          </c:val>
        </c:ser>
        <c:ser>
          <c:idx val="9"/>
          <c:order val="9"/>
          <c:tx>
            <c:strRef>
              <c:f>'RQ3-Fig7'!$B$226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'RQ3-Fig7'!$C$216:$L$216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'RQ3-Fig7'!$C$226:$L$226</c:f>
              <c:numCache>
                <c:formatCode>General</c:formatCode>
                <c:ptCount val="10"/>
                <c:pt idx="0">
                  <c:v>0.29699999999999899</c:v>
                </c:pt>
                <c:pt idx="1">
                  <c:v>0.196578985839479</c:v>
                </c:pt>
                <c:pt idx="2">
                  <c:v>0.19382878993347299</c:v>
                </c:pt>
                <c:pt idx="3">
                  <c:v>0.17663658747109301</c:v>
                </c:pt>
                <c:pt idx="4">
                  <c:v>0.173032858345358</c:v>
                </c:pt>
                <c:pt idx="5">
                  <c:v>0.171041992452384</c:v>
                </c:pt>
                <c:pt idx="6">
                  <c:v>0.17112062249141999</c:v>
                </c:pt>
                <c:pt idx="7">
                  <c:v>0.162462842712842</c:v>
                </c:pt>
                <c:pt idx="8">
                  <c:v>0.15848606616813099</c:v>
                </c:pt>
                <c:pt idx="9">
                  <c:v>0.15489145658263301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80374928"/>
        <c:axId val="280360928"/>
        <c:axId val="369176496"/>
      </c:surfaceChart>
      <c:catAx>
        <c:axId val="2803749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360928"/>
        <c:crosses val="max"/>
        <c:auto val="1"/>
        <c:lblAlgn val="ctr"/>
        <c:lblOffset val="100"/>
        <c:noMultiLvlLbl val="0"/>
      </c:catAx>
      <c:valAx>
        <c:axId val="280360928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80374928"/>
        <c:crosses val="autoZero"/>
        <c:crossBetween val="midCat"/>
      </c:valAx>
      <c:serAx>
        <c:axId val="36917649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36092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657078158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71513114199"/>
          <c:w val="0.79154622338874303"/>
          <c:h val="0.717079960593762"/>
        </c:manualLayout>
      </c:layout>
      <c:surfaceChart>
        <c:wireframe val="0"/>
        <c:ser>
          <c:idx val="0"/>
          <c:order val="0"/>
          <c:tx>
            <c:strRef>
              <c:f>'RQ3-Fig7'!$B$230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'RQ3-Fig7'!$C$230:$L$230</c:f>
              <c:numCache>
                <c:formatCode>General</c:formatCode>
                <c:ptCount val="10"/>
                <c:pt idx="0">
                  <c:v>0.57800595238095198</c:v>
                </c:pt>
                <c:pt idx="1">
                  <c:v>0.58015495175556098</c:v>
                </c:pt>
                <c:pt idx="2">
                  <c:v>0.58019463429524398</c:v>
                </c:pt>
                <c:pt idx="3">
                  <c:v>0.56137691570881199</c:v>
                </c:pt>
                <c:pt idx="4">
                  <c:v>0.604292186571598</c:v>
                </c:pt>
                <c:pt idx="5">
                  <c:v>0.47980033855033799</c:v>
                </c:pt>
                <c:pt idx="6">
                  <c:v>0.36754784466740897</c:v>
                </c:pt>
                <c:pt idx="7">
                  <c:v>0.350662924032489</c:v>
                </c:pt>
                <c:pt idx="8">
                  <c:v>0.339513888888888</c:v>
                </c:pt>
                <c:pt idx="9">
                  <c:v>0.31664657660347301</c:v>
                </c:pt>
              </c:numCache>
            </c:numRef>
          </c:val>
        </c:ser>
        <c:ser>
          <c:idx val="1"/>
          <c:order val="1"/>
          <c:tx>
            <c:strRef>
              <c:f>'RQ3-Fig7'!$B$231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'RQ3-Fig7'!$C$231:$L$231</c:f>
              <c:numCache>
                <c:formatCode>General</c:formatCode>
                <c:ptCount val="10"/>
                <c:pt idx="0">
                  <c:v>0.58172619047619001</c:v>
                </c:pt>
                <c:pt idx="1">
                  <c:v>0.583741157216767</c:v>
                </c:pt>
                <c:pt idx="2">
                  <c:v>0.58505354580856705</c:v>
                </c:pt>
                <c:pt idx="3">
                  <c:v>0.54369623655913901</c:v>
                </c:pt>
                <c:pt idx="4">
                  <c:v>0.58265873015873004</c:v>
                </c:pt>
                <c:pt idx="5">
                  <c:v>0.45912878787878703</c:v>
                </c:pt>
                <c:pt idx="6">
                  <c:v>0.37088888888888799</c:v>
                </c:pt>
                <c:pt idx="7">
                  <c:v>0.34537545787545698</c:v>
                </c:pt>
                <c:pt idx="8">
                  <c:v>0.338162326025229</c:v>
                </c:pt>
                <c:pt idx="9">
                  <c:v>0.31295563097033602</c:v>
                </c:pt>
              </c:numCache>
            </c:numRef>
          </c:val>
        </c:ser>
        <c:ser>
          <c:idx val="2"/>
          <c:order val="2"/>
          <c:tx>
            <c:strRef>
              <c:f>'RQ3-Fig7'!$B$232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'RQ3-Fig7'!$C$232:$L$232</c:f>
              <c:numCache>
                <c:formatCode>General</c:formatCode>
                <c:ptCount val="10"/>
                <c:pt idx="0">
                  <c:v>0.58360119047618997</c:v>
                </c:pt>
                <c:pt idx="1">
                  <c:v>0.56046908715639299</c:v>
                </c:pt>
                <c:pt idx="2">
                  <c:v>0.560973300073909</c:v>
                </c:pt>
                <c:pt idx="3">
                  <c:v>0.543885630498533</c:v>
                </c:pt>
                <c:pt idx="4">
                  <c:v>0.58230549199084602</c:v>
                </c:pt>
                <c:pt idx="5">
                  <c:v>0.458788156288156</c:v>
                </c:pt>
                <c:pt idx="6">
                  <c:v>0.36914529914529898</c:v>
                </c:pt>
                <c:pt idx="7">
                  <c:v>0.33960497835497799</c:v>
                </c:pt>
                <c:pt idx="8">
                  <c:v>0.32008352758352698</c:v>
                </c:pt>
                <c:pt idx="9">
                  <c:v>0.29254201680672198</c:v>
                </c:pt>
              </c:numCache>
            </c:numRef>
          </c:val>
        </c:ser>
        <c:ser>
          <c:idx val="3"/>
          <c:order val="3"/>
          <c:tx>
            <c:strRef>
              <c:f>'RQ3-Fig7'!$B$233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'RQ3-Fig7'!$C$233:$L$233</c:f>
              <c:numCache>
                <c:formatCode>General</c:formatCode>
                <c:ptCount val="10"/>
                <c:pt idx="0">
                  <c:v>0.56008403361344505</c:v>
                </c:pt>
                <c:pt idx="1">
                  <c:v>0.56157214742282002</c:v>
                </c:pt>
                <c:pt idx="2">
                  <c:v>0.57783910533910499</c:v>
                </c:pt>
                <c:pt idx="3">
                  <c:v>0.55315330726621004</c:v>
                </c:pt>
                <c:pt idx="4">
                  <c:v>0.55144158981115499</c:v>
                </c:pt>
                <c:pt idx="5">
                  <c:v>0.41503690753690697</c:v>
                </c:pt>
                <c:pt idx="6">
                  <c:v>0.34615835777126103</c:v>
                </c:pt>
                <c:pt idx="7">
                  <c:v>0.322455357142857</c:v>
                </c:pt>
                <c:pt idx="8">
                  <c:v>0.30185120435120399</c:v>
                </c:pt>
                <c:pt idx="9">
                  <c:v>0.28628389992360498</c:v>
                </c:pt>
              </c:numCache>
            </c:numRef>
          </c:val>
        </c:ser>
        <c:ser>
          <c:idx val="4"/>
          <c:order val="4"/>
          <c:tx>
            <c:strRef>
              <c:f>'RQ3-Fig7'!$B$234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'RQ3-Fig7'!$C$234:$L$234</c:f>
              <c:numCache>
                <c:formatCode>General</c:formatCode>
                <c:ptCount val="10"/>
                <c:pt idx="0">
                  <c:v>0.54974673202614299</c:v>
                </c:pt>
                <c:pt idx="1">
                  <c:v>0.55120177705244999</c:v>
                </c:pt>
                <c:pt idx="2">
                  <c:v>0.55356421356421304</c:v>
                </c:pt>
                <c:pt idx="3">
                  <c:v>0.53328186758893203</c:v>
                </c:pt>
                <c:pt idx="4">
                  <c:v>0.51937565308254896</c:v>
                </c:pt>
                <c:pt idx="5">
                  <c:v>0.37428335777126098</c:v>
                </c:pt>
                <c:pt idx="6">
                  <c:v>0.33120535714285698</c:v>
                </c:pt>
                <c:pt idx="7">
                  <c:v>0.30707532051281999</c:v>
                </c:pt>
                <c:pt idx="8">
                  <c:v>0.298473332223332</c:v>
                </c:pt>
                <c:pt idx="9">
                  <c:v>0.28189067468479201</c:v>
                </c:pt>
              </c:numCache>
            </c:numRef>
          </c:val>
        </c:ser>
        <c:ser>
          <c:idx val="5"/>
          <c:order val="5"/>
          <c:tx>
            <c:strRef>
              <c:f>'RQ3-Fig7'!$B$235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'RQ3-Fig7'!$C$235:$L$235</c:f>
              <c:numCache>
                <c:formatCode>General</c:formatCode>
                <c:ptCount val="10"/>
                <c:pt idx="0">
                  <c:v>0.54888888888888798</c:v>
                </c:pt>
                <c:pt idx="1">
                  <c:v>0.543151586215881</c:v>
                </c:pt>
                <c:pt idx="2">
                  <c:v>0.52047676376164698</c:v>
                </c:pt>
                <c:pt idx="3">
                  <c:v>0.43539366883116798</c:v>
                </c:pt>
                <c:pt idx="4">
                  <c:v>0.48338603425559901</c:v>
                </c:pt>
                <c:pt idx="5">
                  <c:v>0.332395833333333</c:v>
                </c:pt>
                <c:pt idx="6">
                  <c:v>0.30729843073592999</c:v>
                </c:pt>
                <c:pt idx="7">
                  <c:v>0.29556738400488303</c:v>
                </c:pt>
                <c:pt idx="8">
                  <c:v>0.29570165945165899</c:v>
                </c:pt>
                <c:pt idx="9">
                  <c:v>0.28296210325622001</c:v>
                </c:pt>
              </c:numCache>
            </c:numRef>
          </c:val>
        </c:ser>
        <c:ser>
          <c:idx val="6"/>
          <c:order val="6"/>
          <c:tx>
            <c:strRef>
              <c:f>'RQ3-Fig7'!$B$236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'RQ3-Fig7'!$C$236:$L$236</c:f>
              <c:numCache>
                <c:formatCode>General</c:formatCode>
                <c:ptCount val="10"/>
                <c:pt idx="0">
                  <c:v>0.49888888888888799</c:v>
                </c:pt>
                <c:pt idx="1">
                  <c:v>0.48172676376164703</c:v>
                </c:pt>
                <c:pt idx="2">
                  <c:v>0.45872026196204202</c:v>
                </c:pt>
                <c:pt idx="3">
                  <c:v>0.40962817833507398</c:v>
                </c:pt>
                <c:pt idx="4">
                  <c:v>0.36005270092226599</c:v>
                </c:pt>
                <c:pt idx="5">
                  <c:v>0.319738906926406</c:v>
                </c:pt>
                <c:pt idx="6">
                  <c:v>0.30284913003663</c:v>
                </c:pt>
                <c:pt idx="7">
                  <c:v>0.286499923687423</c:v>
                </c:pt>
                <c:pt idx="8">
                  <c:v>0.27839882339882299</c:v>
                </c:pt>
                <c:pt idx="9">
                  <c:v>0.27125270154681902</c:v>
                </c:pt>
              </c:numCache>
            </c:numRef>
          </c:val>
        </c:ser>
        <c:ser>
          <c:idx val="7"/>
          <c:order val="7"/>
          <c:tx>
            <c:strRef>
              <c:f>'RQ3-Fig7'!$B$237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'RQ3-Fig7'!$C$237:$L$237</c:f>
              <c:numCache>
                <c:formatCode>General</c:formatCode>
                <c:ptCount val="10"/>
                <c:pt idx="0">
                  <c:v>0.46930555555555498</c:v>
                </c:pt>
                <c:pt idx="1">
                  <c:v>0.38154513983002297</c:v>
                </c:pt>
                <c:pt idx="2">
                  <c:v>0.34919520368698298</c:v>
                </c:pt>
                <c:pt idx="3">
                  <c:v>0.34468645339334902</c:v>
                </c:pt>
                <c:pt idx="4">
                  <c:v>0.31549603174603102</c:v>
                </c:pt>
                <c:pt idx="5">
                  <c:v>0.29449900793650702</c:v>
                </c:pt>
                <c:pt idx="6">
                  <c:v>0.30664061632811601</c:v>
                </c:pt>
                <c:pt idx="7">
                  <c:v>0.29965343684093598</c:v>
                </c:pt>
                <c:pt idx="8">
                  <c:v>0.26814269064268997</c:v>
                </c:pt>
                <c:pt idx="9">
                  <c:v>0.22989447643859401</c:v>
                </c:pt>
              </c:numCache>
            </c:numRef>
          </c:val>
        </c:ser>
        <c:ser>
          <c:idx val="8"/>
          <c:order val="8"/>
          <c:tx>
            <c:strRef>
              <c:f>'RQ3-Fig7'!$B$238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'RQ3-Fig7'!$C$238:$L$238</c:f>
              <c:numCache>
                <c:formatCode>General</c:formatCode>
                <c:ptCount val="10"/>
                <c:pt idx="0">
                  <c:v>0.45430555555555502</c:v>
                </c:pt>
                <c:pt idx="1">
                  <c:v>0.31827133030621302</c:v>
                </c:pt>
                <c:pt idx="2">
                  <c:v>0.31719428793606802</c:v>
                </c:pt>
                <c:pt idx="3">
                  <c:v>0.27204573626733802</c:v>
                </c:pt>
                <c:pt idx="4">
                  <c:v>0.267757936507936</c:v>
                </c:pt>
                <c:pt idx="5">
                  <c:v>0.24372519841269799</c:v>
                </c:pt>
                <c:pt idx="6">
                  <c:v>0.24098585442335399</c:v>
                </c:pt>
                <c:pt idx="7">
                  <c:v>0.227448602201891</c:v>
                </c:pt>
                <c:pt idx="8">
                  <c:v>0.24599802974802901</c:v>
                </c:pt>
                <c:pt idx="9">
                  <c:v>0.231117420161537</c:v>
                </c:pt>
              </c:numCache>
            </c:numRef>
          </c:val>
        </c:ser>
        <c:ser>
          <c:idx val="9"/>
          <c:order val="9"/>
          <c:tx>
            <c:strRef>
              <c:f>'RQ3-Fig7'!$B$239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'RQ3-Fig7'!$C$229:$L$229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'RQ3-Fig7'!$C$239:$L$239</c:f>
              <c:numCache>
                <c:formatCode>General</c:formatCode>
                <c:ptCount val="10"/>
                <c:pt idx="0">
                  <c:v>0.30130952380952303</c:v>
                </c:pt>
                <c:pt idx="1">
                  <c:v>0.219261590046473</c:v>
                </c:pt>
                <c:pt idx="2">
                  <c:v>0.21659419358597301</c:v>
                </c:pt>
                <c:pt idx="3">
                  <c:v>0.199401991123593</c:v>
                </c:pt>
                <c:pt idx="4">
                  <c:v>0.19590277777777701</c:v>
                </c:pt>
                <c:pt idx="5">
                  <c:v>0.19393228299478299</c:v>
                </c:pt>
                <c:pt idx="6">
                  <c:v>0.19148674242424199</c:v>
                </c:pt>
                <c:pt idx="7">
                  <c:v>0.18038645382395299</c:v>
                </c:pt>
                <c:pt idx="8">
                  <c:v>0.17589200051156501</c:v>
                </c:pt>
                <c:pt idx="9">
                  <c:v>0.17089879891350401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80382768"/>
        <c:axId val="280362048"/>
        <c:axId val="369178992"/>
      </c:surfaceChart>
      <c:catAx>
        <c:axId val="28038276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362048"/>
        <c:crosses val="max"/>
        <c:auto val="1"/>
        <c:lblAlgn val="ctr"/>
        <c:lblOffset val="100"/>
        <c:noMultiLvlLbl val="0"/>
      </c:catAx>
      <c:valAx>
        <c:axId val="280362048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80382768"/>
        <c:crosses val="autoZero"/>
        <c:crossBetween val="midCat"/>
      </c:valAx>
      <c:serAx>
        <c:axId val="36917899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36204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1.6919112383679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'RQ3-Fig7'!$B$165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'RQ3-Fig7'!$C$165:$L$165</c:f>
              <c:numCache>
                <c:formatCode>General</c:formatCode>
                <c:ptCount val="10"/>
                <c:pt idx="0">
                  <c:v>0.26222235540026301</c:v>
                </c:pt>
                <c:pt idx="1">
                  <c:v>0.264024294666791</c:v>
                </c:pt>
                <c:pt idx="2">
                  <c:v>0.27616734611538701</c:v>
                </c:pt>
                <c:pt idx="3">
                  <c:v>0.29155059833338398</c:v>
                </c:pt>
                <c:pt idx="4">
                  <c:v>0.30318227796411801</c:v>
                </c:pt>
                <c:pt idx="5">
                  <c:v>0.29900966421132202</c:v>
                </c:pt>
                <c:pt idx="6">
                  <c:v>0.288179769894504</c:v>
                </c:pt>
                <c:pt idx="7">
                  <c:v>0.27490427164255699</c:v>
                </c:pt>
                <c:pt idx="8">
                  <c:v>0.26509868324677599</c:v>
                </c:pt>
                <c:pt idx="9">
                  <c:v>0.25137535039494302</c:v>
                </c:pt>
              </c:numCache>
            </c:numRef>
          </c:val>
        </c:ser>
        <c:ser>
          <c:idx val="1"/>
          <c:order val="1"/>
          <c:tx>
            <c:strRef>
              <c:f>'RQ3-Fig7'!$B$166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'RQ3-Fig7'!$C$166:$L$166</c:f>
              <c:numCache>
                <c:formatCode>General</c:formatCode>
                <c:ptCount val="10"/>
                <c:pt idx="0">
                  <c:v>0.28892046399761201</c:v>
                </c:pt>
                <c:pt idx="1">
                  <c:v>0.291942471871106</c:v>
                </c:pt>
                <c:pt idx="2">
                  <c:v>0.309957644584334</c:v>
                </c:pt>
                <c:pt idx="3">
                  <c:v>0.324583796439818</c:v>
                </c:pt>
                <c:pt idx="4">
                  <c:v>0.33697504638994702</c:v>
                </c:pt>
                <c:pt idx="5">
                  <c:v>0.33666268169159802</c:v>
                </c:pt>
                <c:pt idx="6">
                  <c:v>0.31873156839184702</c:v>
                </c:pt>
                <c:pt idx="7">
                  <c:v>0.30395084134044897</c:v>
                </c:pt>
                <c:pt idx="8">
                  <c:v>0.28935622220058699</c:v>
                </c:pt>
                <c:pt idx="9">
                  <c:v>0.27031161356876299</c:v>
                </c:pt>
              </c:numCache>
            </c:numRef>
          </c:val>
        </c:ser>
        <c:ser>
          <c:idx val="2"/>
          <c:order val="2"/>
          <c:tx>
            <c:strRef>
              <c:f>'RQ3-Fig7'!$B$167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'RQ3-Fig7'!$C$167:$L$167</c:f>
              <c:numCache>
                <c:formatCode>General</c:formatCode>
                <c:ptCount val="10"/>
                <c:pt idx="0">
                  <c:v>0.31579803333861001</c:v>
                </c:pt>
                <c:pt idx="1">
                  <c:v>0.31871345377270799</c:v>
                </c:pt>
                <c:pt idx="2">
                  <c:v>0.33825185337528901</c:v>
                </c:pt>
                <c:pt idx="3">
                  <c:v>0.35276475999557799</c:v>
                </c:pt>
                <c:pt idx="4">
                  <c:v>0.36244839678500901</c:v>
                </c:pt>
                <c:pt idx="5">
                  <c:v>0.351347445861658</c:v>
                </c:pt>
                <c:pt idx="6">
                  <c:v>0.33516483026334498</c:v>
                </c:pt>
                <c:pt idx="7">
                  <c:v>0.31521879416895199</c:v>
                </c:pt>
                <c:pt idx="8">
                  <c:v>0.298938220725527</c:v>
                </c:pt>
                <c:pt idx="9">
                  <c:v>0.28051085482367599</c:v>
                </c:pt>
              </c:numCache>
            </c:numRef>
          </c:val>
        </c:ser>
        <c:ser>
          <c:idx val="3"/>
          <c:order val="3"/>
          <c:tx>
            <c:strRef>
              <c:f>'RQ3-Fig7'!$B$168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'RQ3-Fig7'!$C$168:$L$168</c:f>
              <c:numCache>
                <c:formatCode>General</c:formatCode>
                <c:ptCount val="10"/>
                <c:pt idx="0">
                  <c:v>0.33555647086921803</c:v>
                </c:pt>
                <c:pt idx="1">
                  <c:v>0.33920612909593501</c:v>
                </c:pt>
                <c:pt idx="2">
                  <c:v>0.34740480784871802</c:v>
                </c:pt>
                <c:pt idx="3">
                  <c:v>0.354514915066938</c:v>
                </c:pt>
                <c:pt idx="4">
                  <c:v>0.35549555701198199</c:v>
                </c:pt>
                <c:pt idx="5">
                  <c:v>0.34213214380526302</c:v>
                </c:pt>
                <c:pt idx="6">
                  <c:v>0.331156821049719</c:v>
                </c:pt>
                <c:pt idx="7">
                  <c:v>0.31019586114218001</c:v>
                </c:pt>
                <c:pt idx="8">
                  <c:v>0.29734956457628098</c:v>
                </c:pt>
                <c:pt idx="9">
                  <c:v>0.28053713159099603</c:v>
                </c:pt>
              </c:numCache>
            </c:numRef>
          </c:val>
        </c:ser>
        <c:ser>
          <c:idx val="4"/>
          <c:order val="4"/>
          <c:tx>
            <c:strRef>
              <c:f>'RQ3-Fig7'!$B$169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'RQ3-Fig7'!$C$169:$L$169</c:f>
              <c:numCache>
                <c:formatCode>General</c:formatCode>
                <c:ptCount val="10"/>
                <c:pt idx="0">
                  <c:v>0.33665211073531798</c:v>
                </c:pt>
                <c:pt idx="1">
                  <c:v>0.33065310193535502</c:v>
                </c:pt>
                <c:pt idx="2">
                  <c:v>0.337016075913041</c:v>
                </c:pt>
                <c:pt idx="3">
                  <c:v>0.33697542968104499</c:v>
                </c:pt>
                <c:pt idx="4">
                  <c:v>0.32746613312803502</c:v>
                </c:pt>
                <c:pt idx="5">
                  <c:v>0.317702824596657</c:v>
                </c:pt>
                <c:pt idx="6">
                  <c:v>0.30683386669540902</c:v>
                </c:pt>
                <c:pt idx="7">
                  <c:v>0.29268939059786703</c:v>
                </c:pt>
                <c:pt idx="8">
                  <c:v>0.27835360820859301</c:v>
                </c:pt>
                <c:pt idx="9">
                  <c:v>0.27007026079247898</c:v>
                </c:pt>
              </c:numCache>
            </c:numRef>
          </c:val>
        </c:ser>
        <c:ser>
          <c:idx val="5"/>
          <c:order val="5"/>
          <c:tx>
            <c:strRef>
              <c:f>'RQ3-Fig7'!$B$170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'RQ3-Fig7'!$C$170:$L$170</c:f>
              <c:numCache>
                <c:formatCode>General</c:formatCode>
                <c:ptCount val="10"/>
                <c:pt idx="0">
                  <c:v>0.331647328126637</c:v>
                </c:pt>
                <c:pt idx="1">
                  <c:v>0.31889630303586303</c:v>
                </c:pt>
                <c:pt idx="2">
                  <c:v>0.31788668639699902</c:v>
                </c:pt>
                <c:pt idx="3">
                  <c:v>0.31065615561732901</c:v>
                </c:pt>
                <c:pt idx="4">
                  <c:v>0.302529732346425</c:v>
                </c:pt>
                <c:pt idx="5">
                  <c:v>0.291062394011397</c:v>
                </c:pt>
                <c:pt idx="6">
                  <c:v>0.287455355953045</c:v>
                </c:pt>
                <c:pt idx="7">
                  <c:v>0.27104883757817799</c:v>
                </c:pt>
                <c:pt idx="8">
                  <c:v>0.26172946836081101</c:v>
                </c:pt>
                <c:pt idx="9">
                  <c:v>0.25661904323975698</c:v>
                </c:pt>
              </c:numCache>
            </c:numRef>
          </c:val>
        </c:ser>
        <c:ser>
          <c:idx val="6"/>
          <c:order val="6"/>
          <c:tx>
            <c:strRef>
              <c:f>'RQ3-Fig7'!$B$171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'RQ3-Fig7'!$C$171:$L$171</c:f>
              <c:numCache>
                <c:formatCode>General</c:formatCode>
                <c:ptCount val="10"/>
                <c:pt idx="0">
                  <c:v>0.30179805704878998</c:v>
                </c:pt>
                <c:pt idx="1">
                  <c:v>0.28290401631565798</c:v>
                </c:pt>
                <c:pt idx="2">
                  <c:v>0.280988355212965</c:v>
                </c:pt>
                <c:pt idx="3">
                  <c:v>0.27869866385763298</c:v>
                </c:pt>
                <c:pt idx="4">
                  <c:v>0.27208922702574301</c:v>
                </c:pt>
                <c:pt idx="5">
                  <c:v>0.26366615077168198</c:v>
                </c:pt>
                <c:pt idx="6">
                  <c:v>0.253811890199863</c:v>
                </c:pt>
                <c:pt idx="7">
                  <c:v>0.24438907753748901</c:v>
                </c:pt>
                <c:pt idx="8">
                  <c:v>0.240256324410108</c:v>
                </c:pt>
                <c:pt idx="9">
                  <c:v>0.23466623283690399</c:v>
                </c:pt>
              </c:numCache>
            </c:numRef>
          </c:val>
        </c:ser>
        <c:ser>
          <c:idx val="7"/>
          <c:order val="7"/>
          <c:tx>
            <c:strRef>
              <c:f>'RQ3-Fig7'!$B$172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'RQ3-Fig7'!$C$172:$L$172</c:f>
              <c:numCache>
                <c:formatCode>General</c:formatCode>
                <c:ptCount val="10"/>
                <c:pt idx="0">
                  <c:v>0.266216972257451</c:v>
                </c:pt>
                <c:pt idx="1">
                  <c:v>0.25180237565472802</c:v>
                </c:pt>
                <c:pt idx="2">
                  <c:v>0.24624163959203901</c:v>
                </c:pt>
                <c:pt idx="3">
                  <c:v>0.239503007770721</c:v>
                </c:pt>
                <c:pt idx="4">
                  <c:v>0.234593355147276</c:v>
                </c:pt>
                <c:pt idx="5">
                  <c:v>0.226705007250978</c:v>
                </c:pt>
                <c:pt idx="6">
                  <c:v>0.221119021186612</c:v>
                </c:pt>
                <c:pt idx="7">
                  <c:v>0.216581608436622</c:v>
                </c:pt>
                <c:pt idx="8">
                  <c:v>0.21331956231037499</c:v>
                </c:pt>
                <c:pt idx="9">
                  <c:v>0.20835434777369299</c:v>
                </c:pt>
              </c:numCache>
            </c:numRef>
          </c:val>
        </c:ser>
        <c:ser>
          <c:idx val="8"/>
          <c:order val="8"/>
          <c:tx>
            <c:strRef>
              <c:f>'RQ3-Fig7'!$B$173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'RQ3-Fig7'!$C$173:$L$173</c:f>
              <c:numCache>
                <c:formatCode>General</c:formatCode>
                <c:ptCount val="10"/>
                <c:pt idx="0">
                  <c:v>0.22962582968487</c:v>
                </c:pt>
                <c:pt idx="1">
                  <c:v>0.215171785532207</c:v>
                </c:pt>
                <c:pt idx="2">
                  <c:v>0.21433583354990701</c:v>
                </c:pt>
                <c:pt idx="3">
                  <c:v>0.21293019924143999</c:v>
                </c:pt>
                <c:pt idx="4">
                  <c:v>0.209085380230741</c:v>
                </c:pt>
                <c:pt idx="5">
                  <c:v>0.20530031680137001</c:v>
                </c:pt>
                <c:pt idx="6">
                  <c:v>0.202797460187675</c:v>
                </c:pt>
                <c:pt idx="7">
                  <c:v>0.19855049737118399</c:v>
                </c:pt>
                <c:pt idx="8">
                  <c:v>0.19678974599226401</c:v>
                </c:pt>
                <c:pt idx="9">
                  <c:v>0.19482606653168599</c:v>
                </c:pt>
              </c:numCache>
            </c:numRef>
          </c:val>
        </c:ser>
        <c:ser>
          <c:idx val="9"/>
          <c:order val="9"/>
          <c:tx>
            <c:strRef>
              <c:f>'RQ3-Fig7'!$B$174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'RQ3-Fig7'!$C$164:$L$164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'RQ3-Fig7'!$C$174:$L$174</c:f>
              <c:numCache>
                <c:formatCode>General</c:formatCode>
                <c:ptCount val="10"/>
                <c:pt idx="0">
                  <c:v>0.20754281288492099</c:v>
                </c:pt>
                <c:pt idx="1">
                  <c:v>0.19470260737939399</c:v>
                </c:pt>
                <c:pt idx="2">
                  <c:v>0.19428539406179099</c:v>
                </c:pt>
                <c:pt idx="3">
                  <c:v>0.19447488855491701</c:v>
                </c:pt>
                <c:pt idx="4">
                  <c:v>0.19257155988889299</c:v>
                </c:pt>
                <c:pt idx="5">
                  <c:v>0.19105646805628301</c:v>
                </c:pt>
                <c:pt idx="6">
                  <c:v>0.18999616235958799</c:v>
                </c:pt>
                <c:pt idx="7">
                  <c:v>0.18717414895413301</c:v>
                </c:pt>
                <c:pt idx="8">
                  <c:v>0.185583230792085</c:v>
                </c:pt>
                <c:pt idx="9">
                  <c:v>0.184277734773935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89233664"/>
        <c:axId val="289209024"/>
        <c:axId val="369179616"/>
      </c:surfaceChart>
      <c:catAx>
        <c:axId val="2892336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209024"/>
        <c:crosses val="max"/>
        <c:auto val="1"/>
        <c:lblAlgn val="ctr"/>
        <c:lblOffset val="100"/>
        <c:noMultiLvlLbl val="0"/>
      </c:catAx>
      <c:valAx>
        <c:axId val="289209024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9233664"/>
        <c:crosses val="autoZero"/>
        <c:crossBetween val="midCat"/>
      </c:valAx>
      <c:serAx>
        <c:axId val="36917961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20902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0.26780779012530898</c:v>
              </c:pt>
              <c:pt idx="1">
                <c:v>0.27634858786273397</c:v>
              </c:pt>
              <c:pt idx="2">
                <c:v>0.28512190248173802</c:v>
              </c:pt>
              <c:pt idx="3">
                <c:v>0.29264407246123397</c:v>
              </c:pt>
              <c:pt idx="4">
                <c:v>0.297464683847248</c:v>
              </c:pt>
              <c:pt idx="5">
                <c:v>0.28160155981951301</c:v>
              </c:pt>
              <c:pt idx="6">
                <c:v>0.26580867461158803</c:v>
              </c:pt>
              <c:pt idx="7">
                <c:v>0.25181455883299197</c:v>
              </c:pt>
              <c:pt idx="8">
                <c:v>0.23901004061445899</c:v>
              </c:pt>
              <c:pt idx="9">
                <c:v>0.221644244465419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0.62062332136979004</c:v>
              </c:pt>
              <c:pt idx="1">
                <c:v>0.63282276056425601</c:v>
              </c:pt>
              <c:pt idx="2">
                <c:v>0.63680423311749002</c:v>
              </c:pt>
              <c:pt idx="3">
                <c:v>0.63024204800031403</c:v>
              </c:pt>
              <c:pt idx="4">
                <c:v>0.630215761335153</c:v>
              </c:pt>
              <c:pt idx="5">
                <c:v>0.51102036149753804</c:v>
              </c:pt>
              <c:pt idx="6">
                <c:v>0.47014953111111202</c:v>
              </c:pt>
              <c:pt idx="7">
                <c:v>0.42735493674279301</c:v>
              </c:pt>
              <c:pt idx="8">
                <c:v>0.40300605878030199</c:v>
              </c:pt>
              <c:pt idx="9">
                <c:v>0.38572311724756703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0.49523802354429097</c:v>
              </c:pt>
              <c:pt idx="1">
                <c:v>0.498875548269616</c:v>
              </c:pt>
              <c:pt idx="2">
                <c:v>0.50558888255866097</c:v>
              </c:pt>
              <c:pt idx="3">
                <c:v>0.49958243912143602</c:v>
              </c:pt>
              <c:pt idx="4">
                <c:v>0.49607508564645098</c:v>
              </c:pt>
              <c:pt idx="5">
                <c:v>0.38162098857018201</c:v>
              </c:pt>
              <c:pt idx="6">
                <c:v>0.32986632137501598</c:v>
              </c:pt>
              <c:pt idx="7">
                <c:v>0.29477843730358799</c:v>
              </c:pt>
              <c:pt idx="8">
                <c:v>0.27779425383534001</c:v>
              </c:pt>
              <c:pt idx="9">
                <c:v>0.25809479227722798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52640"/>
        <c:axId val="195453200"/>
      </c:lineChart>
      <c:catAx>
        <c:axId val="1954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453200"/>
        <c:crosses val="autoZero"/>
        <c:auto val="1"/>
        <c:lblAlgn val="ctr"/>
        <c:lblOffset val="100"/>
        <c:noMultiLvlLbl val="0"/>
      </c:catAx>
      <c:valAx>
        <c:axId val="19545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4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E-3"/>
          <c:y val="2.09595164240834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919589596755"/>
          <c:w val="0.79154622338874303"/>
          <c:h val="0.71657488268511904"/>
        </c:manualLayout>
      </c:layout>
      <c:surfaceChart>
        <c:wireframe val="0"/>
        <c:ser>
          <c:idx val="0"/>
          <c:order val="0"/>
          <c:tx>
            <c:strRef>
              <c:f>'RQ3-Fig7'!$B$178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'RQ3-Fig7'!$C$178:$L$178</c:f>
              <c:numCache>
                <c:formatCode>General</c:formatCode>
                <c:ptCount val="10"/>
                <c:pt idx="0">
                  <c:v>0.38732603986403003</c:v>
                </c:pt>
                <c:pt idx="1">
                  <c:v>0.39690015165794701</c:v>
                </c:pt>
                <c:pt idx="2">
                  <c:v>0.41680124827639298</c:v>
                </c:pt>
                <c:pt idx="3">
                  <c:v>0.44261504474483199</c:v>
                </c:pt>
                <c:pt idx="4">
                  <c:v>0.45167005975228303</c:v>
                </c:pt>
                <c:pt idx="5">
                  <c:v>0.44637946692953501</c:v>
                </c:pt>
                <c:pt idx="6">
                  <c:v>0.42178730052602498</c:v>
                </c:pt>
                <c:pt idx="7">
                  <c:v>0.40267857187385597</c:v>
                </c:pt>
                <c:pt idx="8">
                  <c:v>0.389299689950803</c:v>
                </c:pt>
                <c:pt idx="9">
                  <c:v>0.36870508607990699</c:v>
                </c:pt>
              </c:numCache>
            </c:numRef>
          </c:val>
        </c:ser>
        <c:ser>
          <c:idx val="1"/>
          <c:order val="1"/>
          <c:tx>
            <c:strRef>
              <c:f>'RQ3-Fig7'!$B$179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'RQ3-Fig7'!$C$179:$L$179</c:f>
              <c:numCache>
                <c:formatCode>General</c:formatCode>
                <c:ptCount val="10"/>
                <c:pt idx="0">
                  <c:v>0.41666077253997702</c:v>
                </c:pt>
                <c:pt idx="1">
                  <c:v>0.43337470451035998</c:v>
                </c:pt>
                <c:pt idx="2">
                  <c:v>0.46168749392189001</c:v>
                </c:pt>
                <c:pt idx="3">
                  <c:v>0.48546018653248302</c:v>
                </c:pt>
                <c:pt idx="4">
                  <c:v>0.49071023659631102</c:v>
                </c:pt>
                <c:pt idx="5">
                  <c:v>0.497712499439177</c:v>
                </c:pt>
                <c:pt idx="6">
                  <c:v>0.46339541768940901</c:v>
                </c:pt>
                <c:pt idx="7">
                  <c:v>0.44401190212365899</c:v>
                </c:pt>
                <c:pt idx="8">
                  <c:v>0.42262991242922598</c:v>
                </c:pt>
                <c:pt idx="9">
                  <c:v>0.39070165398405399</c:v>
                </c:pt>
              </c:numCache>
            </c:numRef>
          </c:val>
        </c:ser>
        <c:ser>
          <c:idx val="2"/>
          <c:order val="2"/>
          <c:tx>
            <c:strRef>
              <c:f>'RQ3-Fig7'!$B$180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'RQ3-Fig7'!$C$180:$L$180</c:f>
              <c:numCache>
                <c:formatCode>General</c:formatCode>
                <c:ptCount val="10"/>
                <c:pt idx="0">
                  <c:v>0.45198429123365702</c:v>
                </c:pt>
                <c:pt idx="1">
                  <c:v>0.46647836970908202</c:v>
                </c:pt>
                <c:pt idx="2">
                  <c:v>0.49794767066941598</c:v>
                </c:pt>
                <c:pt idx="3">
                  <c:v>0.52119072648752796</c:v>
                </c:pt>
                <c:pt idx="4">
                  <c:v>0.53088178432883604</c:v>
                </c:pt>
                <c:pt idx="5">
                  <c:v>0.51781572609033499</c:v>
                </c:pt>
                <c:pt idx="6">
                  <c:v>0.48426883109084001</c:v>
                </c:pt>
                <c:pt idx="7">
                  <c:v>0.46152162826093401</c:v>
                </c:pt>
                <c:pt idx="8">
                  <c:v>0.44025189138883403</c:v>
                </c:pt>
                <c:pt idx="9">
                  <c:v>0.41214744542357001</c:v>
                </c:pt>
              </c:numCache>
            </c:numRef>
          </c:val>
        </c:ser>
        <c:ser>
          <c:idx val="3"/>
          <c:order val="3"/>
          <c:tx>
            <c:strRef>
              <c:f>'RQ3-Fig7'!$B$181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'RQ3-Fig7'!$C$181:$L$181</c:f>
              <c:numCache>
                <c:formatCode>General</c:formatCode>
                <c:ptCount val="10"/>
                <c:pt idx="0">
                  <c:v>0.48729824003377298</c:v>
                </c:pt>
                <c:pt idx="1">
                  <c:v>0.50050874041725302</c:v>
                </c:pt>
                <c:pt idx="2">
                  <c:v>0.50553445231264404</c:v>
                </c:pt>
                <c:pt idx="3">
                  <c:v>0.52344859353931805</c:v>
                </c:pt>
                <c:pt idx="4">
                  <c:v>0.526282964031906</c:v>
                </c:pt>
                <c:pt idx="5">
                  <c:v>0.50731145611470896</c:v>
                </c:pt>
                <c:pt idx="6">
                  <c:v>0.48457257735422699</c:v>
                </c:pt>
                <c:pt idx="7">
                  <c:v>0.45319674291575202</c:v>
                </c:pt>
                <c:pt idx="8">
                  <c:v>0.43825605195738199</c:v>
                </c:pt>
                <c:pt idx="9">
                  <c:v>0.41645421008122102</c:v>
                </c:pt>
              </c:numCache>
            </c:numRef>
          </c:val>
        </c:ser>
        <c:ser>
          <c:idx val="4"/>
          <c:order val="4"/>
          <c:tx>
            <c:strRef>
              <c:f>'RQ3-Fig7'!$B$182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'RQ3-Fig7'!$C$182:$L$182</c:f>
              <c:numCache>
                <c:formatCode>General</c:formatCode>
                <c:ptCount val="10"/>
                <c:pt idx="0">
                  <c:v>0.48697655855546901</c:v>
                </c:pt>
                <c:pt idx="1">
                  <c:v>0.48779733144204801</c:v>
                </c:pt>
                <c:pt idx="2">
                  <c:v>0.49537004685160202</c:v>
                </c:pt>
                <c:pt idx="3">
                  <c:v>0.49613381908640602</c:v>
                </c:pt>
                <c:pt idx="4">
                  <c:v>0.48303347719665302</c:v>
                </c:pt>
                <c:pt idx="5">
                  <c:v>0.46801243588695801</c:v>
                </c:pt>
                <c:pt idx="6">
                  <c:v>0.45204851383547801</c:v>
                </c:pt>
                <c:pt idx="7">
                  <c:v>0.43502999669779802</c:v>
                </c:pt>
                <c:pt idx="8">
                  <c:v>0.41887886443803302</c:v>
                </c:pt>
                <c:pt idx="9">
                  <c:v>0.40856466190137303</c:v>
                </c:pt>
              </c:numCache>
            </c:numRef>
          </c:val>
        </c:ser>
        <c:ser>
          <c:idx val="5"/>
          <c:order val="5"/>
          <c:tx>
            <c:strRef>
              <c:f>'RQ3-Fig7'!$B$183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'RQ3-Fig7'!$C$183:$L$183</c:f>
              <c:numCache>
                <c:formatCode>General</c:formatCode>
                <c:ptCount val="10"/>
                <c:pt idx="0">
                  <c:v>0.48362442671584499</c:v>
                </c:pt>
                <c:pt idx="1">
                  <c:v>0.47903165351825799</c:v>
                </c:pt>
                <c:pt idx="2">
                  <c:v>0.48045310599289898</c:v>
                </c:pt>
                <c:pt idx="3">
                  <c:v>0.46834037164771702</c:v>
                </c:pt>
                <c:pt idx="4">
                  <c:v>0.45334482581868302</c:v>
                </c:pt>
                <c:pt idx="5">
                  <c:v>0.44156846342842698</c:v>
                </c:pt>
                <c:pt idx="6">
                  <c:v>0.43389875593662702</c:v>
                </c:pt>
                <c:pt idx="7">
                  <c:v>0.411402655225928</c:v>
                </c:pt>
                <c:pt idx="8">
                  <c:v>0.40281515950336599</c:v>
                </c:pt>
                <c:pt idx="9">
                  <c:v>0.39996243343753501</c:v>
                </c:pt>
              </c:numCache>
            </c:numRef>
          </c:val>
        </c:ser>
        <c:ser>
          <c:idx val="6"/>
          <c:order val="6"/>
          <c:tx>
            <c:strRef>
              <c:f>'RQ3-Fig7'!$B$184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'RQ3-Fig7'!$C$184:$L$184</c:f>
              <c:numCache>
                <c:formatCode>General</c:formatCode>
                <c:ptCount val="10"/>
                <c:pt idx="0">
                  <c:v>0.45508746606112199</c:v>
                </c:pt>
                <c:pt idx="1">
                  <c:v>0.43549031495846902</c:v>
                </c:pt>
                <c:pt idx="2">
                  <c:v>0.43253376129604698</c:v>
                </c:pt>
                <c:pt idx="3">
                  <c:v>0.427054152681556</c:v>
                </c:pt>
                <c:pt idx="4">
                  <c:v>0.42208068787198599</c:v>
                </c:pt>
                <c:pt idx="5">
                  <c:v>0.40949267185982902</c:v>
                </c:pt>
                <c:pt idx="6">
                  <c:v>0.39580857937889902</c:v>
                </c:pt>
                <c:pt idx="7">
                  <c:v>0.38213151532293999</c:v>
                </c:pt>
                <c:pt idx="8">
                  <c:v>0.377041020913985</c:v>
                </c:pt>
                <c:pt idx="9">
                  <c:v>0.371438565596793</c:v>
                </c:pt>
              </c:numCache>
            </c:numRef>
          </c:val>
        </c:ser>
        <c:ser>
          <c:idx val="7"/>
          <c:order val="7"/>
          <c:tx>
            <c:strRef>
              <c:f>'RQ3-Fig7'!$B$185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'RQ3-Fig7'!$C$185:$L$185</c:f>
              <c:numCache>
                <c:formatCode>General</c:formatCode>
                <c:ptCount val="10"/>
                <c:pt idx="0">
                  <c:v>0.41119056500489098</c:v>
                </c:pt>
                <c:pt idx="1">
                  <c:v>0.39755816475110101</c:v>
                </c:pt>
                <c:pt idx="2">
                  <c:v>0.39062104853958701</c:v>
                </c:pt>
                <c:pt idx="3">
                  <c:v>0.38507663392132402</c:v>
                </c:pt>
                <c:pt idx="4">
                  <c:v>0.37896531419041501</c:v>
                </c:pt>
                <c:pt idx="5">
                  <c:v>0.372513051122217</c:v>
                </c:pt>
                <c:pt idx="6">
                  <c:v>0.36668036813953098</c:v>
                </c:pt>
                <c:pt idx="7">
                  <c:v>0.36231704936942999</c:v>
                </c:pt>
                <c:pt idx="8">
                  <c:v>0.35700680456051198</c:v>
                </c:pt>
                <c:pt idx="9">
                  <c:v>0.34822706147142202</c:v>
                </c:pt>
              </c:numCache>
            </c:numRef>
          </c:val>
        </c:ser>
        <c:ser>
          <c:idx val="8"/>
          <c:order val="8"/>
          <c:tx>
            <c:strRef>
              <c:f>'RQ3-Fig7'!$B$186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'RQ3-Fig7'!$C$186:$L$186</c:f>
              <c:numCache>
                <c:formatCode>General</c:formatCode>
                <c:ptCount val="10"/>
                <c:pt idx="0">
                  <c:v>0.37189593957123002</c:v>
                </c:pt>
                <c:pt idx="1">
                  <c:v>0.36150244580519297</c:v>
                </c:pt>
                <c:pt idx="2">
                  <c:v>0.36064432518878498</c:v>
                </c:pt>
                <c:pt idx="3">
                  <c:v>0.359887562545881</c:v>
                </c:pt>
                <c:pt idx="4">
                  <c:v>0.35428855686306399</c:v>
                </c:pt>
                <c:pt idx="5">
                  <c:v>0.35035153226941701</c:v>
                </c:pt>
                <c:pt idx="6">
                  <c:v>0.34678914825456197</c:v>
                </c:pt>
                <c:pt idx="7">
                  <c:v>0.34068943821717701</c:v>
                </c:pt>
                <c:pt idx="8">
                  <c:v>0.339511199842153</c:v>
                </c:pt>
                <c:pt idx="9">
                  <c:v>0.33717100552532597</c:v>
                </c:pt>
              </c:numCache>
            </c:numRef>
          </c:val>
        </c:ser>
        <c:ser>
          <c:idx val="9"/>
          <c:order val="9"/>
          <c:tx>
            <c:strRef>
              <c:f>'RQ3-Fig7'!$B$187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'RQ3-Fig7'!$C$177:$L$177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'RQ3-Fig7'!$C$187:$L$187</c:f>
              <c:numCache>
                <c:formatCode>General</c:formatCode>
                <c:ptCount val="10"/>
                <c:pt idx="0">
                  <c:v>0.34925988016141402</c:v>
                </c:pt>
                <c:pt idx="1">
                  <c:v>0.34176366989135198</c:v>
                </c:pt>
                <c:pt idx="2">
                  <c:v>0.34060966222610001</c:v>
                </c:pt>
                <c:pt idx="3">
                  <c:v>0.340844989964455</c:v>
                </c:pt>
                <c:pt idx="4">
                  <c:v>0.339230085522219</c:v>
                </c:pt>
                <c:pt idx="5">
                  <c:v>0.337898528782348</c:v>
                </c:pt>
                <c:pt idx="6">
                  <c:v>0.33646910660499302</c:v>
                </c:pt>
                <c:pt idx="7">
                  <c:v>0.33193871472035402</c:v>
                </c:pt>
                <c:pt idx="8">
                  <c:v>0.33048882135190999</c:v>
                </c:pt>
                <c:pt idx="9">
                  <c:v>0.32926898022352102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89234224"/>
        <c:axId val="289224704"/>
        <c:axId val="230126528"/>
      </c:surfaceChart>
      <c:catAx>
        <c:axId val="2892342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224704"/>
        <c:crosses val="max"/>
        <c:auto val="1"/>
        <c:lblAlgn val="ctr"/>
        <c:lblOffset val="100"/>
        <c:noMultiLvlLbl val="0"/>
      </c:catAx>
      <c:valAx>
        <c:axId val="28922470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89234224"/>
        <c:crosses val="autoZero"/>
        <c:crossBetween val="midCat"/>
      </c:valAx>
      <c:serAx>
        <c:axId val="230126528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922470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8461519919242401E-3"/>
          <c:y val="2.095958103048500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16527479519601"/>
          <c:w val="0.79154622338874303"/>
          <c:h val="0.71887791298814896"/>
        </c:manualLayout>
      </c:layout>
      <c:surfaceChart>
        <c:wireframe val="0"/>
        <c:ser>
          <c:idx val="0"/>
          <c:order val="0"/>
          <c:tx>
            <c:strRef>
              <c:f>'RQ3-Fig7'!$B$191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'RQ3-Fig7'!$C$191:$L$191</c:f>
              <c:numCache>
                <c:formatCode>General</c:formatCode>
                <c:ptCount val="10"/>
                <c:pt idx="0">
                  <c:v>0.62087475924983104</c:v>
                </c:pt>
                <c:pt idx="1">
                  <c:v>0.63112102560833205</c:v>
                </c:pt>
                <c:pt idx="2">
                  <c:v>0.63034466416533197</c:v>
                </c:pt>
                <c:pt idx="3">
                  <c:v>0.61690005740595799</c:v>
                </c:pt>
                <c:pt idx="4">
                  <c:v>0.58272555862806696</c:v>
                </c:pt>
                <c:pt idx="5">
                  <c:v>0.49698121771808201</c:v>
                </c:pt>
                <c:pt idx="6">
                  <c:v>0.43290736888814901</c:v>
                </c:pt>
                <c:pt idx="7">
                  <c:v>0.40089809930450998</c:v>
                </c:pt>
                <c:pt idx="8">
                  <c:v>0.37115525799683202</c:v>
                </c:pt>
                <c:pt idx="9">
                  <c:v>0.33977698742674101</c:v>
                </c:pt>
              </c:numCache>
            </c:numRef>
          </c:val>
        </c:ser>
        <c:ser>
          <c:idx val="1"/>
          <c:order val="1"/>
          <c:tx>
            <c:strRef>
              <c:f>'RQ3-Fig7'!$B$192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'RQ3-Fig7'!$C$192:$L$192</c:f>
              <c:numCache>
                <c:formatCode>General</c:formatCode>
                <c:ptCount val="10"/>
                <c:pt idx="0">
                  <c:v>0.62109880105042803</c:v>
                </c:pt>
                <c:pt idx="1">
                  <c:v>0.62731505417521605</c:v>
                </c:pt>
                <c:pt idx="2">
                  <c:v>0.63246505955508603</c:v>
                </c:pt>
                <c:pt idx="3">
                  <c:v>0.61842525543454596</c:v>
                </c:pt>
                <c:pt idx="4">
                  <c:v>0.57341503091891999</c:v>
                </c:pt>
                <c:pt idx="5">
                  <c:v>0.48759222032614902</c:v>
                </c:pt>
                <c:pt idx="6">
                  <c:v>0.43639300191491298</c:v>
                </c:pt>
                <c:pt idx="7">
                  <c:v>0.40282558787566702</c:v>
                </c:pt>
                <c:pt idx="8">
                  <c:v>0.368886471596583</c:v>
                </c:pt>
                <c:pt idx="9">
                  <c:v>0.332058415644719</c:v>
                </c:pt>
              </c:numCache>
            </c:numRef>
          </c:val>
        </c:ser>
        <c:ser>
          <c:idx val="2"/>
          <c:order val="2"/>
          <c:tx>
            <c:strRef>
              <c:f>'RQ3-Fig7'!$B$193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'RQ3-Fig7'!$C$193:$L$193</c:f>
              <c:numCache>
                <c:formatCode>General</c:formatCode>
                <c:ptCount val="10"/>
                <c:pt idx="0">
                  <c:v>0.61815031881336602</c:v>
                </c:pt>
                <c:pt idx="1">
                  <c:v>0.61953281157876805</c:v>
                </c:pt>
                <c:pt idx="2">
                  <c:v>0.61346073637436904</c:v>
                </c:pt>
                <c:pt idx="3">
                  <c:v>0.60181415274151795</c:v>
                </c:pt>
                <c:pt idx="4">
                  <c:v>0.55376532393188205</c:v>
                </c:pt>
                <c:pt idx="5">
                  <c:v>0.48782412009801901</c:v>
                </c:pt>
                <c:pt idx="6">
                  <c:v>0.42918010551122299</c:v>
                </c:pt>
                <c:pt idx="7">
                  <c:v>0.39182312672401598</c:v>
                </c:pt>
                <c:pt idx="8">
                  <c:v>0.357963251450027</c:v>
                </c:pt>
                <c:pt idx="9">
                  <c:v>0.30600312348599601</c:v>
                </c:pt>
              </c:numCache>
            </c:numRef>
          </c:val>
        </c:ser>
        <c:ser>
          <c:idx val="3"/>
          <c:order val="3"/>
          <c:tx>
            <c:strRef>
              <c:f>'RQ3-Fig7'!$B$194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'RQ3-Fig7'!$C$194:$L$194</c:f>
              <c:numCache>
                <c:formatCode>General</c:formatCode>
                <c:ptCount val="10"/>
                <c:pt idx="0">
                  <c:v>0.60062003122511198</c:v>
                </c:pt>
                <c:pt idx="1">
                  <c:v>0.60173553501848598</c:v>
                </c:pt>
                <c:pt idx="2">
                  <c:v>0.58008552107683198</c:v>
                </c:pt>
                <c:pt idx="3">
                  <c:v>0.55591636586143101</c:v>
                </c:pt>
                <c:pt idx="4">
                  <c:v>0.52022376923914204</c:v>
                </c:pt>
                <c:pt idx="5">
                  <c:v>0.450105256449574</c:v>
                </c:pt>
                <c:pt idx="6">
                  <c:v>0.40393177662804602</c:v>
                </c:pt>
                <c:pt idx="7">
                  <c:v>0.36708858298353397</c:v>
                </c:pt>
                <c:pt idx="8">
                  <c:v>0.319805710326379</c:v>
                </c:pt>
                <c:pt idx="9">
                  <c:v>0.28043623470470103</c:v>
                </c:pt>
              </c:numCache>
            </c:numRef>
          </c:val>
        </c:ser>
        <c:ser>
          <c:idx val="4"/>
          <c:order val="4"/>
          <c:tx>
            <c:strRef>
              <c:f>'RQ3-Fig7'!$B$195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'RQ3-Fig7'!$C$195:$L$195</c:f>
              <c:numCache>
                <c:formatCode>General</c:formatCode>
                <c:ptCount val="10"/>
                <c:pt idx="0">
                  <c:v>0.56088490340785402</c:v>
                </c:pt>
                <c:pt idx="1">
                  <c:v>0.52432703812255599</c:v>
                </c:pt>
                <c:pt idx="2">
                  <c:v>0.499005115142863</c:v>
                </c:pt>
                <c:pt idx="3">
                  <c:v>0.48013853979861099</c:v>
                </c:pt>
                <c:pt idx="4">
                  <c:v>0.437683552247003</c:v>
                </c:pt>
                <c:pt idx="5">
                  <c:v>0.39080620983737302</c:v>
                </c:pt>
                <c:pt idx="6">
                  <c:v>0.35465467334483203</c:v>
                </c:pt>
                <c:pt idx="7">
                  <c:v>0.32121718118786502</c:v>
                </c:pt>
                <c:pt idx="8">
                  <c:v>0.28671700355566598</c:v>
                </c:pt>
                <c:pt idx="9">
                  <c:v>0.26789383143461598</c:v>
                </c:pt>
              </c:numCache>
            </c:numRef>
          </c:val>
        </c:ser>
        <c:ser>
          <c:idx val="5"/>
          <c:order val="5"/>
          <c:tx>
            <c:strRef>
              <c:f>'RQ3-Fig7'!$B$196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'RQ3-Fig7'!$C$196:$L$196</c:f>
              <c:numCache>
                <c:formatCode>General</c:formatCode>
                <c:ptCount val="10"/>
                <c:pt idx="0">
                  <c:v>0.47690824991700598</c:v>
                </c:pt>
                <c:pt idx="1">
                  <c:v>0.43989950529897298</c:v>
                </c:pt>
                <c:pt idx="2">
                  <c:v>0.43187771414625198</c:v>
                </c:pt>
                <c:pt idx="3">
                  <c:v>0.39673425194294298</c:v>
                </c:pt>
                <c:pt idx="4">
                  <c:v>0.36476307854793399</c:v>
                </c:pt>
                <c:pt idx="5">
                  <c:v>0.33651120477352697</c:v>
                </c:pt>
                <c:pt idx="6">
                  <c:v>0.30831401175553902</c:v>
                </c:pt>
                <c:pt idx="7">
                  <c:v>0.282042751990984</c:v>
                </c:pt>
                <c:pt idx="8">
                  <c:v>0.267039634075659</c:v>
                </c:pt>
                <c:pt idx="9">
                  <c:v>0.24497566339916599</c:v>
                </c:pt>
              </c:numCache>
            </c:numRef>
          </c:val>
        </c:ser>
        <c:ser>
          <c:idx val="6"/>
          <c:order val="6"/>
          <c:tx>
            <c:strRef>
              <c:f>'RQ3-Fig7'!$B$197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'RQ3-Fig7'!$C$197:$L$197</c:f>
              <c:numCache>
                <c:formatCode>General</c:formatCode>
                <c:ptCount val="10"/>
                <c:pt idx="0">
                  <c:v>0.42123709839408902</c:v>
                </c:pt>
                <c:pt idx="1">
                  <c:v>0.373124573546876</c:v>
                </c:pt>
                <c:pt idx="2">
                  <c:v>0.35161980951391802</c:v>
                </c:pt>
                <c:pt idx="3">
                  <c:v>0.32978937968050598</c:v>
                </c:pt>
                <c:pt idx="4">
                  <c:v>0.31053119595344097</c:v>
                </c:pt>
                <c:pt idx="5">
                  <c:v>0.28531534108240098</c:v>
                </c:pt>
                <c:pt idx="6">
                  <c:v>0.27483206438357</c:v>
                </c:pt>
                <c:pt idx="7">
                  <c:v>0.26052904997406801</c:v>
                </c:pt>
                <c:pt idx="8">
                  <c:v>0.24511912254568399</c:v>
                </c:pt>
                <c:pt idx="9">
                  <c:v>0.22918707383092601</c:v>
                </c:pt>
              </c:numCache>
            </c:numRef>
          </c:val>
        </c:ser>
        <c:ser>
          <c:idx val="7"/>
          <c:order val="7"/>
          <c:tx>
            <c:strRef>
              <c:f>'RQ3-Fig7'!$B$198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'RQ3-Fig7'!$C$198:$L$198</c:f>
              <c:numCache>
                <c:formatCode>General</c:formatCode>
                <c:ptCount val="10"/>
                <c:pt idx="0">
                  <c:v>0.33570340997999298</c:v>
                </c:pt>
                <c:pt idx="1">
                  <c:v>0.29268687704651303</c:v>
                </c:pt>
                <c:pt idx="2">
                  <c:v>0.28179504636101199</c:v>
                </c:pt>
                <c:pt idx="3">
                  <c:v>0.26298751736342901</c:v>
                </c:pt>
                <c:pt idx="4">
                  <c:v>0.25221568751012902</c:v>
                </c:pt>
                <c:pt idx="5">
                  <c:v>0.242792471046654</c:v>
                </c:pt>
                <c:pt idx="6">
                  <c:v>0.237169854503199</c:v>
                </c:pt>
                <c:pt idx="7">
                  <c:v>0.22902996625917099</c:v>
                </c:pt>
                <c:pt idx="8">
                  <c:v>0.223681321287097</c:v>
                </c:pt>
                <c:pt idx="9">
                  <c:v>0.216564126529252</c:v>
                </c:pt>
              </c:numCache>
            </c:numRef>
          </c:val>
        </c:ser>
        <c:ser>
          <c:idx val="8"/>
          <c:order val="8"/>
          <c:tx>
            <c:strRef>
              <c:f>'RQ3-Fig7'!$B$199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'RQ3-Fig7'!$C$199:$L$199</c:f>
              <c:numCache>
                <c:formatCode>General</c:formatCode>
                <c:ptCount val="10"/>
                <c:pt idx="0">
                  <c:v>0.26813099640037902</c:v>
                </c:pt>
                <c:pt idx="1">
                  <c:v>0.23808922379394901</c:v>
                </c:pt>
                <c:pt idx="2">
                  <c:v>0.232391030194598</c:v>
                </c:pt>
                <c:pt idx="3">
                  <c:v>0.227558522939209</c:v>
                </c:pt>
                <c:pt idx="4">
                  <c:v>0.22343863394337199</c:v>
                </c:pt>
                <c:pt idx="5">
                  <c:v>0.213795818884432</c:v>
                </c:pt>
                <c:pt idx="6">
                  <c:v>0.21091175800142201</c:v>
                </c:pt>
                <c:pt idx="7">
                  <c:v>0.21204428642091</c:v>
                </c:pt>
                <c:pt idx="8">
                  <c:v>0.206760493175283</c:v>
                </c:pt>
                <c:pt idx="9">
                  <c:v>0.19853249352694699</c:v>
                </c:pt>
              </c:numCache>
            </c:numRef>
          </c:val>
        </c:ser>
        <c:ser>
          <c:idx val="9"/>
          <c:order val="9"/>
          <c:tx>
            <c:strRef>
              <c:f>'RQ3-Fig7'!$B$200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'RQ3-Fig7'!$C$190:$L$190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'RQ3-Fig7'!$C$200:$L$200</c:f>
              <c:numCache>
                <c:formatCode>General</c:formatCode>
                <c:ptCount val="10"/>
                <c:pt idx="0">
                  <c:v>0.237489878539695</c:v>
                </c:pt>
                <c:pt idx="1">
                  <c:v>0.20876969901762699</c:v>
                </c:pt>
                <c:pt idx="2">
                  <c:v>0.206644039064591</c:v>
                </c:pt>
                <c:pt idx="3">
                  <c:v>0.20563543208298801</c:v>
                </c:pt>
                <c:pt idx="4">
                  <c:v>0.202751041504378</c:v>
                </c:pt>
                <c:pt idx="5">
                  <c:v>0.20044705139470601</c:v>
                </c:pt>
                <c:pt idx="6">
                  <c:v>0.193000883223402</c:v>
                </c:pt>
                <c:pt idx="7">
                  <c:v>0.185088059295136</c:v>
                </c:pt>
                <c:pt idx="8">
                  <c:v>0.18262734881705001</c:v>
                </c:pt>
                <c:pt idx="9">
                  <c:v>0.18007913518238999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91759920"/>
        <c:axId val="291761040"/>
        <c:axId val="286021152"/>
      </c:surfaceChart>
      <c:catAx>
        <c:axId val="29175992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𝛼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761040"/>
        <c:crosses val="max"/>
        <c:auto val="1"/>
        <c:lblAlgn val="ctr"/>
        <c:lblOffset val="100"/>
        <c:noMultiLvlLbl val="0"/>
      </c:catAx>
      <c:valAx>
        <c:axId val="291761040"/>
        <c:scaling>
          <c:orientation val="minMax"/>
          <c:min val="0.1400000000000000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91759920"/>
        <c:crosses val="autoZero"/>
        <c:crossBetween val="midCat"/>
      </c:valAx>
      <c:serAx>
        <c:axId val="286021152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76104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98E-3"/>
          <c:y val="2.095967243153629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01"/>
          <c:y val="0.18271745295245301"/>
          <c:w val="0.79154622338874303"/>
          <c:h val="0.71707986983490701"/>
        </c:manualLayout>
      </c:layout>
      <c:surfaceChart>
        <c:wireframe val="0"/>
        <c:ser>
          <c:idx val="0"/>
          <c:order val="0"/>
          <c:tx>
            <c:strRef>
              <c:f>'RQ3-Fig7'!$B$204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'RQ3-Fig7'!$C$204:$L$204</c:f>
              <c:numCache>
                <c:formatCode>General</c:formatCode>
                <c:ptCount val="10"/>
                <c:pt idx="0">
                  <c:v>0.72967338709148599</c:v>
                </c:pt>
                <c:pt idx="1">
                  <c:v>0.73944651928808702</c:v>
                </c:pt>
                <c:pt idx="2">
                  <c:v>0.74262095114436</c:v>
                </c:pt>
                <c:pt idx="3">
                  <c:v>0.73030995734840398</c:v>
                </c:pt>
                <c:pt idx="4">
                  <c:v>0.68896405029821195</c:v>
                </c:pt>
                <c:pt idx="5">
                  <c:v>0.59455568570117601</c:v>
                </c:pt>
                <c:pt idx="6">
                  <c:v>0.50978225876539196</c:v>
                </c:pt>
                <c:pt idx="7">
                  <c:v>0.47806161689799598</c:v>
                </c:pt>
                <c:pt idx="8">
                  <c:v>0.44402743025915598</c:v>
                </c:pt>
                <c:pt idx="9">
                  <c:v>0.41452448754876098</c:v>
                </c:pt>
              </c:numCache>
            </c:numRef>
          </c:val>
        </c:ser>
        <c:ser>
          <c:idx val="1"/>
          <c:order val="1"/>
          <c:tx>
            <c:strRef>
              <c:f>'RQ3-Fig7'!$B$205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'RQ3-Fig7'!$C$205:$L$205</c:f>
              <c:numCache>
                <c:formatCode>General</c:formatCode>
                <c:ptCount val="10"/>
                <c:pt idx="0">
                  <c:v>0.72720316293087495</c:v>
                </c:pt>
                <c:pt idx="1">
                  <c:v>0.73525663157107801</c:v>
                </c:pt>
                <c:pt idx="2">
                  <c:v>0.74500564866205599</c:v>
                </c:pt>
                <c:pt idx="3">
                  <c:v>0.73151522230240296</c:v>
                </c:pt>
                <c:pt idx="4">
                  <c:v>0.67858489962651103</c:v>
                </c:pt>
                <c:pt idx="5">
                  <c:v>0.58143928548053003</c:v>
                </c:pt>
                <c:pt idx="6">
                  <c:v>0.51574644616987897</c:v>
                </c:pt>
                <c:pt idx="7">
                  <c:v>0.48038247824005598</c:v>
                </c:pt>
                <c:pt idx="8">
                  <c:v>0.44101192157541103</c:v>
                </c:pt>
                <c:pt idx="9">
                  <c:v>0.401108075063008</c:v>
                </c:pt>
              </c:numCache>
            </c:numRef>
          </c:val>
        </c:ser>
        <c:ser>
          <c:idx val="2"/>
          <c:order val="2"/>
          <c:tx>
            <c:strRef>
              <c:f>'RQ3-Fig7'!$B$206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'RQ3-Fig7'!$C$206:$L$206</c:f>
              <c:numCache>
                <c:formatCode>General</c:formatCode>
                <c:ptCount val="10"/>
                <c:pt idx="0">
                  <c:v>0.72590565823853703</c:v>
                </c:pt>
                <c:pt idx="1">
                  <c:v>0.73119975629571499</c:v>
                </c:pt>
                <c:pt idx="2">
                  <c:v>0.72527062412266496</c:v>
                </c:pt>
                <c:pt idx="3">
                  <c:v>0.714638039543117</c:v>
                </c:pt>
                <c:pt idx="4">
                  <c:v>0.65248125819658098</c:v>
                </c:pt>
                <c:pt idx="5">
                  <c:v>0.57750891300892504</c:v>
                </c:pt>
                <c:pt idx="6">
                  <c:v>0.50841223568220595</c:v>
                </c:pt>
                <c:pt idx="7">
                  <c:v>0.46885768360879898</c:v>
                </c:pt>
                <c:pt idx="8">
                  <c:v>0.43130124679443199</c:v>
                </c:pt>
                <c:pt idx="9">
                  <c:v>0.37344415304194001</c:v>
                </c:pt>
              </c:numCache>
            </c:numRef>
          </c:val>
        </c:ser>
        <c:ser>
          <c:idx val="3"/>
          <c:order val="3"/>
          <c:tx>
            <c:strRef>
              <c:f>'RQ3-Fig7'!$B$207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'RQ3-Fig7'!$C$207:$L$207</c:f>
              <c:numCache>
                <c:formatCode>General</c:formatCode>
                <c:ptCount val="10"/>
                <c:pt idx="0">
                  <c:v>0.68600510577507601</c:v>
                </c:pt>
                <c:pt idx="1">
                  <c:v>0.71005661899861605</c:v>
                </c:pt>
                <c:pt idx="2">
                  <c:v>0.692228226402817</c:v>
                </c:pt>
                <c:pt idx="3">
                  <c:v>0.66414139970562502</c:v>
                </c:pt>
                <c:pt idx="4">
                  <c:v>0.61074400746850899</c:v>
                </c:pt>
                <c:pt idx="5">
                  <c:v>0.53579556012107099</c:v>
                </c:pt>
                <c:pt idx="6">
                  <c:v>0.481085715320832</c:v>
                </c:pt>
                <c:pt idx="7">
                  <c:v>0.43479842687966902</c:v>
                </c:pt>
                <c:pt idx="8">
                  <c:v>0.38809733885112002</c:v>
                </c:pt>
                <c:pt idx="9">
                  <c:v>0.34412251464093502</c:v>
                </c:pt>
              </c:numCache>
            </c:numRef>
          </c:val>
        </c:ser>
        <c:ser>
          <c:idx val="4"/>
          <c:order val="4"/>
          <c:tx>
            <c:strRef>
              <c:f>'RQ3-Fig7'!$B$208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'RQ3-Fig7'!$C$208:$L$208</c:f>
              <c:numCache>
                <c:formatCode>General</c:formatCode>
                <c:ptCount val="10"/>
                <c:pt idx="0">
                  <c:v>0.65589390240964396</c:v>
                </c:pt>
                <c:pt idx="1">
                  <c:v>0.61524818714689999</c:v>
                </c:pt>
                <c:pt idx="2">
                  <c:v>0.59223750699949895</c:v>
                </c:pt>
                <c:pt idx="3">
                  <c:v>0.56881538110015095</c:v>
                </c:pt>
                <c:pt idx="4">
                  <c:v>0.51222246526588699</c:v>
                </c:pt>
                <c:pt idx="5">
                  <c:v>0.45759460438823502</c:v>
                </c:pt>
                <c:pt idx="6">
                  <c:v>0.41769457411409</c:v>
                </c:pt>
                <c:pt idx="7">
                  <c:v>0.37967709931586902</c:v>
                </c:pt>
                <c:pt idx="8">
                  <c:v>0.33782782888745999</c:v>
                </c:pt>
                <c:pt idx="9">
                  <c:v>0.31832219153607</c:v>
                </c:pt>
              </c:numCache>
            </c:numRef>
          </c:val>
        </c:ser>
        <c:ser>
          <c:idx val="5"/>
          <c:order val="5"/>
          <c:tx>
            <c:strRef>
              <c:f>'RQ3-Fig7'!$B$209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'RQ3-Fig7'!$C$209:$L$209</c:f>
              <c:numCache>
                <c:formatCode>General</c:formatCode>
                <c:ptCount val="10"/>
                <c:pt idx="0">
                  <c:v>0.56965089749729902</c:v>
                </c:pt>
                <c:pt idx="1">
                  <c:v>0.52413812329360898</c:v>
                </c:pt>
                <c:pt idx="2">
                  <c:v>0.51622782800206801</c:v>
                </c:pt>
                <c:pt idx="3">
                  <c:v>0.47199237148136902</c:v>
                </c:pt>
                <c:pt idx="4">
                  <c:v>0.433183672322068</c:v>
                </c:pt>
                <c:pt idx="5">
                  <c:v>0.39758377587576699</c:v>
                </c:pt>
                <c:pt idx="6">
                  <c:v>0.360639297138384</c:v>
                </c:pt>
                <c:pt idx="7">
                  <c:v>0.33659859519173102</c:v>
                </c:pt>
                <c:pt idx="8">
                  <c:v>0.31727659738833303</c:v>
                </c:pt>
                <c:pt idx="9">
                  <c:v>0.28913063950362</c:v>
                </c:pt>
              </c:numCache>
            </c:numRef>
          </c:val>
        </c:ser>
        <c:ser>
          <c:idx val="6"/>
          <c:order val="6"/>
          <c:tx>
            <c:strRef>
              <c:f>'RQ3-Fig7'!$B$210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'RQ3-Fig7'!$C$210:$L$210</c:f>
              <c:numCache>
                <c:formatCode>General</c:formatCode>
                <c:ptCount val="10"/>
                <c:pt idx="0">
                  <c:v>0.50023483788381395</c:v>
                </c:pt>
                <c:pt idx="1">
                  <c:v>0.44815079059831803</c:v>
                </c:pt>
                <c:pt idx="2">
                  <c:v>0.42694067742537101</c:v>
                </c:pt>
                <c:pt idx="3">
                  <c:v>0.39810795825855</c:v>
                </c:pt>
                <c:pt idx="4">
                  <c:v>0.37602468437369901</c:v>
                </c:pt>
                <c:pt idx="5">
                  <c:v>0.340170434174414</c:v>
                </c:pt>
                <c:pt idx="6">
                  <c:v>0.32942736406491702</c:v>
                </c:pt>
                <c:pt idx="7">
                  <c:v>0.31388685034120101</c:v>
                </c:pt>
                <c:pt idx="8">
                  <c:v>0.29571788435205099</c:v>
                </c:pt>
                <c:pt idx="9">
                  <c:v>0.27829035250238399</c:v>
                </c:pt>
              </c:numCache>
            </c:numRef>
          </c:val>
        </c:ser>
        <c:ser>
          <c:idx val="7"/>
          <c:order val="7"/>
          <c:tx>
            <c:strRef>
              <c:f>'RQ3-Fig7'!$B$211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'RQ3-Fig7'!$C$211:$L$211</c:f>
              <c:numCache>
                <c:formatCode>General</c:formatCode>
                <c:ptCount val="10"/>
                <c:pt idx="0">
                  <c:v>0.40024635369822997</c:v>
                </c:pt>
                <c:pt idx="1">
                  <c:v>0.35864980134604302</c:v>
                </c:pt>
                <c:pt idx="2">
                  <c:v>0.34826383275383399</c:v>
                </c:pt>
                <c:pt idx="3">
                  <c:v>0.32941312525391903</c:v>
                </c:pt>
                <c:pt idx="4">
                  <c:v>0.31257097250296201</c:v>
                </c:pt>
                <c:pt idx="5">
                  <c:v>0.293046333267375</c:v>
                </c:pt>
                <c:pt idx="6">
                  <c:v>0.286492428461876</c:v>
                </c:pt>
                <c:pt idx="7">
                  <c:v>0.27512411920694002</c:v>
                </c:pt>
                <c:pt idx="8">
                  <c:v>0.270960724805418</c:v>
                </c:pt>
                <c:pt idx="9">
                  <c:v>0.26309027926988299</c:v>
                </c:pt>
              </c:numCache>
            </c:numRef>
          </c:val>
        </c:ser>
        <c:ser>
          <c:idx val="8"/>
          <c:order val="8"/>
          <c:tx>
            <c:strRef>
              <c:f>'RQ3-Fig7'!$B$212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'RQ3-Fig7'!$C$212:$L$212</c:f>
              <c:numCache>
                <c:formatCode>General</c:formatCode>
                <c:ptCount val="10"/>
                <c:pt idx="0">
                  <c:v>0.33112927879634102</c:v>
                </c:pt>
                <c:pt idx="1">
                  <c:v>0.300395374510529</c:v>
                </c:pt>
                <c:pt idx="2">
                  <c:v>0.29262936263176997</c:v>
                </c:pt>
                <c:pt idx="3">
                  <c:v>0.28707961628985101</c:v>
                </c:pt>
                <c:pt idx="4">
                  <c:v>0.281426266995559</c:v>
                </c:pt>
                <c:pt idx="5">
                  <c:v>0.26625275862290998</c:v>
                </c:pt>
                <c:pt idx="6">
                  <c:v>0.263200269957933</c:v>
                </c:pt>
                <c:pt idx="7">
                  <c:v>0.25974875270055903</c:v>
                </c:pt>
                <c:pt idx="8">
                  <c:v>0.25442932777482602</c:v>
                </c:pt>
                <c:pt idx="9">
                  <c:v>0.244890859184281</c:v>
                </c:pt>
              </c:numCache>
            </c:numRef>
          </c:val>
        </c:ser>
        <c:ser>
          <c:idx val="9"/>
          <c:order val="9"/>
          <c:tx>
            <c:strRef>
              <c:f>'RQ3-Fig7'!$B$213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/>
            <a:effectLst/>
            <a:sp3d/>
          </c:spPr>
          <c:cat>
            <c:numRef>
              <c:f>'RQ3-Fig7'!$C$203:$L$203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'RQ3-Fig7'!$C$213:$L$213</c:f>
              <c:numCache>
                <c:formatCode>General</c:formatCode>
                <c:ptCount val="10"/>
                <c:pt idx="0">
                  <c:v>0.29256836504654299</c:v>
                </c:pt>
                <c:pt idx="1">
                  <c:v>0.26310007054703699</c:v>
                </c:pt>
                <c:pt idx="2">
                  <c:v>0.26179074511545097</c:v>
                </c:pt>
                <c:pt idx="3">
                  <c:v>0.26130500456758099</c:v>
                </c:pt>
                <c:pt idx="4">
                  <c:v>0.25899904309974398</c:v>
                </c:pt>
                <c:pt idx="5">
                  <c:v>0.25622375999785602</c:v>
                </c:pt>
                <c:pt idx="6">
                  <c:v>0.24424592254835101</c:v>
                </c:pt>
                <c:pt idx="7">
                  <c:v>0.23655242415945299</c:v>
                </c:pt>
                <c:pt idx="8">
                  <c:v>0.233666157888021</c:v>
                </c:pt>
                <c:pt idx="9">
                  <c:v>0.231569386904349</c:v>
                </c:pt>
              </c:numCache>
            </c:numRef>
          </c:val>
        </c:ser>
        <c:bandFmts>
          <c:bandFmt>
            <c:idx val="0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dk1">
                  <a:tint val="5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dk1">
                  <a:tint val="7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dk1">
                  <a:tint val="985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dk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dk1">
                  <a:tint val="6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dk1">
                  <a:tint val="8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dk1">
                  <a:tint val="88500"/>
                </a:schemeClr>
              </a:solidFill>
              <a:ln/>
              <a:effectLst/>
              <a:sp3d/>
            </c:spPr>
          </c:bandFmt>
        </c:bandFmts>
        <c:axId val="230111824"/>
        <c:axId val="230112384"/>
        <c:axId val="286021776"/>
      </c:surfaceChart>
      <c:catAx>
        <c:axId val="23011182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0112384"/>
        <c:crosses val="max"/>
        <c:auto val="1"/>
        <c:lblAlgn val="ctr"/>
        <c:lblOffset val="100"/>
        <c:noMultiLvlLbl val="0"/>
      </c:catAx>
      <c:valAx>
        <c:axId val="230112384"/>
        <c:scaling>
          <c:orientation val="minMax"/>
          <c:min val="0.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30111824"/>
        <c:crosses val="autoZero"/>
        <c:crossBetween val="midCat"/>
      </c:valAx>
      <c:serAx>
        <c:axId val="286021776"/>
        <c:scaling>
          <c:orientation val="maxMin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 i="0" u="none" strike="noStrike" baseline="0" smtClean="0"/>
                  <a:t>𝛽</a:t>
                </a:r>
                <a:endParaRPr lang="ko-KR" alt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011238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'RQ3-Fig8'!$B$4:$B$8</c:f>
              <c:numCache>
                <c:formatCode>General</c:formatCode>
                <c:ptCount val="5"/>
                <c:pt idx="0">
                  <c:v>0.29353820799397301</c:v>
                </c:pt>
                <c:pt idx="1">
                  <c:v>0.30675364971470498</c:v>
                </c:pt>
                <c:pt idx="2">
                  <c:v>0.320298097633618</c:v>
                </c:pt>
                <c:pt idx="3">
                  <c:v>0.32347259722041899</c:v>
                </c:pt>
                <c:pt idx="4">
                  <c:v>0.32381283655350601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'RQ3-Fig8'!$C$4:$C$8</c:f>
              <c:numCache>
                <c:formatCode>General</c:formatCode>
                <c:ptCount val="5"/>
                <c:pt idx="0">
                  <c:v>0.63680423311749101</c:v>
                </c:pt>
                <c:pt idx="1">
                  <c:v>0.63680423311749002</c:v>
                </c:pt>
                <c:pt idx="2">
                  <c:v>0.63680423311749101</c:v>
                </c:pt>
                <c:pt idx="3">
                  <c:v>0.63680423311749002</c:v>
                </c:pt>
                <c:pt idx="4">
                  <c:v>0.63680423311749002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'RQ3-Fig8'!$A$4:$A$8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'RQ3-Fig8'!$D$4:$D$8</c:f>
              <c:numCache>
                <c:formatCode>General</c:formatCode>
                <c:ptCount val="5"/>
                <c:pt idx="0">
                  <c:v>0.50558888255866097</c:v>
                </c:pt>
                <c:pt idx="1">
                  <c:v>0.50558888255866097</c:v>
                </c:pt>
                <c:pt idx="2">
                  <c:v>0.50555105384867105</c:v>
                </c:pt>
                <c:pt idx="3">
                  <c:v>0.50503734131247502</c:v>
                </c:pt>
                <c:pt idx="4">
                  <c:v>0.50600520423183204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61632"/>
        <c:axId val="200162192"/>
      </c:lineChart>
      <c:catAx>
        <c:axId val="2001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62192"/>
        <c:crosses val="autoZero"/>
        <c:auto val="1"/>
        <c:lblAlgn val="ctr"/>
        <c:lblOffset val="100"/>
        <c:noMultiLvlLbl val="0"/>
      </c:catAx>
      <c:valAx>
        <c:axId val="200162192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'RQ3-Fig8'!$B$11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'RQ3-Fig8'!$B$12:$B$16</c:f>
              <c:numCache>
                <c:formatCode>General</c:formatCode>
                <c:ptCount val="5"/>
                <c:pt idx="0">
                  <c:v>0.45104277692058198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0.49126065104596001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'RQ3-Fig8'!$C$11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'RQ3-Fig8'!$C$12:$C$16</c:f>
              <c:numCache>
                <c:formatCode>General</c:formatCode>
                <c:ptCount val="5"/>
                <c:pt idx="0">
                  <c:v>0.74610347948364997</c:v>
                </c:pt>
                <c:pt idx="1">
                  <c:v>0.74610347948364997</c:v>
                </c:pt>
                <c:pt idx="2">
                  <c:v>0.74610347948364997</c:v>
                </c:pt>
                <c:pt idx="3">
                  <c:v>0.74610347948364997</c:v>
                </c:pt>
                <c:pt idx="4">
                  <c:v>0.74610347948364997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'RQ3-Fig8'!$D$11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'RQ3-Fig8'!$A$12:$A$16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'RQ3-Fig8'!$D$12:$D$16</c:f>
              <c:numCache>
                <c:formatCode>General</c:formatCode>
                <c:ptCount val="5"/>
                <c:pt idx="0">
                  <c:v>0.57446935960428303</c:v>
                </c:pt>
                <c:pt idx="1">
                  <c:v>0.57446935960428303</c:v>
                </c:pt>
                <c:pt idx="2">
                  <c:v>0.57426051359241004</c:v>
                </c:pt>
                <c:pt idx="3">
                  <c:v>0.57426240323715605</c:v>
                </c:pt>
                <c:pt idx="4">
                  <c:v>0.57435387864823295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66112"/>
        <c:axId val="200166672"/>
      </c:lineChart>
      <c:catAx>
        <c:axId val="2001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66672"/>
        <c:crosses val="autoZero"/>
        <c:auto val="1"/>
        <c:lblAlgn val="ctr"/>
        <c:lblOffset val="100"/>
        <c:noMultiLvlLbl val="0"/>
      </c:catAx>
      <c:valAx>
        <c:axId val="20016667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1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'RQ3-Fig8'!$B$35:$B$40</c:f>
              <c:numCache>
                <c:formatCode>General</c:formatCode>
                <c:ptCount val="6"/>
                <c:pt idx="0">
                  <c:v>0.33426018126531398</c:v>
                </c:pt>
                <c:pt idx="1">
                  <c:v>0.34553934587313601</c:v>
                </c:pt>
                <c:pt idx="2">
                  <c:v>0.36395610660432698</c:v>
                </c:pt>
                <c:pt idx="3">
                  <c:v>0.37378310614985999</c:v>
                </c:pt>
                <c:pt idx="4">
                  <c:v>0.37001085135532003</c:v>
                </c:pt>
                <c:pt idx="5">
                  <c:v>0.36417134359262998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'RQ3-Fig8'!$C$35:$C$40</c:f>
              <c:numCache>
                <c:formatCode>General</c:formatCode>
                <c:ptCount val="6"/>
                <c:pt idx="0">
                  <c:v>0.64054522714754403</c:v>
                </c:pt>
                <c:pt idx="1">
                  <c:v>0.64054690908313505</c:v>
                </c:pt>
                <c:pt idx="2">
                  <c:v>0.64055804355137602</c:v>
                </c:pt>
                <c:pt idx="3">
                  <c:v>0.64052431747763305</c:v>
                </c:pt>
                <c:pt idx="4">
                  <c:v>0.64052106687492105</c:v>
                </c:pt>
                <c:pt idx="5">
                  <c:v>0.64051678717764005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'RQ3-Fig8'!$A$35:$A$40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'RQ3-Fig8'!$D$35:$D$40</c:f>
              <c:numCache>
                <c:formatCode>General</c:formatCode>
                <c:ptCount val="6"/>
                <c:pt idx="0">
                  <c:v>0.55652234530175704</c:v>
                </c:pt>
                <c:pt idx="1">
                  <c:v>0.55652234530175704</c:v>
                </c:pt>
                <c:pt idx="2">
                  <c:v>0.55652234530175704</c:v>
                </c:pt>
                <c:pt idx="3">
                  <c:v>0.55652234530175704</c:v>
                </c:pt>
                <c:pt idx="4">
                  <c:v>0.55652234530175704</c:v>
                </c:pt>
                <c:pt idx="5">
                  <c:v>0.55652234530175704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00208"/>
        <c:axId val="197400768"/>
      </c:lineChart>
      <c:catAx>
        <c:axId val="1974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400768"/>
        <c:crosses val="autoZero"/>
        <c:auto val="1"/>
        <c:lblAlgn val="ctr"/>
        <c:lblOffset val="100"/>
        <c:noMultiLvlLbl val="0"/>
      </c:catAx>
      <c:valAx>
        <c:axId val="197400768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4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'RQ3-Fig8'!$B$46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'RQ3-Fig8'!$B$47:$B$52</c:f>
              <c:numCache>
                <c:formatCode>General</c:formatCode>
                <c:ptCount val="6"/>
                <c:pt idx="0">
                  <c:v>0.50071486347939897</c:v>
                </c:pt>
                <c:pt idx="1">
                  <c:v>0.50588048869167401</c:v>
                </c:pt>
                <c:pt idx="2">
                  <c:v>0.53195734334313904</c:v>
                </c:pt>
                <c:pt idx="3">
                  <c:v>0.5424937629787</c:v>
                </c:pt>
                <c:pt idx="4">
                  <c:v>0.54229891255514895</c:v>
                </c:pt>
                <c:pt idx="5">
                  <c:v>0.53017288451045297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'RQ3-Fig8'!$C$46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'RQ3-Fig8'!$C$47:$C$52</c:f>
              <c:numCache>
                <c:formatCode>General</c:formatCode>
                <c:ptCount val="6"/>
                <c:pt idx="0">
                  <c:v>0.74907918777619098</c:v>
                </c:pt>
                <c:pt idx="1">
                  <c:v>0.74907918777619098</c:v>
                </c:pt>
                <c:pt idx="2">
                  <c:v>0.74907918777619098</c:v>
                </c:pt>
                <c:pt idx="3">
                  <c:v>0.74907918777619098</c:v>
                </c:pt>
                <c:pt idx="4">
                  <c:v>0.74907918777619098</c:v>
                </c:pt>
                <c:pt idx="5">
                  <c:v>0.74907918777619098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'RQ3-Fig8'!$D$46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'RQ3-Fig8'!$A$47:$A$52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'RQ3-Fig8'!$D$47:$D$52</c:f>
              <c:numCache>
                <c:formatCode>General</c:formatCode>
                <c:ptCount val="6"/>
                <c:pt idx="0">
                  <c:v>0.604292186571598</c:v>
                </c:pt>
                <c:pt idx="1">
                  <c:v>0.604292186571598</c:v>
                </c:pt>
                <c:pt idx="2">
                  <c:v>0.604292186571598</c:v>
                </c:pt>
                <c:pt idx="3">
                  <c:v>0.604292186571598</c:v>
                </c:pt>
                <c:pt idx="4">
                  <c:v>0.604292186571598</c:v>
                </c:pt>
                <c:pt idx="5">
                  <c:v>0.604292186571598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04688"/>
        <c:axId val="201277232"/>
      </c:lineChart>
      <c:catAx>
        <c:axId val="1974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77232"/>
        <c:crosses val="autoZero"/>
        <c:auto val="1"/>
        <c:lblAlgn val="ctr"/>
        <c:lblOffset val="100"/>
        <c:noMultiLvlLbl val="0"/>
      </c:catAx>
      <c:valAx>
        <c:axId val="201277232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4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'RQ3-Fig8'!$B$65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'RQ3-Fig8'!$A$66:$A$71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'RQ3-Fig8'!$B$66:$B$71</c:f>
              <c:numCache>
                <c:formatCode>General</c:formatCode>
                <c:ptCount val="6"/>
                <c:pt idx="0">
                  <c:v>0.32326584961100902</c:v>
                </c:pt>
                <c:pt idx="1">
                  <c:v>0.33438757446137901</c:v>
                </c:pt>
                <c:pt idx="2">
                  <c:v>0.351114853067031</c:v>
                </c:pt>
                <c:pt idx="3">
                  <c:v>0.36244839678500901</c:v>
                </c:pt>
                <c:pt idx="4">
                  <c:v>0.36207907972467701</c:v>
                </c:pt>
                <c:pt idx="5">
                  <c:v>0.35685741367868301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'RQ3-Fig8'!$C$65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'RQ3-Fig8'!$A$66:$A$71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'RQ3-Fig8'!$C$66:$C$71</c:f>
              <c:numCache>
                <c:formatCode>General</c:formatCode>
                <c:ptCount val="6"/>
                <c:pt idx="0">
                  <c:v>0.62947931467915197</c:v>
                </c:pt>
                <c:pt idx="1">
                  <c:v>0.63643322711554295</c:v>
                </c:pt>
                <c:pt idx="2">
                  <c:v>0.63064586090312202</c:v>
                </c:pt>
                <c:pt idx="3">
                  <c:v>0.63246505955508603</c:v>
                </c:pt>
                <c:pt idx="4">
                  <c:v>0.63152737434969697</c:v>
                </c:pt>
                <c:pt idx="5">
                  <c:v>0.62984738179181698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'RQ3-Fig8'!$D$65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'RQ3-Fig8'!$A$66:$A$71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'RQ3-Fig8'!$D$66:$D$71</c:f>
              <c:numCache>
                <c:formatCode>General</c:formatCode>
                <c:ptCount val="6"/>
                <c:pt idx="0">
                  <c:v>0.32326584961100902</c:v>
                </c:pt>
                <c:pt idx="1">
                  <c:v>0.33438757446137901</c:v>
                </c:pt>
                <c:pt idx="2">
                  <c:v>0.351114853067031</c:v>
                </c:pt>
                <c:pt idx="3">
                  <c:v>0.36244839678500901</c:v>
                </c:pt>
                <c:pt idx="4">
                  <c:v>0.36207907972467701</c:v>
                </c:pt>
                <c:pt idx="5">
                  <c:v>0.35685741367868301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60896"/>
        <c:axId val="274062016"/>
      </c:lineChart>
      <c:catAx>
        <c:axId val="2740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062016"/>
        <c:crosses val="autoZero"/>
        <c:auto val="1"/>
        <c:lblAlgn val="ctr"/>
        <c:lblOffset val="100"/>
        <c:noMultiLvlLbl val="0"/>
      </c:catAx>
      <c:valAx>
        <c:axId val="274062016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0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'RQ3-Fig8'!$B$77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'RQ3-Fig8'!$A$78:$A$83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'RQ3-Fig8'!$B$78:$B$83</c:f>
              <c:numCache>
                <c:formatCode>General</c:formatCode>
                <c:ptCount val="6"/>
                <c:pt idx="0">
                  <c:v>0.48222866768820699</c:v>
                </c:pt>
                <c:pt idx="1">
                  <c:v>0.49184785202225201</c:v>
                </c:pt>
                <c:pt idx="2">
                  <c:v>0.51178094632581095</c:v>
                </c:pt>
                <c:pt idx="3">
                  <c:v>0.53088178432883604</c:v>
                </c:pt>
                <c:pt idx="4">
                  <c:v>0.53205023804087903</c:v>
                </c:pt>
                <c:pt idx="5">
                  <c:v>0.52295022656983003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'RQ3-Fig8'!$C$77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'RQ3-Fig8'!$A$78:$A$83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'RQ3-Fig8'!$C$78:$C$83</c:f>
              <c:numCache>
                <c:formatCode>General</c:formatCode>
                <c:ptCount val="6"/>
                <c:pt idx="0">
                  <c:v>0.74170363366791903</c:v>
                </c:pt>
                <c:pt idx="1">
                  <c:v>0.74773056214382705</c:v>
                </c:pt>
                <c:pt idx="2">
                  <c:v>0.74287704425759604</c:v>
                </c:pt>
                <c:pt idx="3">
                  <c:v>0.74500564866205599</c:v>
                </c:pt>
                <c:pt idx="4">
                  <c:v>0.74292066488629305</c:v>
                </c:pt>
                <c:pt idx="5">
                  <c:v>0.74125425500062003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'RQ3-Fig8'!$D$77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'RQ3-Fig8'!$A$78:$A$83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cat>
          <c:val>
            <c:numRef>
              <c:f>'RQ3-Fig8'!$D$78:$D$83</c:f>
              <c:numCache>
                <c:formatCode>General</c:formatCode>
                <c:ptCount val="6"/>
                <c:pt idx="0">
                  <c:v>0.48222866768820699</c:v>
                </c:pt>
                <c:pt idx="1">
                  <c:v>0.49184785202225201</c:v>
                </c:pt>
                <c:pt idx="2">
                  <c:v>0.51178094632581095</c:v>
                </c:pt>
                <c:pt idx="3">
                  <c:v>0.53088178432883604</c:v>
                </c:pt>
                <c:pt idx="4">
                  <c:v>0.53205023804087903</c:v>
                </c:pt>
                <c:pt idx="5">
                  <c:v>0.52295022656983003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04416"/>
        <c:axId val="377904976"/>
      </c:lineChart>
      <c:catAx>
        <c:axId val="37790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04976"/>
        <c:crosses val="autoZero"/>
        <c:auto val="1"/>
        <c:lblAlgn val="ctr"/>
        <c:lblOffset val="100"/>
        <c:noMultiLvlLbl val="0"/>
      </c:catAx>
      <c:valAx>
        <c:axId val="37790497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'RQ3-Fig9'!$H$3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'RQ3-Fig9'!$B$4:$B$6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'RQ3-Fig9'!$H$4:$H$6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AspectJ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0.41785118836306501</c:v>
              </c:pt>
              <c:pt idx="1">
                <c:v>0.42942093329796799</c:v>
              </c:pt>
              <c:pt idx="2">
                <c:v>0.44408943806621798</c:v>
              </c:pt>
              <c:pt idx="3">
                <c:v>0.45852092775062497</c:v>
              </c:pt>
              <c:pt idx="4">
                <c:v>0.46650961987085998</c:v>
              </c:pt>
              <c:pt idx="5">
                <c:v>0.43663604672827899</c:v>
              </c:pt>
              <c:pt idx="6">
                <c:v>0.40757156497059199</c:v>
              </c:pt>
              <c:pt idx="7">
                <c:v>0.384745869437496</c:v>
              </c:pt>
              <c:pt idx="8">
                <c:v>0.36852929136430901</c:v>
              </c:pt>
              <c:pt idx="9">
                <c:v>0.345848829059961</c:v>
              </c:pt>
            </c:numLit>
          </c:val>
          <c:smooth val="0"/>
        </c:ser>
        <c:ser>
          <c:idx val="1"/>
          <c:order val="1"/>
          <c:tx>
            <c:v>SWT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0.732090077345663</c:v>
              </c:pt>
              <c:pt idx="1">
                <c:v>0.74419961621761299</c:v>
              </c:pt>
              <c:pt idx="2">
                <c:v>0.74610347948364997</c:v>
              </c:pt>
              <c:pt idx="3">
                <c:v>0.73566452845888197</c:v>
              </c:pt>
              <c:pt idx="4">
                <c:v>0.73901827856049096</c:v>
              </c:pt>
              <c:pt idx="5">
                <c:v>0.59893546120546803</c:v>
              </c:pt>
              <c:pt idx="6">
                <c:v>0.55049156609772398</c:v>
              </c:pt>
              <c:pt idx="7">
                <c:v>0.50433830883411401</c:v>
              </c:pt>
              <c:pt idx="8">
                <c:v>0.48518880551036497</c:v>
              </c:pt>
              <c:pt idx="9">
                <c:v>0.46990899211948001</c:v>
              </c:pt>
            </c:numLit>
          </c:val>
          <c:smooth val="0"/>
        </c:ser>
        <c:ser>
          <c:idx val="2"/>
          <c:order val="2"/>
          <c:tx>
            <c:v>ZXing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0.1</c:v>
              </c:pt>
              <c:pt idx="2">
                <c:v>0.2</c:v>
              </c:pt>
              <c:pt idx="3">
                <c:v>0.3</c:v>
              </c:pt>
              <c:pt idx="4">
                <c:v>0.4</c:v>
              </c:pt>
              <c:pt idx="5">
                <c:v>0.5</c:v>
              </c:pt>
              <c:pt idx="6">
                <c:v>0.6</c:v>
              </c:pt>
              <c:pt idx="7">
                <c:v>0.7</c:v>
              </c:pt>
              <c:pt idx="8">
                <c:v>0.79999999999999905</c:v>
              </c:pt>
              <c:pt idx="9">
                <c:v>0.89999999999999902</c:v>
              </c:pt>
            </c:numLit>
          </c:cat>
          <c:val>
            <c:numLit>
              <c:formatCode>General</c:formatCode>
              <c:ptCount val="10"/>
              <c:pt idx="0">
                <c:v>0.57112165660821401</c:v>
              </c:pt>
              <c:pt idx="1">
                <c:v>0.57276196612057395</c:v>
              </c:pt>
              <c:pt idx="2">
                <c:v>0.57446935960428303</c:v>
              </c:pt>
              <c:pt idx="3">
                <c:v>0.568061863591524</c:v>
              </c:pt>
              <c:pt idx="4">
                <c:v>0.56417773845739905</c:v>
              </c:pt>
              <c:pt idx="5">
                <c:v>0.41611200789166802</c:v>
              </c:pt>
              <c:pt idx="6">
                <c:v>0.35914110842076902</c:v>
              </c:pt>
              <c:pt idx="7">
                <c:v>0.32161616210271898</c:v>
              </c:pt>
              <c:pt idx="8">
                <c:v>0.30347904187001101</c:v>
              </c:pt>
              <c:pt idx="9">
                <c:v>0.28270351823317902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6704"/>
        <c:axId val="196387264"/>
      </c:lineChart>
      <c:catAx>
        <c:axId val="1963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𝛼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87264"/>
        <c:crosses val="autoZero"/>
        <c:auto val="1"/>
        <c:lblAlgn val="ctr"/>
        <c:lblOffset val="100"/>
        <c:noMultiLvlLbl val="0"/>
      </c:catAx>
      <c:valAx>
        <c:axId val="19638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'RQ3-Fig9'!$H$16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'RQ3-Fig9'!$B$17:$B$20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'RQ3-Fig9'!$H$17:$H$20</c:f>
              <c:numCache>
                <c:formatCode>General</c:formatCode>
                <c:ptCount val="4"/>
                <c:pt idx="0">
                  <c:v>0.3527829377364981</c:v>
                </c:pt>
                <c:pt idx="1">
                  <c:v>8.8195734434124526E-2</c:v>
                </c:pt>
                <c:pt idx="2">
                  <c:v>0.44097867217062259</c:v>
                </c:pt>
                <c:pt idx="3">
                  <c:v>0.11804265565875474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'RQ3-Fig9'!$F$35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'RQ3-Fig9'!$B$36:$B$38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'RQ3-Fig9'!$F$36:$F$38</c:f>
              <c:numCache>
                <c:formatCode>General</c:formatCode>
                <c:ptCount val="3"/>
                <c:pt idx="0">
                  <c:v>0.62666666666666659</c:v>
                </c:pt>
                <c:pt idx="1">
                  <c:v>0.3066666666666667</c:v>
                </c:pt>
                <c:pt idx="2">
                  <c:v>6.6666666666666666E-2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'RQ3-Fig9'!$F$42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'RQ3-Fig9'!$B$43:$B$46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'RQ3-Fig9'!$F$43:$F$46</c:f>
              <c:numCache>
                <c:formatCode>General</c:formatCode>
                <c:ptCount val="4"/>
                <c:pt idx="0">
                  <c:v>0.3133333333333333</c:v>
                </c:pt>
                <c:pt idx="1">
                  <c:v>0.15333333333333335</c:v>
                </c:pt>
                <c:pt idx="2">
                  <c:v>0.46666666666666662</c:v>
                </c:pt>
                <c:pt idx="3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'RQ4-Fig10-gamma'!$B$4:$B$13</c:f>
              <c:numCache>
                <c:formatCode>General</c:formatCode>
                <c:ptCount val="10"/>
                <c:pt idx="0">
                  <c:v>5.97803644748226E-2</c:v>
                </c:pt>
                <c:pt idx="1">
                  <c:v>6.0638363403750499E-2</c:v>
                </c:pt>
                <c:pt idx="2">
                  <c:v>6.0375256659480799E-2</c:v>
                </c:pt>
                <c:pt idx="3">
                  <c:v>6.0123295701343497E-2</c:v>
                </c:pt>
                <c:pt idx="4">
                  <c:v>6.0599531766508202E-2</c:v>
                </c:pt>
                <c:pt idx="5">
                  <c:v>6.1027207670392498E-2</c:v>
                </c:pt>
                <c:pt idx="6">
                  <c:v>5.8456267034803298E-2</c:v>
                </c:pt>
                <c:pt idx="7">
                  <c:v>5.6189412479949803E-2</c:v>
                </c:pt>
                <c:pt idx="8">
                  <c:v>5.5674375183354601E-2</c:v>
                </c:pt>
                <c:pt idx="9">
                  <c:v>5.7633452473977297E-2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'RQ4-Fig10-gamma'!$C$4:$C$13</c:f>
              <c:numCache>
                <c:formatCode>General</c:formatCode>
                <c:ptCount val="10"/>
                <c:pt idx="0">
                  <c:v>9.0195760320997798E-2</c:v>
                </c:pt>
                <c:pt idx="1">
                  <c:v>9.0194289608772196E-2</c:v>
                </c:pt>
                <c:pt idx="2">
                  <c:v>9.0002756628969005E-2</c:v>
                </c:pt>
                <c:pt idx="3">
                  <c:v>8.8534072619421395E-2</c:v>
                </c:pt>
                <c:pt idx="4">
                  <c:v>9.4127326455689594E-2</c:v>
                </c:pt>
                <c:pt idx="5">
                  <c:v>9.6645645202972294E-2</c:v>
                </c:pt>
                <c:pt idx="6">
                  <c:v>9.8469106373324497E-2</c:v>
                </c:pt>
                <c:pt idx="7">
                  <c:v>0.103050614443308</c:v>
                </c:pt>
                <c:pt idx="8">
                  <c:v>0.100472163326167</c:v>
                </c:pt>
                <c:pt idx="9">
                  <c:v>9.2620428926716805E-2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'RQ4-Fig10-gamma'!$D$4:$D$13</c:f>
              <c:numCache>
                <c:formatCode>General</c:formatCode>
                <c:ptCount val="10"/>
                <c:pt idx="0">
                  <c:v>0.11538986029020799</c:v>
                </c:pt>
                <c:pt idx="1">
                  <c:v>0.11538986029020799</c:v>
                </c:pt>
                <c:pt idx="2">
                  <c:v>0.11538986029020799</c:v>
                </c:pt>
                <c:pt idx="3">
                  <c:v>0.11538986029020799</c:v>
                </c:pt>
                <c:pt idx="4">
                  <c:v>0.11501107241142</c:v>
                </c:pt>
                <c:pt idx="5">
                  <c:v>0.11501107241142</c:v>
                </c:pt>
                <c:pt idx="6">
                  <c:v>0.108880120030468</c:v>
                </c:pt>
                <c:pt idx="7">
                  <c:v>9.4892024792373006E-2</c:v>
                </c:pt>
                <c:pt idx="8">
                  <c:v>6.1558691459039701E-2</c:v>
                </c:pt>
                <c:pt idx="9">
                  <c:v>6.1558691459039701E-2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88432"/>
        <c:axId val="201288992"/>
      </c:lineChart>
      <c:catAx>
        <c:axId val="20128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88992"/>
        <c:crosses val="autoZero"/>
        <c:auto val="1"/>
        <c:lblAlgn val="ctr"/>
        <c:lblOffset val="100"/>
        <c:noMultiLvlLbl val="0"/>
      </c:catAx>
      <c:valAx>
        <c:axId val="201288992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'RQ4-Fig10-gamma'!$B$18:$B$27</c:f>
              <c:numCache>
                <c:formatCode>General</c:formatCode>
                <c:ptCount val="10"/>
                <c:pt idx="0">
                  <c:v>8.5785443338457598E-2</c:v>
                </c:pt>
                <c:pt idx="1">
                  <c:v>8.6675936429262607E-2</c:v>
                </c:pt>
                <c:pt idx="2">
                  <c:v>8.7264023761700601E-2</c:v>
                </c:pt>
                <c:pt idx="3">
                  <c:v>8.5606320518627793E-2</c:v>
                </c:pt>
                <c:pt idx="4">
                  <c:v>8.5133975440795401E-2</c:v>
                </c:pt>
                <c:pt idx="5">
                  <c:v>8.4098007871488703E-2</c:v>
                </c:pt>
                <c:pt idx="6">
                  <c:v>8.0349526291066203E-2</c:v>
                </c:pt>
                <c:pt idx="7">
                  <c:v>7.7173341822524402E-2</c:v>
                </c:pt>
                <c:pt idx="8">
                  <c:v>7.4286596459893994E-2</c:v>
                </c:pt>
                <c:pt idx="9">
                  <c:v>7.6812685810455097E-2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'RQ4-Fig10-gamma'!$C$18:$C$27</c:f>
              <c:numCache>
                <c:formatCode>General</c:formatCode>
                <c:ptCount val="10"/>
                <c:pt idx="0">
                  <c:v>0.13478772942231201</c:v>
                </c:pt>
                <c:pt idx="1">
                  <c:v>0.13456570989750499</c:v>
                </c:pt>
                <c:pt idx="2">
                  <c:v>0.13430525958061501</c:v>
                </c:pt>
                <c:pt idx="3">
                  <c:v>0.125073887296902</c:v>
                </c:pt>
                <c:pt idx="4">
                  <c:v>0.12810665976718</c:v>
                </c:pt>
                <c:pt idx="5">
                  <c:v>0.12958009784155</c:v>
                </c:pt>
                <c:pt idx="6">
                  <c:v>0.131904621840779</c:v>
                </c:pt>
                <c:pt idx="7">
                  <c:v>0.13486844874557</c:v>
                </c:pt>
                <c:pt idx="8">
                  <c:v>0.13331648812904701</c:v>
                </c:pt>
                <c:pt idx="9">
                  <c:v>0.116913852069915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'RQ4-Fig10-gamma'!$D$18:$D$27</c:f>
              <c:numCache>
                <c:formatCode>General</c:formatCode>
                <c:ptCount val="10"/>
                <c:pt idx="0">
                  <c:v>0.12537878787878701</c:v>
                </c:pt>
                <c:pt idx="1">
                  <c:v>0.12537878787878701</c:v>
                </c:pt>
                <c:pt idx="2">
                  <c:v>0.12537878787878701</c:v>
                </c:pt>
                <c:pt idx="3">
                  <c:v>0.12537878787878701</c:v>
                </c:pt>
                <c:pt idx="4">
                  <c:v>0.125</c:v>
                </c:pt>
                <c:pt idx="5">
                  <c:v>0.125</c:v>
                </c:pt>
                <c:pt idx="6">
                  <c:v>0.120833333333333</c:v>
                </c:pt>
                <c:pt idx="7">
                  <c:v>9.4642857142857098E-2</c:v>
                </c:pt>
                <c:pt idx="8">
                  <c:v>6.13095238095238E-2</c:v>
                </c:pt>
                <c:pt idx="9">
                  <c:v>6.13095238095238E-2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92912"/>
        <c:axId val="200967040"/>
      </c:lineChart>
      <c:catAx>
        <c:axId val="2012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967040"/>
        <c:crosses val="autoZero"/>
        <c:auto val="1"/>
        <c:lblAlgn val="ctr"/>
        <c:lblOffset val="100"/>
        <c:noMultiLvlLbl val="0"/>
      </c:catAx>
      <c:valAx>
        <c:axId val="200967040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2929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'RQ4-Fig10-gamma'!$B$34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'RQ4-Fig10-gamma'!$B$35:$B$44</c:f>
              <c:numCache>
                <c:formatCode>General</c:formatCode>
                <c:ptCount val="10"/>
                <c:pt idx="0">
                  <c:v>5.9359446035713699E-2</c:v>
                </c:pt>
                <c:pt idx="1">
                  <c:v>5.9929813791489102E-2</c:v>
                </c:pt>
                <c:pt idx="2">
                  <c:v>6.0125268384321202E-2</c:v>
                </c:pt>
                <c:pt idx="3">
                  <c:v>6.0008446970261198E-2</c:v>
                </c:pt>
                <c:pt idx="4">
                  <c:v>5.8892701018832302E-2</c:v>
                </c:pt>
                <c:pt idx="5">
                  <c:v>6.0142529391394403E-2</c:v>
                </c:pt>
                <c:pt idx="6">
                  <c:v>5.7113304012591903E-2</c:v>
                </c:pt>
                <c:pt idx="7">
                  <c:v>5.4401803895423297E-2</c:v>
                </c:pt>
                <c:pt idx="8">
                  <c:v>5.6996310166616201E-2</c:v>
                </c:pt>
                <c:pt idx="9">
                  <c:v>5.3893539942754497E-2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'RQ4-Fig10-gamma'!$C$34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'RQ4-Fig10-gamma'!$C$35:$C$44</c:f>
              <c:numCache>
                <c:formatCode>General</c:formatCode>
                <c:ptCount val="10"/>
                <c:pt idx="0">
                  <c:v>7.4738873260442901E-2</c:v>
                </c:pt>
                <c:pt idx="1">
                  <c:v>7.86227552648842E-2</c:v>
                </c:pt>
                <c:pt idx="2">
                  <c:v>7.7561874498625699E-2</c:v>
                </c:pt>
                <c:pt idx="3">
                  <c:v>7.7286393124105998E-2</c:v>
                </c:pt>
                <c:pt idx="4">
                  <c:v>8.0407892303663894E-2</c:v>
                </c:pt>
                <c:pt idx="5">
                  <c:v>8.9482550011632897E-2</c:v>
                </c:pt>
                <c:pt idx="6">
                  <c:v>9.2026360622150596E-2</c:v>
                </c:pt>
                <c:pt idx="7">
                  <c:v>9.1083515865385004E-2</c:v>
                </c:pt>
                <c:pt idx="8">
                  <c:v>8.6689379426634405E-2</c:v>
                </c:pt>
                <c:pt idx="9">
                  <c:v>7.7794922261361296E-2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'RQ4-Fig10-gamma'!$D$34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'RQ4-Fig10-gamma'!$A$35:$A$44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'RQ4-Fig10-gamma'!$D$35:$D$44</c:f>
              <c:numCache>
                <c:formatCode>General</c:formatCode>
                <c:ptCount val="10"/>
                <c:pt idx="0">
                  <c:v>0.13238796635081401</c:v>
                </c:pt>
                <c:pt idx="1">
                  <c:v>0.13238796635081401</c:v>
                </c:pt>
                <c:pt idx="2">
                  <c:v>0.13238796635081401</c:v>
                </c:pt>
                <c:pt idx="3">
                  <c:v>0.13238796635081401</c:v>
                </c:pt>
                <c:pt idx="4">
                  <c:v>0.13238796635081401</c:v>
                </c:pt>
                <c:pt idx="5">
                  <c:v>0.13238796635081401</c:v>
                </c:pt>
                <c:pt idx="6">
                  <c:v>0.13238796635081401</c:v>
                </c:pt>
                <c:pt idx="7">
                  <c:v>0.10447129968414701</c:v>
                </c:pt>
                <c:pt idx="8">
                  <c:v>7.94712996841479E-2</c:v>
                </c:pt>
                <c:pt idx="9">
                  <c:v>7.94712996841479E-2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75440"/>
        <c:axId val="217277680"/>
      </c:lineChart>
      <c:catAx>
        <c:axId val="2172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1" i="0" u="none" strike="noStrike" cap="none" baseline="0"/>
                  <a:t> 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277680"/>
        <c:crosses val="autoZero"/>
        <c:auto val="1"/>
        <c:lblAlgn val="ctr"/>
        <c:lblOffset val="100"/>
        <c:noMultiLvlLbl val="0"/>
      </c:catAx>
      <c:valAx>
        <c:axId val="217277680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72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'RQ4-Fig10-gamma'!$B$48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'RQ4-Fig10-gamma'!$B$49:$B$58</c:f>
              <c:numCache>
                <c:formatCode>General</c:formatCode>
                <c:ptCount val="10"/>
                <c:pt idx="0">
                  <c:v>8.5445102462254896E-2</c:v>
                </c:pt>
                <c:pt idx="1">
                  <c:v>8.7543202477781107E-2</c:v>
                </c:pt>
                <c:pt idx="2">
                  <c:v>8.7886521031811493E-2</c:v>
                </c:pt>
                <c:pt idx="3">
                  <c:v>8.6855504957925198E-2</c:v>
                </c:pt>
                <c:pt idx="4">
                  <c:v>8.5200575932713393E-2</c:v>
                </c:pt>
                <c:pt idx="5">
                  <c:v>8.6326493046964797E-2</c:v>
                </c:pt>
                <c:pt idx="6">
                  <c:v>7.9220502477632307E-2</c:v>
                </c:pt>
                <c:pt idx="7">
                  <c:v>7.5135847586718194E-2</c:v>
                </c:pt>
                <c:pt idx="8">
                  <c:v>7.6411945375444296E-2</c:v>
                </c:pt>
                <c:pt idx="9">
                  <c:v>6.8226091005624906E-2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'RQ4-Fig10-gamma'!$C$48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'RQ4-Fig10-gamma'!$C$49:$C$58</c:f>
              <c:numCache>
                <c:formatCode>General</c:formatCode>
                <c:ptCount val="10"/>
                <c:pt idx="0">
                  <c:v>0.11233806115315199</c:v>
                </c:pt>
                <c:pt idx="1">
                  <c:v>0.116125925719418</c:v>
                </c:pt>
                <c:pt idx="2">
                  <c:v>0.112447513896306</c:v>
                </c:pt>
                <c:pt idx="3">
                  <c:v>0.10928126340399801</c:v>
                </c:pt>
                <c:pt idx="4">
                  <c:v>0.112407622512207</c:v>
                </c:pt>
                <c:pt idx="5">
                  <c:v>0.123600658944099</c:v>
                </c:pt>
                <c:pt idx="6">
                  <c:v>0.124665687037136</c:v>
                </c:pt>
                <c:pt idx="7">
                  <c:v>0.119672201335337</c:v>
                </c:pt>
                <c:pt idx="8">
                  <c:v>0.10925919374003</c:v>
                </c:pt>
                <c:pt idx="9">
                  <c:v>9.5174868944081406E-2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'RQ4-Fig10-gamma'!$D$48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'RQ4-Fig10-gamma'!$A$49:$A$58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'RQ4-Fig10-gamma'!$D$49:$D$58</c:f>
              <c:numCache>
                <c:formatCode>General</c:formatCode>
                <c:ptCount val="10"/>
                <c:pt idx="0">
                  <c:v>0.126420454545454</c:v>
                </c:pt>
                <c:pt idx="1">
                  <c:v>0.126420454545454</c:v>
                </c:pt>
                <c:pt idx="2">
                  <c:v>0.126420454545454</c:v>
                </c:pt>
                <c:pt idx="3">
                  <c:v>0.126420454545454</c:v>
                </c:pt>
                <c:pt idx="4">
                  <c:v>0.126420454545454</c:v>
                </c:pt>
                <c:pt idx="5">
                  <c:v>0.126420454545454</c:v>
                </c:pt>
                <c:pt idx="6">
                  <c:v>0.126420454545454</c:v>
                </c:pt>
                <c:pt idx="7">
                  <c:v>9.8920454545454506E-2</c:v>
                </c:pt>
                <c:pt idx="8">
                  <c:v>7.3920454545454498E-2</c:v>
                </c:pt>
                <c:pt idx="9">
                  <c:v>7.3920454545454498E-2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07776"/>
        <c:axId val="377908336"/>
      </c:lineChart>
      <c:catAx>
        <c:axId val="3779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l-GR" sz="1400" b="0" i="0" u="none" strike="noStrike" cap="none" baseline="0">
                    <a:effectLst/>
                  </a:rPr>
                  <a:t>γ</a:t>
                </a:r>
                <a:r>
                  <a:rPr lang="el-GR" sz="1400" b="0" i="0" u="none" strike="noStrike" cap="none" baseline="0"/>
                  <a:t> 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08336"/>
        <c:crosses val="autoZero"/>
        <c:auto val="1"/>
        <c:lblAlgn val="ctr"/>
        <c:lblOffset val="100"/>
        <c:noMultiLvlLbl val="0"/>
      </c:catAx>
      <c:valAx>
        <c:axId val="377908336"/>
        <c:scaling>
          <c:orientation val="minMax"/>
          <c:max val="0.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9077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'RQ2-Fig5-alpha'!$B$64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'RQ2-Fig5-alpha'!$A$65:$A$74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'RQ2-Fig5-alpha'!$B$65:$B$74</c:f>
              <c:numCache>
                <c:formatCode>General</c:formatCode>
                <c:ptCount val="10"/>
                <c:pt idx="0">
                  <c:v>0.26222235540026301</c:v>
                </c:pt>
                <c:pt idx="1">
                  <c:v>0.264024294666791</c:v>
                </c:pt>
                <c:pt idx="2">
                  <c:v>0.27616734611538701</c:v>
                </c:pt>
                <c:pt idx="3">
                  <c:v>0.29155059833338398</c:v>
                </c:pt>
                <c:pt idx="4">
                  <c:v>0.30318227796411801</c:v>
                </c:pt>
                <c:pt idx="5">
                  <c:v>0.29900966421132202</c:v>
                </c:pt>
                <c:pt idx="6">
                  <c:v>0.288179769894504</c:v>
                </c:pt>
                <c:pt idx="7">
                  <c:v>0.27490427164255699</c:v>
                </c:pt>
                <c:pt idx="8">
                  <c:v>0.26509868324677599</c:v>
                </c:pt>
                <c:pt idx="9">
                  <c:v>0.25137535039494302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'RQ2-Fig5-alpha'!$C$64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'RQ2-Fig5-alpha'!$A$65:$A$74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'RQ2-Fig5-alpha'!$C$65:$C$74</c:f>
              <c:numCache>
                <c:formatCode>General</c:formatCode>
                <c:ptCount val="10"/>
                <c:pt idx="0">
                  <c:v>0.62087475924983104</c:v>
                </c:pt>
                <c:pt idx="1">
                  <c:v>0.63112102560833205</c:v>
                </c:pt>
                <c:pt idx="2">
                  <c:v>0.63034466416533197</c:v>
                </c:pt>
                <c:pt idx="3">
                  <c:v>0.61690005740595799</c:v>
                </c:pt>
                <c:pt idx="4">
                  <c:v>0.58272555862806696</c:v>
                </c:pt>
                <c:pt idx="5">
                  <c:v>0.49698121771808201</c:v>
                </c:pt>
                <c:pt idx="6">
                  <c:v>0.43290736888814901</c:v>
                </c:pt>
                <c:pt idx="7">
                  <c:v>0.40089809930450998</c:v>
                </c:pt>
                <c:pt idx="8">
                  <c:v>0.37115525799683202</c:v>
                </c:pt>
                <c:pt idx="9">
                  <c:v>0.33977698742674101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'RQ2-Fig5-alpha'!$D$64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'RQ2-Fig5-alpha'!$A$65:$A$74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'RQ2-Fig5-alpha'!$D$65:$D$74</c:f>
              <c:numCache>
                <c:formatCode>General</c:formatCode>
                <c:ptCount val="10"/>
                <c:pt idx="0">
                  <c:v>0.53676171274961504</c:v>
                </c:pt>
                <c:pt idx="1">
                  <c:v>0.53832642611453496</c:v>
                </c:pt>
                <c:pt idx="2">
                  <c:v>0.53837079147140099</c:v>
                </c:pt>
                <c:pt idx="3">
                  <c:v>0.519339397671294</c:v>
                </c:pt>
                <c:pt idx="4">
                  <c:v>0.56194442322383498</c:v>
                </c:pt>
                <c:pt idx="5">
                  <c:v>0.437003474479084</c:v>
                </c:pt>
                <c:pt idx="6">
                  <c:v>0.35840234351767403</c:v>
                </c:pt>
                <c:pt idx="7">
                  <c:v>0.33971380110615301</c:v>
                </c:pt>
                <c:pt idx="8">
                  <c:v>0.32741247067719298</c:v>
                </c:pt>
                <c:pt idx="9">
                  <c:v>0.30417179446499798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63280"/>
        <c:axId val="317358240"/>
      </c:lineChart>
      <c:catAx>
        <c:axId val="3173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</a:t>
                </a:r>
                <a:r>
                  <a:rPr lang="en-US" altLang="ko-KR" sz="1400" b="1" i="0" u="none" strike="noStrike" cap="none" baseline="0">
                    <a:effectLst/>
                  </a:rPr>
                  <a:t>𝛼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358240"/>
        <c:crosses val="autoZero"/>
        <c:auto val="1"/>
        <c:lblAlgn val="ctr"/>
        <c:lblOffset val="100"/>
        <c:noMultiLvlLbl val="0"/>
      </c:catAx>
      <c:valAx>
        <c:axId val="31735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3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'RQ2-Fig5-alpha'!$B$78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'RQ2-Fig5-alpha'!$A$79:$A$88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'RQ2-Fig5-alpha'!$B$79:$B$88</c:f>
              <c:numCache>
                <c:formatCode>General</c:formatCode>
                <c:ptCount val="10"/>
                <c:pt idx="0">
                  <c:v>0.38732603986403003</c:v>
                </c:pt>
                <c:pt idx="1">
                  <c:v>0.39690015165794701</c:v>
                </c:pt>
                <c:pt idx="2">
                  <c:v>0.41680124827639298</c:v>
                </c:pt>
                <c:pt idx="3">
                  <c:v>0.44261504474483199</c:v>
                </c:pt>
                <c:pt idx="4">
                  <c:v>0.45167005975228303</c:v>
                </c:pt>
                <c:pt idx="5">
                  <c:v>0.44637946692953501</c:v>
                </c:pt>
                <c:pt idx="6">
                  <c:v>0.42178730052602498</c:v>
                </c:pt>
                <c:pt idx="7">
                  <c:v>0.40267857187385597</c:v>
                </c:pt>
                <c:pt idx="8">
                  <c:v>0.389299689950803</c:v>
                </c:pt>
                <c:pt idx="9">
                  <c:v>0.36870508607990699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'RQ2-Fig5-alpha'!$C$78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'RQ2-Fig5-alpha'!$A$79:$A$88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'RQ2-Fig5-alpha'!$C$79:$C$88</c:f>
              <c:numCache>
                <c:formatCode>General</c:formatCode>
                <c:ptCount val="10"/>
                <c:pt idx="0">
                  <c:v>0.72967338709148599</c:v>
                </c:pt>
                <c:pt idx="1">
                  <c:v>0.73944651928808702</c:v>
                </c:pt>
                <c:pt idx="2">
                  <c:v>0.74262095114436</c:v>
                </c:pt>
                <c:pt idx="3">
                  <c:v>0.73030995734840398</c:v>
                </c:pt>
                <c:pt idx="4">
                  <c:v>0.68896405029821195</c:v>
                </c:pt>
                <c:pt idx="5">
                  <c:v>0.59455568570117601</c:v>
                </c:pt>
                <c:pt idx="6">
                  <c:v>0.50978225876539196</c:v>
                </c:pt>
                <c:pt idx="7">
                  <c:v>0.47806161689799598</c:v>
                </c:pt>
                <c:pt idx="8">
                  <c:v>0.44402743025915598</c:v>
                </c:pt>
                <c:pt idx="9">
                  <c:v>0.41452448754876098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'RQ2-Fig5-alpha'!$D$78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'RQ2-Fig5-alpha'!$A$79:$A$88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'RQ2-Fig5-alpha'!$D$79:$D$88</c:f>
              <c:numCache>
                <c:formatCode>General</c:formatCode>
                <c:ptCount val="10"/>
                <c:pt idx="0">
                  <c:v>0.57800595238095198</c:v>
                </c:pt>
                <c:pt idx="1">
                  <c:v>0.58015495175556098</c:v>
                </c:pt>
                <c:pt idx="2">
                  <c:v>0.58019463429524398</c:v>
                </c:pt>
                <c:pt idx="3">
                  <c:v>0.56137691570881199</c:v>
                </c:pt>
                <c:pt idx="4">
                  <c:v>0.604292186571598</c:v>
                </c:pt>
                <c:pt idx="5">
                  <c:v>0.47980033855033799</c:v>
                </c:pt>
                <c:pt idx="6">
                  <c:v>0.36754784466740897</c:v>
                </c:pt>
                <c:pt idx="7">
                  <c:v>0.350662924032489</c:v>
                </c:pt>
                <c:pt idx="8">
                  <c:v>0.339513888888888</c:v>
                </c:pt>
                <c:pt idx="9">
                  <c:v>0.31664657660347301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59360"/>
        <c:axId val="317359920"/>
      </c:lineChart>
      <c:catAx>
        <c:axId val="3173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𝛼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359920"/>
        <c:crosses val="autoZero"/>
        <c:auto val="1"/>
        <c:lblAlgn val="ctr"/>
        <c:lblOffset val="100"/>
        <c:noMultiLvlLbl val="0"/>
      </c:catAx>
      <c:valAx>
        <c:axId val="3173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35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'RQ2-Fig6_beta'!#REF!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'RQ2-Fig6_beta'!#REF!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90624"/>
        <c:axId val="196391184"/>
      </c:lineChart>
      <c:catAx>
        <c:axId val="1963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91184"/>
        <c:crosses val="autoZero"/>
        <c:auto val="1"/>
        <c:lblAlgn val="ctr"/>
        <c:lblOffset val="100"/>
        <c:noMultiLvlLbl val="0"/>
      </c:catAx>
      <c:valAx>
        <c:axId val="19639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90624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'RQ2-Fig6-beta'!$B$3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'RQ2-Fig6-beta'!$A$4:$A$13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'RQ2-Fig6-beta'!$B$4:$B$13</c:f>
              <c:numCache>
                <c:formatCode>General</c:formatCode>
                <c:ptCount val="10"/>
                <c:pt idx="0">
                  <c:v>0.28512190248173802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0.32347259722041899</c:v>
                </c:pt>
                <c:pt idx="4">
                  <c:v>0.31609943827074</c:v>
                </c:pt>
                <c:pt idx="5">
                  <c:v>0.28609658569976898</c:v>
                </c:pt>
                <c:pt idx="6">
                  <c:v>0.25170534459251798</c:v>
                </c:pt>
                <c:pt idx="7">
                  <c:v>0.20774323166014499</c:v>
                </c:pt>
                <c:pt idx="8">
                  <c:v>0.16773959333358501</c:v>
                </c:pt>
                <c:pt idx="9">
                  <c:v>0.14399023133827499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'RQ2-Fig6-beta'!$C$3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'RQ2-Fig6-beta'!$A$4:$A$13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'RQ2-Fig6-beta'!$C$4:$C$13</c:f>
              <c:numCache>
                <c:formatCode>General</c:formatCode>
                <c:ptCount val="10"/>
                <c:pt idx="0">
                  <c:v>0.63680423311749002</c:v>
                </c:pt>
                <c:pt idx="1">
                  <c:v>0.63641342517799304</c:v>
                </c:pt>
                <c:pt idx="2">
                  <c:v>0.63484901641796898</c:v>
                </c:pt>
                <c:pt idx="3">
                  <c:v>0.63367945201525699</c:v>
                </c:pt>
                <c:pt idx="4">
                  <c:v>0.62270577678053995</c:v>
                </c:pt>
                <c:pt idx="5">
                  <c:v>0.60514278507508601</c:v>
                </c:pt>
                <c:pt idx="6">
                  <c:v>0.55801286127064098</c:v>
                </c:pt>
                <c:pt idx="7">
                  <c:v>0.46809818758010002</c:v>
                </c:pt>
                <c:pt idx="8">
                  <c:v>0.39887728176433201</c:v>
                </c:pt>
                <c:pt idx="9">
                  <c:v>0.33940447926832301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'RQ2-Fig6-beta'!$D$3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'RQ2-Fig6-beta'!$A$4:$A$13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'RQ2-Fig6-beta'!$D$4:$D$13</c:f>
              <c:numCache>
                <c:formatCode>General</c:formatCode>
                <c:ptCount val="10"/>
                <c:pt idx="0">
                  <c:v>0.50558888255866097</c:v>
                </c:pt>
                <c:pt idx="1">
                  <c:v>0.50558888255866097</c:v>
                </c:pt>
                <c:pt idx="2">
                  <c:v>0.50558888255866097</c:v>
                </c:pt>
                <c:pt idx="3">
                  <c:v>0.50558888255866097</c:v>
                </c:pt>
                <c:pt idx="4">
                  <c:v>0.50558888255866097</c:v>
                </c:pt>
                <c:pt idx="5">
                  <c:v>0.50438328235124597</c:v>
                </c:pt>
                <c:pt idx="6">
                  <c:v>0.50438328235124597</c:v>
                </c:pt>
                <c:pt idx="7">
                  <c:v>0.50018189346235697</c:v>
                </c:pt>
                <c:pt idx="8">
                  <c:v>0.46261575589621901</c:v>
                </c:pt>
                <c:pt idx="9">
                  <c:v>0.43067131145177501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28688"/>
        <c:axId val="196729248"/>
      </c:lineChart>
      <c:catAx>
        <c:axId val="1967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cap="none" baseline="0"/>
                  <a:t>Value of 𝛽</a:t>
                </a:r>
                <a:endParaRPr lang="ko-KR" altLang="en-US" sz="14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729248"/>
        <c:crosses val="autoZero"/>
        <c:auto val="1"/>
        <c:lblAlgn val="ctr"/>
        <c:lblOffset val="100"/>
        <c:noMultiLvlLbl val="0"/>
      </c:catAx>
      <c:valAx>
        <c:axId val="19672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MAP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7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'RQ2-Fig6-beta'!$B$17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'RQ2-Fig6-beta'!$A$18:$A$27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'RQ2-Fig6-beta'!$B$18:$B$27</c:f>
              <c:numCache>
                <c:formatCode>General</c:formatCode>
                <c:ptCount val="10"/>
                <c:pt idx="0">
                  <c:v>0.44408943806621798</c:v>
                </c:pt>
                <c:pt idx="1">
                  <c:v>0.46591861652850303</c:v>
                </c:pt>
                <c:pt idx="2">
                  <c:v>0.48120604956292801</c:v>
                </c:pt>
                <c:pt idx="3">
                  <c:v>0.49126065104596001</c:v>
                </c:pt>
                <c:pt idx="4">
                  <c:v>0.48125235634750102</c:v>
                </c:pt>
                <c:pt idx="5">
                  <c:v>0.44064235441638699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0.29289166068182099</c:v>
                </c:pt>
                <c:pt idx="9">
                  <c:v>0.26470962491001598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'RQ2-Fig6-beta'!$C$17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'RQ2-Fig6-beta'!$A$18:$A$27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'RQ2-Fig6-beta'!$C$18:$C$27</c:f>
              <c:numCache>
                <c:formatCode>General</c:formatCode>
                <c:ptCount val="10"/>
                <c:pt idx="0">
                  <c:v>0.74610347948364997</c:v>
                </c:pt>
                <c:pt idx="1">
                  <c:v>0.74561671726134304</c:v>
                </c:pt>
                <c:pt idx="2">
                  <c:v>0.74456159370375097</c:v>
                </c:pt>
                <c:pt idx="3">
                  <c:v>0.74445627472935205</c:v>
                </c:pt>
                <c:pt idx="4">
                  <c:v>0.73520965400313898</c:v>
                </c:pt>
                <c:pt idx="5">
                  <c:v>0.71245521179183502</c:v>
                </c:pt>
                <c:pt idx="6">
                  <c:v>0.65657274083612105</c:v>
                </c:pt>
                <c:pt idx="7">
                  <c:v>0.53600479192057904</c:v>
                </c:pt>
                <c:pt idx="8">
                  <c:v>0.452420587009844</c:v>
                </c:pt>
                <c:pt idx="9">
                  <c:v>0.38303796611003699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'RQ2-Fig6-beta'!$D$17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'RQ2-Fig6-beta'!$A$18:$A$27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'RQ2-Fig6-beta'!$D$18:$D$27</c:f>
              <c:numCache>
                <c:formatCode>0.000000000</c:formatCode>
                <c:ptCount val="10"/>
                <c:pt idx="0">
                  <c:v>0.57446935960428303</c:v>
                </c:pt>
                <c:pt idx="1">
                  <c:v>0.57446935960428303</c:v>
                </c:pt>
                <c:pt idx="2">
                  <c:v>0.57446935960428303</c:v>
                </c:pt>
                <c:pt idx="3">
                  <c:v>0.57446935960428303</c:v>
                </c:pt>
                <c:pt idx="4">
                  <c:v>0.57446935960428303</c:v>
                </c:pt>
                <c:pt idx="5" formatCode="General">
                  <c:v>0.57445423558734399</c:v>
                </c:pt>
                <c:pt idx="6" formatCode="General">
                  <c:v>0.57445423558734399</c:v>
                </c:pt>
                <c:pt idx="7">
                  <c:v>0.57007923558734397</c:v>
                </c:pt>
                <c:pt idx="8">
                  <c:v>0.52001309802120699</c:v>
                </c:pt>
                <c:pt idx="9">
                  <c:v>0.48479484405295298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33168"/>
        <c:axId val="196206368"/>
      </c:lineChart>
      <c:catAx>
        <c:axId val="1967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 i="0" baseline="0">
                    <a:effectLst/>
                  </a:rPr>
                  <a:t>Value of </a:t>
                </a:r>
                <a:r>
                  <a:rPr lang="en-US" altLang="ko-KR" sz="1400" b="0" i="0" u="none" strike="noStrike" cap="none" baseline="0">
                    <a:effectLst/>
                  </a:rPr>
                  <a:t>𝛽</a:t>
                </a:r>
                <a:r>
                  <a:rPr lang="en-US" altLang="ko-KR" sz="1400" b="1" i="0" baseline="0">
                    <a:effectLst/>
                  </a:rPr>
                  <a:t> </a:t>
                </a:r>
                <a:endParaRPr lang="ko-KR" altLang="ko-KR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206368"/>
        <c:crosses val="autoZero"/>
        <c:auto val="1"/>
        <c:lblAlgn val="ctr"/>
        <c:lblOffset val="100"/>
        <c:noMultiLvlLbl val="0"/>
      </c:catAx>
      <c:valAx>
        <c:axId val="19620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400" b="1"/>
                  <a:t>MRR</a:t>
                </a:r>
                <a:endParaRPr lang="ko-KR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7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14</xdr:col>
      <xdr:colOff>508000</xdr:colOff>
      <xdr:row>45</xdr:row>
      <xdr:rowOff>174978</xdr:rowOff>
    </xdr:to>
    <xdr:graphicFrame macro="">
      <xdr:nvGraphicFramePr>
        <xdr:cNvPr id="3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166158</xdr:rowOff>
    </xdr:from>
    <xdr:to>
      <xdr:col>14</xdr:col>
      <xdr:colOff>508000</xdr:colOff>
      <xdr:row>59</xdr:row>
      <xdr:rowOff>143580</xdr:rowOff>
    </xdr:to>
    <xdr:graphicFrame macro="">
      <xdr:nvGraphicFramePr>
        <xdr:cNvPr id="3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103909</xdr:colOff>
      <xdr:row>33</xdr:row>
      <xdr:rowOff>21549</xdr:rowOff>
    </xdr:from>
    <xdr:to>
      <xdr:col>11</xdr:col>
      <xdr:colOff>572046</xdr:colOff>
      <xdr:row>43</xdr:row>
      <xdr:rowOff>139700</xdr:rowOff>
    </xdr:to>
    <xdr:sp macro="" textlink="">
      <xdr:nvSpPr>
        <xdr:cNvPr id="39" name="Rectangle 38"/>
        <xdr:cNvSpPr/>
      </xdr:nvSpPr>
      <xdr:spPr>
        <a:xfrm>
          <a:off x="7635009" y="6308049"/>
          <a:ext cx="1141237" cy="20231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103909</xdr:colOff>
      <xdr:row>48</xdr:row>
      <xdr:rowOff>769</xdr:rowOff>
    </xdr:from>
    <xdr:to>
      <xdr:col>11</xdr:col>
      <xdr:colOff>574355</xdr:colOff>
      <xdr:row>57</xdr:row>
      <xdr:rowOff>131618</xdr:rowOff>
    </xdr:to>
    <xdr:sp macro="" textlink="">
      <xdr:nvSpPr>
        <xdr:cNvPr id="43" name="Rectangle 42"/>
        <xdr:cNvSpPr/>
      </xdr:nvSpPr>
      <xdr:spPr>
        <a:xfrm>
          <a:off x="7631545" y="3337405"/>
          <a:ext cx="1140083" cy="1897304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7145</xdr:colOff>
      <xdr:row>1</xdr:row>
      <xdr:rowOff>2381</xdr:rowOff>
    </xdr:from>
    <xdr:to>
      <xdr:col>14</xdr:col>
      <xdr:colOff>464344</xdr:colOff>
      <xdr:row>14</xdr:row>
      <xdr:rowOff>21431</xdr:rowOff>
    </xdr:to>
    <xdr:graphicFrame macro="">
      <xdr:nvGraphicFramePr>
        <xdr:cNvPr id="44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7145</xdr:colOff>
      <xdr:row>14</xdr:row>
      <xdr:rowOff>150019</xdr:rowOff>
    </xdr:from>
    <xdr:to>
      <xdr:col>14</xdr:col>
      <xdr:colOff>464344</xdr:colOff>
      <xdr:row>27</xdr:row>
      <xdr:rowOff>169068</xdr:rowOff>
    </xdr:to>
    <xdr:graphicFrame macro="">
      <xdr:nvGraphicFramePr>
        <xdr:cNvPr id="45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3</xdr:row>
      <xdr:rowOff>25400</xdr:rowOff>
    </xdr:from>
    <xdr:to>
      <xdr:col>11</xdr:col>
      <xdr:colOff>533400</xdr:colOff>
      <xdr:row>12</xdr:row>
      <xdr:rowOff>25400</xdr:rowOff>
    </xdr:to>
    <xdr:sp macro="" textlink="">
      <xdr:nvSpPr>
        <xdr:cNvPr id="8" name="Rectangle 24"/>
        <xdr:cNvSpPr/>
      </xdr:nvSpPr>
      <xdr:spPr>
        <a:xfrm>
          <a:off x="7569200" y="5969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16</xdr:row>
      <xdr:rowOff>152400</xdr:rowOff>
    </xdr:from>
    <xdr:to>
      <xdr:col>11</xdr:col>
      <xdr:colOff>533400</xdr:colOff>
      <xdr:row>25</xdr:row>
      <xdr:rowOff>152400</xdr:rowOff>
    </xdr:to>
    <xdr:sp macro="" textlink="">
      <xdr:nvSpPr>
        <xdr:cNvPr id="9" name="Rectangle 24"/>
        <xdr:cNvSpPr/>
      </xdr:nvSpPr>
      <xdr:spPr>
        <a:xfrm>
          <a:off x="7569200" y="3200400"/>
          <a:ext cx="11684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62</xdr:row>
      <xdr:rowOff>0</xdr:rowOff>
    </xdr:from>
    <xdr:to>
      <xdr:col>14</xdr:col>
      <xdr:colOff>508000</xdr:colOff>
      <xdr:row>76</xdr:row>
      <xdr:rowOff>174978</xdr:rowOff>
    </xdr:to>
    <xdr:graphicFrame macro="">
      <xdr:nvGraphicFramePr>
        <xdr:cNvPr id="10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76</xdr:row>
      <xdr:rowOff>166158</xdr:rowOff>
    </xdr:from>
    <xdr:to>
      <xdr:col>14</xdr:col>
      <xdr:colOff>508000</xdr:colOff>
      <xdr:row>90</xdr:row>
      <xdr:rowOff>143580</xdr:rowOff>
    </xdr:to>
    <xdr:graphicFrame macro="">
      <xdr:nvGraphicFramePr>
        <xdr:cNvPr id="11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361951</xdr:colOff>
      <xdr:row>64</xdr:row>
      <xdr:rowOff>59649</xdr:rowOff>
    </xdr:from>
    <xdr:to>
      <xdr:col>11</xdr:col>
      <xdr:colOff>495847</xdr:colOff>
      <xdr:row>74</xdr:row>
      <xdr:rowOff>177800</xdr:rowOff>
    </xdr:to>
    <xdr:sp macro="" textlink="">
      <xdr:nvSpPr>
        <xdr:cNvPr id="12" name="Rectangle 38"/>
        <xdr:cNvSpPr/>
      </xdr:nvSpPr>
      <xdr:spPr>
        <a:xfrm>
          <a:off x="8105776" y="13470849"/>
          <a:ext cx="1657896" cy="2213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37234</xdr:colOff>
      <xdr:row>79</xdr:row>
      <xdr:rowOff>38869</xdr:rowOff>
    </xdr:from>
    <xdr:to>
      <xdr:col>11</xdr:col>
      <xdr:colOff>507680</xdr:colOff>
      <xdr:row>88</xdr:row>
      <xdr:rowOff>169718</xdr:rowOff>
    </xdr:to>
    <xdr:sp macro="" textlink="">
      <xdr:nvSpPr>
        <xdr:cNvPr id="13" name="Rectangle 42"/>
        <xdr:cNvSpPr/>
      </xdr:nvSpPr>
      <xdr:spPr>
        <a:xfrm>
          <a:off x="8543059" y="16593319"/>
          <a:ext cx="1232446" cy="2016799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32</xdr:row>
      <xdr:rowOff>0</xdr:rowOff>
    </xdr:from>
    <xdr:to>
      <xdr:col>13</xdr:col>
      <xdr:colOff>534377</xdr:colOff>
      <xdr:row>32</xdr:row>
      <xdr:rowOff>9525</xdr:rowOff>
    </xdr:to>
    <xdr:graphicFrame macro="">
      <xdr:nvGraphicFramePr>
        <xdr:cNvPr id="3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533400</xdr:colOff>
      <xdr:row>46</xdr:row>
      <xdr:rowOff>81085</xdr:rowOff>
    </xdr:to>
    <xdr:graphicFrame macro="">
      <xdr:nvGraphicFramePr>
        <xdr:cNvPr id="3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128710</xdr:rowOff>
    </xdr:from>
    <xdr:to>
      <xdr:col>13</xdr:col>
      <xdr:colOff>533400</xdr:colOff>
      <xdr:row>60</xdr:row>
      <xdr:rowOff>9525</xdr:rowOff>
    </xdr:to>
    <xdr:graphicFrame macro="">
      <xdr:nvGraphicFramePr>
        <xdr:cNvPr id="39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35170</xdr:colOff>
      <xdr:row>47</xdr:row>
      <xdr:rowOff>181707</xdr:rowOff>
    </xdr:from>
    <xdr:to>
      <xdr:col>9</xdr:col>
      <xdr:colOff>527539</xdr:colOff>
      <xdr:row>57</xdr:row>
      <xdr:rowOff>189306</xdr:rowOff>
    </xdr:to>
    <xdr:sp macro="" textlink="">
      <xdr:nvSpPr>
        <xdr:cNvPr id="40" name="Rectangle 39"/>
        <xdr:cNvSpPr/>
      </xdr:nvSpPr>
      <xdr:spPr>
        <a:xfrm>
          <a:off x="6292806" y="3322071"/>
          <a:ext cx="1162006" cy="1970326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41032</xdr:colOff>
      <xdr:row>33</xdr:row>
      <xdr:rowOff>38100</xdr:rowOff>
    </xdr:from>
    <xdr:to>
      <xdr:col>9</xdr:col>
      <xdr:colOff>527539</xdr:colOff>
      <xdr:row>44</xdr:row>
      <xdr:rowOff>55467</xdr:rowOff>
    </xdr:to>
    <xdr:sp macro="" textlink="">
      <xdr:nvSpPr>
        <xdr:cNvPr id="41" name="Rectangle 40"/>
        <xdr:cNvSpPr/>
      </xdr:nvSpPr>
      <xdr:spPr>
        <a:xfrm>
          <a:off x="6302132" y="6324600"/>
          <a:ext cx="1159607" cy="2112867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14288</xdr:colOff>
      <xdr:row>1</xdr:row>
      <xdr:rowOff>9526</xdr:rowOff>
    </xdr:from>
    <xdr:to>
      <xdr:col>13</xdr:col>
      <xdr:colOff>548481</xdr:colOff>
      <xdr:row>14</xdr:row>
      <xdr:rowOff>28576</xdr:rowOff>
    </xdr:to>
    <xdr:graphicFrame macro="">
      <xdr:nvGraphicFramePr>
        <xdr:cNvPr id="4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14288</xdr:colOff>
      <xdr:row>14</xdr:row>
      <xdr:rowOff>26195</xdr:rowOff>
    </xdr:from>
    <xdr:to>
      <xdr:col>13</xdr:col>
      <xdr:colOff>548481</xdr:colOff>
      <xdr:row>27</xdr:row>
      <xdr:rowOff>45244</xdr:rowOff>
    </xdr:to>
    <xdr:graphicFrame macro="">
      <xdr:nvGraphicFramePr>
        <xdr:cNvPr id="4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16</xdr:row>
      <xdr:rowOff>50801</xdr:rowOff>
    </xdr:from>
    <xdr:to>
      <xdr:col>10</xdr:col>
      <xdr:colOff>571500</xdr:colOff>
      <xdr:row>25</xdr:row>
      <xdr:rowOff>50801</xdr:rowOff>
    </xdr:to>
    <xdr:sp macro="" textlink="">
      <xdr:nvSpPr>
        <xdr:cNvPr id="9" name="Rectangle 24"/>
        <xdr:cNvSpPr/>
      </xdr:nvSpPr>
      <xdr:spPr>
        <a:xfrm>
          <a:off x="6972300" y="30988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342900</xdr:colOff>
      <xdr:row>3</xdr:row>
      <xdr:rowOff>38101</xdr:rowOff>
    </xdr:from>
    <xdr:to>
      <xdr:col>10</xdr:col>
      <xdr:colOff>203200</xdr:colOff>
      <xdr:row>12</xdr:row>
      <xdr:rowOff>38101</xdr:rowOff>
    </xdr:to>
    <xdr:sp macro="" textlink="">
      <xdr:nvSpPr>
        <xdr:cNvPr id="10" name="Rectangle 24"/>
        <xdr:cNvSpPr/>
      </xdr:nvSpPr>
      <xdr:spPr>
        <a:xfrm>
          <a:off x="6604000" y="609601"/>
          <a:ext cx="1206500" cy="1714500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1"/>
        </a:p>
      </xdr:txBody>
    </xdr:sp>
    <xdr:clientData/>
  </xdr:twoCellAnchor>
  <xdr:twoCellAnchor>
    <xdr:from>
      <xdr:col>7</xdr:col>
      <xdr:colOff>0</xdr:colOff>
      <xdr:row>64</xdr:row>
      <xdr:rowOff>0</xdr:rowOff>
    </xdr:from>
    <xdr:to>
      <xdr:col>13</xdr:col>
      <xdr:colOff>534377</xdr:colOff>
      <xdr:row>64</xdr:row>
      <xdr:rowOff>9525</xdr:rowOff>
    </xdr:to>
    <xdr:graphicFrame macro="">
      <xdr:nvGraphicFramePr>
        <xdr:cNvPr id="11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13</xdr:col>
      <xdr:colOff>533400</xdr:colOff>
      <xdr:row>78</xdr:row>
      <xdr:rowOff>81085</xdr:rowOff>
    </xdr:to>
    <xdr:graphicFrame macro="">
      <xdr:nvGraphicFramePr>
        <xdr:cNvPr id="1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77</xdr:row>
      <xdr:rowOff>128710</xdr:rowOff>
    </xdr:from>
    <xdr:to>
      <xdr:col>13</xdr:col>
      <xdr:colOff>533400</xdr:colOff>
      <xdr:row>92</xdr:row>
      <xdr:rowOff>9525</xdr:rowOff>
    </xdr:to>
    <xdr:graphicFrame macro="">
      <xdr:nvGraphicFramePr>
        <xdr:cNvPr id="1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720970</xdr:colOff>
      <xdr:row>80</xdr:row>
      <xdr:rowOff>19782</xdr:rowOff>
    </xdr:from>
    <xdr:to>
      <xdr:col>9</xdr:col>
      <xdr:colOff>451339</xdr:colOff>
      <xdr:row>90</xdr:row>
      <xdr:rowOff>27381</xdr:rowOff>
    </xdr:to>
    <xdr:sp macro="" textlink="">
      <xdr:nvSpPr>
        <xdr:cNvPr id="14" name="Rectangle 39"/>
        <xdr:cNvSpPr/>
      </xdr:nvSpPr>
      <xdr:spPr>
        <a:xfrm>
          <a:off x="7178920" y="16783782"/>
          <a:ext cx="1254369" cy="2103099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726832</xdr:colOff>
      <xdr:row>65</xdr:row>
      <xdr:rowOff>85725</xdr:rowOff>
    </xdr:from>
    <xdr:to>
      <xdr:col>9</xdr:col>
      <xdr:colOff>451339</xdr:colOff>
      <xdr:row>76</xdr:row>
      <xdr:rowOff>103092</xdr:rowOff>
    </xdr:to>
    <xdr:sp macro="" textlink="">
      <xdr:nvSpPr>
        <xdr:cNvPr id="15" name="Rectangle 40"/>
        <xdr:cNvSpPr/>
      </xdr:nvSpPr>
      <xdr:spPr>
        <a:xfrm>
          <a:off x="7184782" y="13706475"/>
          <a:ext cx="1248507" cy="2322417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49</xdr:col>
      <xdr:colOff>0</xdr:colOff>
      <xdr:row>1</xdr:row>
      <xdr:rowOff>100012</xdr:rowOff>
    </xdr:from>
    <xdr:ext cx="184731" cy="264560"/>
    <xdr:sp macro="" textlink="">
      <xdr:nvSpPr>
        <xdr:cNvPr id="2" name="TextBox 1"/>
        <xdr:cNvSpPr txBox="1"/>
      </xdr:nvSpPr>
      <xdr:spPr>
        <a:xfrm>
          <a:off x="198247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12700</xdr:rowOff>
    </xdr:from>
    <xdr:to>
      <xdr:col>18</xdr:col>
      <xdr:colOff>0</xdr:colOff>
      <xdr:row>31</xdr:row>
      <xdr:rowOff>12700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482600</xdr:colOff>
      <xdr:row>1</xdr:row>
      <xdr:rowOff>12700</xdr:rowOff>
    </xdr:from>
    <xdr:to>
      <xdr:col>23</xdr:col>
      <xdr:colOff>482600</xdr:colOff>
      <xdr:row>16</xdr:row>
      <xdr:rowOff>12700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482600</xdr:colOff>
      <xdr:row>16</xdr:row>
      <xdr:rowOff>12700</xdr:rowOff>
    </xdr:from>
    <xdr:to>
      <xdr:col>23</xdr:col>
      <xdr:colOff>482600</xdr:colOff>
      <xdr:row>31</xdr:row>
      <xdr:rowOff>12700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520700</xdr:colOff>
      <xdr:row>1</xdr:row>
      <xdr:rowOff>12700</xdr:rowOff>
    </xdr:from>
    <xdr:to>
      <xdr:col>29</xdr:col>
      <xdr:colOff>520700</xdr:colOff>
      <xdr:row>16</xdr:row>
      <xdr:rowOff>12700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520700</xdr:colOff>
      <xdr:row>16</xdr:row>
      <xdr:rowOff>12700</xdr:rowOff>
    </xdr:from>
    <xdr:to>
      <xdr:col>29</xdr:col>
      <xdr:colOff>520700</xdr:colOff>
      <xdr:row>31</xdr:row>
      <xdr:rowOff>12700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534737</xdr:colOff>
      <xdr:row>82</xdr:row>
      <xdr:rowOff>13369</xdr:rowOff>
    </xdr:from>
    <xdr:to>
      <xdr:col>30</xdr:col>
      <xdr:colOff>181811</xdr:colOff>
      <xdr:row>96</xdr:row>
      <xdr:rowOff>136358</xdr:rowOff>
    </xdr:to>
    <xdr:graphicFrame macro="">
      <xdr:nvGraphicFramePr>
        <xdr:cNvPr id="4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534737</xdr:colOff>
      <xdr:row>96</xdr:row>
      <xdr:rowOff>133685</xdr:rowOff>
    </xdr:from>
    <xdr:to>
      <xdr:col>30</xdr:col>
      <xdr:colOff>181811</xdr:colOff>
      <xdr:row>111</xdr:row>
      <xdr:rowOff>69517</xdr:rowOff>
    </xdr:to>
    <xdr:graphicFrame macro="">
      <xdr:nvGraphicFramePr>
        <xdr:cNvPr id="4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82</xdr:row>
      <xdr:rowOff>1</xdr:rowOff>
    </xdr:from>
    <xdr:to>
      <xdr:col>18</xdr:col>
      <xdr:colOff>315494</xdr:colOff>
      <xdr:row>96</xdr:row>
      <xdr:rowOff>122990</xdr:rowOff>
    </xdr:to>
    <xdr:graphicFrame macro="">
      <xdr:nvGraphicFramePr>
        <xdr:cNvPr id="4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</xdr:colOff>
      <xdr:row>96</xdr:row>
      <xdr:rowOff>120316</xdr:rowOff>
    </xdr:from>
    <xdr:to>
      <xdr:col>18</xdr:col>
      <xdr:colOff>315495</xdr:colOff>
      <xdr:row>111</xdr:row>
      <xdr:rowOff>56148</xdr:rowOff>
    </xdr:to>
    <xdr:graphicFrame macro="">
      <xdr:nvGraphicFramePr>
        <xdr:cNvPr id="4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494631</xdr:colOff>
      <xdr:row>82</xdr:row>
      <xdr:rowOff>3</xdr:rowOff>
    </xdr:from>
    <xdr:to>
      <xdr:col>24</xdr:col>
      <xdr:colOff>141705</xdr:colOff>
      <xdr:row>96</xdr:row>
      <xdr:rowOff>122992</xdr:rowOff>
    </xdr:to>
    <xdr:graphicFrame macro="">
      <xdr:nvGraphicFramePr>
        <xdr:cNvPr id="4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494631</xdr:colOff>
      <xdr:row>96</xdr:row>
      <xdr:rowOff>120318</xdr:rowOff>
    </xdr:from>
    <xdr:to>
      <xdr:col>24</xdr:col>
      <xdr:colOff>141705</xdr:colOff>
      <xdr:row>111</xdr:row>
      <xdr:rowOff>56150</xdr:rowOff>
    </xdr:to>
    <xdr:graphicFrame macro="">
      <xdr:nvGraphicFramePr>
        <xdr:cNvPr id="5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534737</xdr:colOff>
      <xdr:row>162</xdr:row>
      <xdr:rowOff>13369</xdr:rowOff>
    </xdr:from>
    <xdr:to>
      <xdr:col>30</xdr:col>
      <xdr:colOff>181811</xdr:colOff>
      <xdr:row>176</xdr:row>
      <xdr:rowOff>136358</xdr:rowOff>
    </xdr:to>
    <xdr:graphicFrame macro="">
      <xdr:nvGraphicFramePr>
        <xdr:cNvPr id="15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534737</xdr:colOff>
      <xdr:row>176</xdr:row>
      <xdr:rowOff>133685</xdr:rowOff>
    </xdr:from>
    <xdr:to>
      <xdr:col>30</xdr:col>
      <xdr:colOff>181811</xdr:colOff>
      <xdr:row>191</xdr:row>
      <xdr:rowOff>69517</xdr:rowOff>
    </xdr:to>
    <xdr:graphicFrame macro="">
      <xdr:nvGraphicFramePr>
        <xdr:cNvPr id="16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162</xdr:row>
      <xdr:rowOff>1</xdr:rowOff>
    </xdr:from>
    <xdr:to>
      <xdr:col>18</xdr:col>
      <xdr:colOff>315494</xdr:colOff>
      <xdr:row>176</xdr:row>
      <xdr:rowOff>122990</xdr:rowOff>
    </xdr:to>
    <xdr:graphicFrame macro="">
      <xdr:nvGraphicFramePr>
        <xdr:cNvPr id="1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</xdr:colOff>
      <xdr:row>176</xdr:row>
      <xdr:rowOff>120316</xdr:rowOff>
    </xdr:from>
    <xdr:to>
      <xdr:col>18</xdr:col>
      <xdr:colOff>315495</xdr:colOff>
      <xdr:row>191</xdr:row>
      <xdr:rowOff>56148</xdr:rowOff>
    </xdr:to>
    <xdr:graphicFrame macro="">
      <xdr:nvGraphicFramePr>
        <xdr:cNvPr id="18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494631</xdr:colOff>
      <xdr:row>162</xdr:row>
      <xdr:rowOff>3</xdr:rowOff>
    </xdr:from>
    <xdr:to>
      <xdr:col>24</xdr:col>
      <xdr:colOff>141705</xdr:colOff>
      <xdr:row>176</xdr:row>
      <xdr:rowOff>122992</xdr:rowOff>
    </xdr:to>
    <xdr:graphicFrame macro="">
      <xdr:nvGraphicFramePr>
        <xdr:cNvPr id="19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494631</xdr:colOff>
      <xdr:row>176</xdr:row>
      <xdr:rowOff>120318</xdr:rowOff>
    </xdr:from>
    <xdr:to>
      <xdr:col>24</xdr:col>
      <xdr:colOff>141705</xdr:colOff>
      <xdr:row>191</xdr:row>
      <xdr:rowOff>56150</xdr:rowOff>
    </xdr:to>
    <xdr:graphicFrame macro="">
      <xdr:nvGraphicFramePr>
        <xdr:cNvPr id="20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</xdr:row>
      <xdr:rowOff>12700</xdr:rowOff>
    </xdr:from>
    <xdr:to>
      <xdr:col>13</xdr:col>
      <xdr:colOff>101600</xdr:colOff>
      <xdr:row>14</xdr:row>
      <xdr:rowOff>31750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14</xdr:row>
      <xdr:rowOff>25400</xdr:rowOff>
    </xdr:from>
    <xdr:to>
      <xdr:col>13</xdr:col>
      <xdr:colOff>101600</xdr:colOff>
      <xdr:row>27</xdr:row>
      <xdr:rowOff>44450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310444</xdr:colOff>
      <xdr:row>33</xdr:row>
      <xdr:rowOff>0</xdr:rowOff>
    </xdr:from>
    <xdr:to>
      <xdr:col>13</xdr:col>
      <xdr:colOff>169333</xdr:colOff>
      <xdr:row>47</xdr:row>
      <xdr:rowOff>76200</xdr:rowOff>
    </xdr:to>
    <xdr:graphicFrame macro="">
      <xdr:nvGraphicFramePr>
        <xdr:cNvPr id="22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310444</xdr:colOff>
      <xdr:row>47</xdr:row>
      <xdr:rowOff>76200</xdr:rowOff>
    </xdr:from>
    <xdr:to>
      <xdr:col>13</xdr:col>
      <xdr:colOff>169333</xdr:colOff>
      <xdr:row>61</xdr:row>
      <xdr:rowOff>152400</xdr:rowOff>
    </xdr:to>
    <xdr:graphicFrame macro="">
      <xdr:nvGraphicFramePr>
        <xdr:cNvPr id="27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169336</xdr:colOff>
      <xdr:row>49</xdr:row>
      <xdr:rowOff>110772</xdr:rowOff>
    </xdr:from>
    <xdr:to>
      <xdr:col>11</xdr:col>
      <xdr:colOff>130529</xdr:colOff>
      <xdr:row>59</xdr:row>
      <xdr:rowOff>167217</xdr:rowOff>
    </xdr:to>
    <xdr:sp macro="" textlink="">
      <xdr:nvSpPr>
        <xdr:cNvPr id="32" name="Rectangle 24"/>
        <xdr:cNvSpPr/>
      </xdr:nvSpPr>
      <xdr:spPr>
        <a:xfrm>
          <a:off x="6942669" y="9790994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184149</xdr:colOff>
      <xdr:row>35</xdr:row>
      <xdr:rowOff>51505</xdr:rowOff>
    </xdr:from>
    <xdr:to>
      <xdr:col>11</xdr:col>
      <xdr:colOff>145342</xdr:colOff>
      <xdr:row>45</xdr:row>
      <xdr:rowOff>107950</xdr:rowOff>
    </xdr:to>
    <xdr:sp macro="" textlink="">
      <xdr:nvSpPr>
        <xdr:cNvPr id="33" name="Rectangle 24"/>
        <xdr:cNvSpPr/>
      </xdr:nvSpPr>
      <xdr:spPr>
        <a:xfrm>
          <a:off x="6957482" y="6965949"/>
          <a:ext cx="638527" cy="203200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556682</xdr:colOff>
      <xdr:row>15</xdr:row>
      <xdr:rowOff>184149</xdr:rowOff>
    </xdr:from>
    <xdr:to>
      <xdr:col>11</xdr:col>
      <xdr:colOff>517875</xdr:colOff>
      <xdr:row>25</xdr:row>
      <xdr:rowOff>50800</xdr:rowOff>
    </xdr:to>
    <xdr:sp macro="" textlink="">
      <xdr:nvSpPr>
        <xdr:cNvPr id="8" name="Rectangle 24"/>
        <xdr:cNvSpPr/>
      </xdr:nvSpPr>
      <xdr:spPr>
        <a:xfrm>
          <a:off x="7287682" y="30416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607482</xdr:colOff>
      <xdr:row>2</xdr:row>
      <xdr:rowOff>171449</xdr:rowOff>
    </xdr:from>
    <xdr:to>
      <xdr:col>12</xdr:col>
      <xdr:colOff>568675</xdr:colOff>
      <xdr:row>12</xdr:row>
      <xdr:rowOff>38100</xdr:rowOff>
    </xdr:to>
    <xdr:sp macro="" textlink="">
      <xdr:nvSpPr>
        <xdr:cNvPr id="9" name="Rectangle 24"/>
        <xdr:cNvSpPr/>
      </xdr:nvSpPr>
      <xdr:spPr>
        <a:xfrm>
          <a:off x="8011582" y="552449"/>
          <a:ext cx="634293" cy="1771651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310444</xdr:colOff>
      <xdr:row>64</xdr:row>
      <xdr:rowOff>0</xdr:rowOff>
    </xdr:from>
    <xdr:to>
      <xdr:col>13</xdr:col>
      <xdr:colOff>169333</xdr:colOff>
      <xdr:row>78</xdr:row>
      <xdr:rowOff>76200</xdr:rowOff>
    </xdr:to>
    <xdr:graphicFrame macro="">
      <xdr:nvGraphicFramePr>
        <xdr:cNvPr id="10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310444</xdr:colOff>
      <xdr:row>78</xdr:row>
      <xdr:rowOff>76200</xdr:rowOff>
    </xdr:from>
    <xdr:to>
      <xdr:col>13</xdr:col>
      <xdr:colOff>169333</xdr:colOff>
      <xdr:row>92</xdr:row>
      <xdr:rowOff>152400</xdr:rowOff>
    </xdr:to>
    <xdr:graphicFrame macro="">
      <xdr:nvGraphicFramePr>
        <xdr:cNvPr id="11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127004</xdr:colOff>
      <xdr:row>80</xdr:row>
      <xdr:rowOff>174270</xdr:rowOff>
    </xdr:from>
    <xdr:to>
      <xdr:col>11</xdr:col>
      <xdr:colOff>88197</xdr:colOff>
      <xdr:row>91</xdr:row>
      <xdr:rowOff>19048</xdr:rowOff>
    </xdr:to>
    <xdr:sp macro="" textlink="">
      <xdr:nvSpPr>
        <xdr:cNvPr id="12" name="Rectangle 24"/>
        <xdr:cNvSpPr/>
      </xdr:nvSpPr>
      <xdr:spPr>
        <a:xfrm>
          <a:off x="7747004" y="17107603"/>
          <a:ext cx="723193" cy="2173112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141817</xdr:colOff>
      <xdr:row>66</xdr:row>
      <xdr:rowOff>115003</xdr:rowOff>
    </xdr:from>
    <xdr:to>
      <xdr:col>11</xdr:col>
      <xdr:colOff>103010</xdr:colOff>
      <xdr:row>76</xdr:row>
      <xdr:rowOff>171448</xdr:rowOff>
    </xdr:to>
    <xdr:sp macro="" textlink="">
      <xdr:nvSpPr>
        <xdr:cNvPr id="13" name="Rectangle 24"/>
        <xdr:cNvSpPr/>
      </xdr:nvSpPr>
      <xdr:spPr>
        <a:xfrm>
          <a:off x="7761817" y="14085003"/>
          <a:ext cx="723193" cy="2173112"/>
        </a:xfrm>
        <a:prstGeom prst="rect">
          <a:avLst/>
        </a:prstGeom>
        <a:noFill/>
        <a:ln w="19050">
          <a:solidFill>
            <a:schemeClr val="accent2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23091</xdr:rowOff>
    </xdr:from>
    <xdr:to>
      <xdr:col>14</xdr:col>
      <xdr:colOff>0</xdr:colOff>
      <xdr:row>14</xdr:row>
      <xdr:rowOff>42142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42142</xdr:rowOff>
    </xdr:from>
    <xdr:to>
      <xdr:col>14</xdr:col>
      <xdr:colOff>0</xdr:colOff>
      <xdr:row>28</xdr:row>
      <xdr:rowOff>61192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184726</xdr:rowOff>
    </xdr:from>
    <xdr:to>
      <xdr:col>15</xdr:col>
      <xdr:colOff>92364</xdr:colOff>
      <xdr:row>45</xdr:row>
      <xdr:rowOff>7504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45</xdr:row>
      <xdr:rowOff>46180</xdr:rowOff>
    </xdr:from>
    <xdr:to>
      <xdr:col>15</xdr:col>
      <xdr:colOff>92364</xdr:colOff>
      <xdr:row>58</xdr:row>
      <xdr:rowOff>65231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389546</xdr:colOff>
      <xdr:row>1</xdr:row>
      <xdr:rowOff>144462</xdr:rowOff>
    </xdr:from>
    <xdr:to>
      <xdr:col>14</xdr:col>
      <xdr:colOff>248869</xdr:colOff>
      <xdr:row>16</xdr:row>
      <xdr:rowOff>30162</xdr:rowOff>
    </xdr:to>
    <xdr:graphicFrame macro="">
      <xdr:nvGraphicFramePr>
        <xdr:cNvPr id="6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389546</xdr:colOff>
      <xdr:row>15</xdr:row>
      <xdr:rowOff>77787</xdr:rowOff>
    </xdr:from>
    <xdr:to>
      <xdr:col>14</xdr:col>
      <xdr:colOff>248869</xdr:colOff>
      <xdr:row>29</xdr:row>
      <xdr:rowOff>153987</xdr:rowOff>
    </xdr:to>
    <xdr:graphicFrame macro="">
      <xdr:nvGraphicFramePr>
        <xdr:cNvPr id="7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389546</xdr:colOff>
      <xdr:row>32</xdr:row>
      <xdr:rowOff>144462</xdr:rowOff>
    </xdr:from>
    <xdr:to>
      <xdr:col>14</xdr:col>
      <xdr:colOff>248869</xdr:colOff>
      <xdr:row>47</xdr:row>
      <xdr:rowOff>30162</xdr:rowOff>
    </xdr:to>
    <xdr:graphicFrame macro="">
      <xdr:nvGraphicFramePr>
        <xdr:cNvPr id="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389546</xdr:colOff>
      <xdr:row>46</xdr:row>
      <xdr:rowOff>77787</xdr:rowOff>
    </xdr:from>
    <xdr:to>
      <xdr:col>14</xdr:col>
      <xdr:colOff>248869</xdr:colOff>
      <xdr:row>60</xdr:row>
      <xdr:rowOff>153987</xdr:rowOff>
    </xdr:to>
    <xdr:graphicFrame macro="">
      <xdr:nvGraphicFramePr>
        <xdr:cNvPr id="5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46"/>
  <sheetViews>
    <sheetView showGridLines="0" tabSelected="1" workbookViewId="0">
      <selection activeCell="N11" sqref="N11"/>
    </sheetView>
  </sheetViews>
  <sheetFormatPr defaultColWidth="8.88671875" defaultRowHeight="16.5"/>
  <cols>
    <col min="1" max="1" width="8.88671875" style="1"/>
    <col min="2" max="2" width="15.77734375" style="1" customWidth="1"/>
    <col min="3" max="5" width="12.6640625" style="1" hidden="1" customWidth="1"/>
    <col min="6" max="7" width="8.5546875" style="1" bestFit="1" customWidth="1"/>
    <col min="8" max="8" width="9.44140625" style="1" bestFit="1" customWidth="1"/>
    <col min="9" max="10" width="5.21875" style="1" bestFit="1" customWidth="1"/>
    <col min="11" max="12" width="16" style="1" bestFit="1" customWidth="1"/>
    <col min="13" max="13" width="8.88671875" style="1"/>
    <col min="14" max="14" width="9.33203125" style="1" bestFit="1" customWidth="1"/>
    <col min="15" max="16" width="12.5546875" style="1" bestFit="1" customWidth="1"/>
    <col min="17" max="17" width="4.6640625" style="1" customWidth="1"/>
    <col min="18" max="16384" width="8.88671875" style="1"/>
  </cols>
  <sheetData>
    <row r="1" spans="1:16" s="25" customFormat="1">
      <c r="A1" s="26" t="s">
        <v>866</v>
      </c>
    </row>
    <row r="2" spans="1:16" ht="50.25" thickBot="1">
      <c r="A2" s="12"/>
      <c r="B2" s="12"/>
      <c r="C2" s="12" t="s">
        <v>257</v>
      </c>
      <c r="D2" s="12" t="s">
        <v>258</v>
      </c>
      <c r="E2" s="12" t="s">
        <v>259</v>
      </c>
      <c r="F2" s="12" t="s">
        <v>254</v>
      </c>
      <c r="G2" s="12" t="s">
        <v>255</v>
      </c>
      <c r="H2" s="12" t="s">
        <v>256</v>
      </c>
      <c r="I2" s="12" t="s">
        <v>0</v>
      </c>
      <c r="J2" s="14" t="s">
        <v>1</v>
      </c>
      <c r="K2" s="13" t="s">
        <v>854</v>
      </c>
      <c r="L2" s="13" t="s">
        <v>855</v>
      </c>
      <c r="N2" s="20" t="s">
        <v>273</v>
      </c>
      <c r="O2" s="116" t="s">
        <v>856</v>
      </c>
      <c r="P2" s="116" t="s">
        <v>857</v>
      </c>
    </row>
    <row r="3" spans="1:16" ht="15.95" customHeight="1">
      <c r="A3" s="121" t="s">
        <v>275</v>
      </c>
      <c r="B3" s="30" t="s">
        <v>834</v>
      </c>
      <c r="C3" s="24">
        <v>108</v>
      </c>
      <c r="D3" s="24">
        <v>189</v>
      </c>
      <c r="E3" s="24">
        <v>214</v>
      </c>
      <c r="F3" s="44">
        <v>0.38028169014084501</v>
      </c>
      <c r="G3" s="44">
        <v>0.66549295774647799</v>
      </c>
      <c r="H3" s="44">
        <v>0.75352112676056304</v>
      </c>
      <c r="I3" s="44">
        <v>0.36484406405390601</v>
      </c>
      <c r="J3" s="45">
        <v>0.51575304435627001</v>
      </c>
      <c r="K3" s="54"/>
      <c r="L3" s="55"/>
      <c r="N3" s="15" t="s">
        <v>268</v>
      </c>
      <c r="O3" s="48">
        <f>AVERAGE(K5,K11,K17)</f>
        <v>0.44887812053441173</v>
      </c>
      <c r="P3" s="48">
        <f>AVERAGE(L5,L11,L17)</f>
        <v>0.29329186191298956</v>
      </c>
    </row>
    <row r="4" spans="1:16">
      <c r="A4" s="119"/>
      <c r="B4" s="36" t="s">
        <v>274</v>
      </c>
      <c r="C4" s="35"/>
      <c r="D4" s="35"/>
      <c r="E4" s="35"/>
      <c r="F4" s="46">
        <v>0.37676056338028102</v>
      </c>
      <c r="G4" s="46">
        <v>0.64436619718309796</v>
      </c>
      <c r="H4" s="46">
        <v>0.73239436619718301</v>
      </c>
      <c r="I4" s="46">
        <v>0.32347261348621098</v>
      </c>
      <c r="J4" s="47">
        <v>0.49126065104596001</v>
      </c>
      <c r="K4" s="56">
        <f>($I$3-I4)/I4</f>
        <v>0.12789784619419914</v>
      </c>
      <c r="L4" s="57">
        <f>($J$3-J4)/J4</f>
        <v>4.9856208222992013E-2</v>
      </c>
      <c r="N4" s="146" t="s">
        <v>908</v>
      </c>
      <c r="O4" s="48">
        <f>AVERAGE(K6,K12,K18)</f>
        <v>0.33024699873154456</v>
      </c>
      <c r="P4" s="48">
        <f>AVERAGE(L6,L12,L18)</f>
        <v>0.18921450374240908</v>
      </c>
    </row>
    <row r="5" spans="1:16">
      <c r="A5" s="119"/>
      <c r="B5" s="2" t="s">
        <v>4</v>
      </c>
      <c r="C5" s="2"/>
      <c r="D5" s="2"/>
      <c r="E5" s="2"/>
      <c r="F5" s="48">
        <v>0.308</v>
      </c>
      <c r="G5" s="48">
        <v>0.51100000000000001</v>
      </c>
      <c r="H5" s="48">
        <v>0.59399999999999997</v>
      </c>
      <c r="I5" s="48">
        <v>0.22</v>
      </c>
      <c r="J5" s="49">
        <v>0.41</v>
      </c>
      <c r="K5" s="58">
        <f t="shared" ref="K5:K8" si="0">($I$3-I5)/I5</f>
        <v>0.65838210933593644</v>
      </c>
      <c r="L5" s="59">
        <f t="shared" ref="L5:L8" si="1">($J$3-J5)/J5</f>
        <v>0.25793425452748792</v>
      </c>
      <c r="N5" s="15" t="s">
        <v>270</v>
      </c>
      <c r="O5" s="48">
        <f>AVERAGE(K7,K13)</f>
        <v>0.24212505876305462</v>
      </c>
      <c r="P5" s="48">
        <f>AVERAGE(L7,L13)</f>
        <v>0.15468507520253716</v>
      </c>
    </row>
    <row r="6" spans="1:16">
      <c r="A6" s="119"/>
      <c r="B6" s="2" t="s">
        <v>5</v>
      </c>
      <c r="C6" s="2"/>
      <c r="D6" s="2"/>
      <c r="E6" s="2"/>
      <c r="F6" s="48">
        <v>0.33900000000000002</v>
      </c>
      <c r="G6" s="48">
        <v>0.52400000000000002</v>
      </c>
      <c r="H6" s="48">
        <v>0.61499999999999999</v>
      </c>
      <c r="I6" s="48">
        <v>0.25</v>
      </c>
      <c r="J6" s="49">
        <v>0.43</v>
      </c>
      <c r="K6" s="58">
        <f t="shared" si="0"/>
        <v>0.45937625621562406</v>
      </c>
      <c r="L6" s="59">
        <f t="shared" si="1"/>
        <v>0.19942568454946516</v>
      </c>
      <c r="N6" s="15" t="s">
        <v>271</v>
      </c>
      <c r="O6" s="48">
        <f>AVERAGE(K8,K14,K20)</f>
        <v>0.16536446995289747</v>
      </c>
      <c r="P6" s="48">
        <f>AVERAGE(L8,L14,L20)</f>
        <v>6.5008660056595502E-2</v>
      </c>
    </row>
    <row r="7" spans="1:16">
      <c r="A7" s="119"/>
      <c r="B7" s="2" t="s">
        <v>6</v>
      </c>
      <c r="C7" s="2"/>
      <c r="D7" s="2"/>
      <c r="E7" s="2"/>
      <c r="F7" s="48">
        <v>0.39500000000000002</v>
      </c>
      <c r="G7" s="48">
        <v>0.60499999999999998</v>
      </c>
      <c r="H7" s="48">
        <v>0.68899999999999995</v>
      </c>
      <c r="I7" s="48">
        <v>0.28599999999999998</v>
      </c>
      <c r="J7" s="49">
        <v>0.49099999999999999</v>
      </c>
      <c r="K7" s="58">
        <f t="shared" si="0"/>
        <v>0.27567854564302813</v>
      </c>
      <c r="L7" s="59">
        <f t="shared" si="1"/>
        <v>5.0413532293828951E-2</v>
      </c>
      <c r="N7" s="37" t="s">
        <v>274</v>
      </c>
      <c r="O7" s="46">
        <f>AVERAGE(K4,K10,K16)</f>
        <v>7.8169916328547098E-2</v>
      </c>
      <c r="P7" s="46">
        <f>AVERAGE(L4,L10,L16)</f>
        <v>3.5252744944750468E-2</v>
      </c>
    </row>
    <row r="8" spans="1:16" ht="17.25" thickBot="1">
      <c r="A8" s="119"/>
      <c r="B8" s="17" t="s">
        <v>7</v>
      </c>
      <c r="C8" s="16"/>
      <c r="D8" s="16"/>
      <c r="E8" s="16"/>
      <c r="F8" s="50">
        <v>0.44400000000000001</v>
      </c>
      <c r="G8" s="50">
        <v>0.65400000000000003</v>
      </c>
      <c r="H8" s="50">
        <v>0.73099999999999998</v>
      </c>
      <c r="I8" s="50">
        <v>0.33</v>
      </c>
      <c r="J8" s="51">
        <v>0.54</v>
      </c>
      <c r="K8" s="61">
        <f t="shared" si="0"/>
        <v>0.10558807289062423</v>
      </c>
      <c r="L8" s="62">
        <f t="shared" si="1"/>
        <v>-4.4901769710611161E-2</v>
      </c>
    </row>
    <row r="9" spans="1:16">
      <c r="A9" s="118" t="s">
        <v>399</v>
      </c>
      <c r="B9" s="31" t="s">
        <v>834</v>
      </c>
      <c r="C9" s="24">
        <v>68</v>
      </c>
      <c r="D9" s="24">
        <v>80</v>
      </c>
      <c r="E9" s="24">
        <v>85</v>
      </c>
      <c r="F9" s="44">
        <v>0.69387755102040805</v>
      </c>
      <c r="G9" s="44">
        <v>0.81632653061224403</v>
      </c>
      <c r="H9" s="44">
        <v>0.86734693877550995</v>
      </c>
      <c r="I9" s="44">
        <v>0.64054293309803301</v>
      </c>
      <c r="J9" s="45">
        <v>0.74907918777619098</v>
      </c>
      <c r="K9" s="54"/>
      <c r="L9" s="55"/>
    </row>
    <row r="10" spans="1:16" ht="15.95" customHeight="1">
      <c r="A10" s="119"/>
      <c r="B10" s="35" t="s">
        <v>274</v>
      </c>
      <c r="C10" s="35"/>
      <c r="D10" s="35"/>
      <c r="E10" s="35"/>
      <c r="F10" s="46">
        <v>0.68367346938775497</v>
      </c>
      <c r="G10" s="46">
        <v>0.82653061224489799</v>
      </c>
      <c r="H10" s="46">
        <v>0.89795918367346905</v>
      </c>
      <c r="I10" s="46">
        <v>0.63680423311749002</v>
      </c>
      <c r="J10" s="47">
        <v>0.74610347948364997</v>
      </c>
      <c r="K10" s="56">
        <f>($I$9-I10)/I10</f>
        <v>5.8710350624399891E-3</v>
      </c>
      <c r="L10" s="56">
        <f>($J$9-J10)/J10</f>
        <v>3.9883318793800396E-3</v>
      </c>
      <c r="O10" s="29"/>
      <c r="P10" s="29"/>
    </row>
    <row r="11" spans="1:16" ht="15.95" customHeight="1">
      <c r="A11" s="119"/>
      <c r="B11" s="2" t="s">
        <v>4</v>
      </c>
      <c r="C11" s="2"/>
      <c r="D11" s="2"/>
      <c r="E11" s="2"/>
      <c r="F11" s="48">
        <v>0.39800000000000002</v>
      </c>
      <c r="G11" s="48">
        <v>0.67400000000000004</v>
      </c>
      <c r="H11" s="48">
        <v>0.81599999999999995</v>
      </c>
      <c r="I11" s="48">
        <v>0.45</v>
      </c>
      <c r="J11" s="49">
        <v>0.53</v>
      </c>
      <c r="K11" s="58">
        <f t="shared" ref="K11:K14" si="2">($I$9-I11)/I11</f>
        <v>0.4234287402178511</v>
      </c>
      <c r="L11" s="58">
        <f t="shared" ref="L11:L14" si="3">($J$9-J11)/J11</f>
        <v>0.41335695806828482</v>
      </c>
      <c r="O11" s="29"/>
      <c r="P11" s="29"/>
    </row>
    <row r="12" spans="1:16" ht="15.95" customHeight="1">
      <c r="A12" s="119"/>
      <c r="B12" s="2" t="s">
        <v>5</v>
      </c>
      <c r="C12" s="2"/>
      <c r="D12" s="2"/>
      <c r="E12" s="2"/>
      <c r="F12" s="48">
        <v>0.56100000000000005</v>
      </c>
      <c r="G12" s="48">
        <v>0.76500000000000001</v>
      </c>
      <c r="H12" s="48">
        <v>0.878</v>
      </c>
      <c r="I12" s="48">
        <v>0.57999999999999996</v>
      </c>
      <c r="J12" s="49">
        <v>0.66</v>
      </c>
      <c r="K12" s="58">
        <f t="shared" si="2"/>
        <v>0.10438436741040182</v>
      </c>
      <c r="L12" s="58">
        <f t="shared" si="3"/>
        <v>0.13496846632756204</v>
      </c>
      <c r="O12" s="29"/>
      <c r="P12" s="29"/>
    </row>
    <row r="13" spans="1:16" ht="15.95" customHeight="1">
      <c r="A13" s="119"/>
      <c r="B13" s="2" t="s">
        <v>6</v>
      </c>
      <c r="C13" s="2"/>
      <c r="D13" s="2"/>
      <c r="E13" s="2"/>
      <c r="F13" s="48">
        <v>0.46899999999999997</v>
      </c>
      <c r="G13" s="48">
        <v>0.79600000000000004</v>
      </c>
      <c r="H13" s="48">
        <v>0.88800000000000001</v>
      </c>
      <c r="I13" s="48">
        <v>0.53</v>
      </c>
      <c r="J13" s="49">
        <v>0.59499999999999997</v>
      </c>
      <c r="K13" s="58">
        <f t="shared" si="2"/>
        <v>0.20857157188308109</v>
      </c>
      <c r="L13" s="58">
        <f t="shared" si="3"/>
        <v>0.25895661811124537</v>
      </c>
    </row>
    <row r="14" spans="1:16" ht="17.100000000000001" customHeight="1" thickBot="1">
      <c r="A14" s="122"/>
      <c r="B14" s="17" t="s">
        <v>7</v>
      </c>
      <c r="C14" s="17"/>
      <c r="D14" s="17"/>
      <c r="E14" s="17"/>
      <c r="F14" s="52">
        <v>0.622</v>
      </c>
      <c r="G14" s="52">
        <v>0.81599999999999995</v>
      </c>
      <c r="H14" s="52">
        <v>0.89800000000000002</v>
      </c>
      <c r="I14" s="52">
        <v>0.62</v>
      </c>
      <c r="J14" s="53">
        <v>0.71</v>
      </c>
      <c r="K14" s="60">
        <f t="shared" si="2"/>
        <v>3.3133763061343566E-2</v>
      </c>
      <c r="L14" s="58">
        <f t="shared" si="3"/>
        <v>5.5041109543931009E-2</v>
      </c>
    </row>
    <row r="15" spans="1:16" ht="15.95" customHeight="1">
      <c r="A15" s="118" t="s">
        <v>398</v>
      </c>
      <c r="B15" s="31" t="s">
        <v>834</v>
      </c>
      <c r="C15" s="24">
        <v>10</v>
      </c>
      <c r="D15" s="24">
        <v>14</v>
      </c>
      <c r="E15" s="24">
        <v>15</v>
      </c>
      <c r="F15" s="44">
        <v>0.5</v>
      </c>
      <c r="G15" s="44">
        <v>0.7</v>
      </c>
      <c r="H15" s="44">
        <v>0.75</v>
      </c>
      <c r="I15" s="44">
        <v>0.55652234530175704</v>
      </c>
      <c r="J15" s="45">
        <v>0.604292186571598</v>
      </c>
      <c r="K15" s="54"/>
      <c r="L15" s="55"/>
    </row>
    <row r="16" spans="1:16">
      <c r="A16" s="119"/>
      <c r="B16" s="36" t="s">
        <v>274</v>
      </c>
      <c r="C16" s="35"/>
      <c r="D16" s="35"/>
      <c r="E16" s="35"/>
      <c r="F16" s="46">
        <v>0.5</v>
      </c>
      <c r="G16" s="46">
        <v>0.6</v>
      </c>
      <c r="H16" s="46">
        <v>0.8</v>
      </c>
      <c r="I16" s="46">
        <v>0.50558888255866097</v>
      </c>
      <c r="J16" s="47">
        <v>0.57446935960428303</v>
      </c>
      <c r="K16" s="56">
        <f>($I$15-I16)/I16</f>
        <v>0.10074086772900216</v>
      </c>
      <c r="L16" s="57">
        <f>($J$15-J16)/J16</f>
        <v>5.1913694731879359E-2</v>
      </c>
    </row>
    <row r="17" spans="1:16">
      <c r="A17" s="119"/>
      <c r="B17" s="2" t="s">
        <v>4</v>
      </c>
      <c r="C17" s="2"/>
      <c r="D17" s="2"/>
      <c r="E17" s="2"/>
      <c r="F17" s="48">
        <v>0.4</v>
      </c>
      <c r="G17" s="48">
        <v>0.6</v>
      </c>
      <c r="H17" s="48">
        <v>0.7</v>
      </c>
      <c r="I17" s="48">
        <v>0.44</v>
      </c>
      <c r="J17" s="49">
        <v>0.5</v>
      </c>
      <c r="K17" s="58">
        <f t="shared" ref="K17:K20" si="4">($I$15-I17)/I17</f>
        <v>0.26482351204944782</v>
      </c>
      <c r="L17" s="59">
        <f t="shared" ref="L17:L20" si="5">($J$15-J17)/J17</f>
        <v>0.208584373143196</v>
      </c>
    </row>
    <row r="18" spans="1:16">
      <c r="A18" s="119"/>
      <c r="B18" s="2" t="s">
        <v>5</v>
      </c>
      <c r="C18" s="2"/>
      <c r="D18" s="2"/>
      <c r="E18" s="2"/>
      <c r="F18" s="48">
        <v>0.4</v>
      </c>
      <c r="G18" s="48">
        <v>0.6</v>
      </c>
      <c r="H18" s="48">
        <v>0.7</v>
      </c>
      <c r="I18" s="48">
        <v>0.39</v>
      </c>
      <c r="J18" s="49">
        <v>0.49</v>
      </c>
      <c r="K18" s="58">
        <f t="shared" si="4"/>
        <v>0.42698037256860771</v>
      </c>
      <c r="L18" s="59">
        <f t="shared" si="5"/>
        <v>0.23324936035020002</v>
      </c>
    </row>
    <row r="19" spans="1:16">
      <c r="A19" s="119"/>
      <c r="B19" s="2" t="s">
        <v>6</v>
      </c>
      <c r="C19" s="3"/>
      <c r="D19" s="3"/>
      <c r="E19" s="3"/>
      <c r="F19" s="3" t="s">
        <v>272</v>
      </c>
      <c r="G19" s="3" t="s">
        <v>272</v>
      </c>
      <c r="H19" s="3" t="s">
        <v>272</v>
      </c>
      <c r="I19" s="3" t="s">
        <v>272</v>
      </c>
      <c r="J19" s="11" t="s">
        <v>272</v>
      </c>
      <c r="K19" s="18" t="s">
        <v>272</v>
      </c>
      <c r="L19" s="19" t="s">
        <v>272</v>
      </c>
    </row>
    <row r="20" spans="1:16">
      <c r="A20" s="120"/>
      <c r="B20" s="2" t="s">
        <v>7</v>
      </c>
      <c r="C20" s="2"/>
      <c r="D20" s="2"/>
      <c r="E20" s="2"/>
      <c r="F20" s="48">
        <v>0.4</v>
      </c>
      <c r="G20" s="48">
        <v>0.65</v>
      </c>
      <c r="H20" s="48">
        <v>0.7</v>
      </c>
      <c r="I20" s="48">
        <v>0.41</v>
      </c>
      <c r="J20" s="49">
        <v>0.51</v>
      </c>
      <c r="K20" s="58">
        <f t="shared" si="4"/>
        <v>0.35737157390672458</v>
      </c>
      <c r="L20" s="59">
        <f t="shared" si="5"/>
        <v>0.18488664033646665</v>
      </c>
    </row>
    <row r="22" spans="1:16" s="25" customFormat="1">
      <c r="A22" s="26" t="s">
        <v>889</v>
      </c>
    </row>
    <row r="23" spans="1:16" ht="50.25" thickBot="1">
      <c r="A23" s="12"/>
      <c r="B23" s="12"/>
      <c r="C23" s="12" t="s">
        <v>257</v>
      </c>
      <c r="D23" s="12" t="s">
        <v>258</v>
      </c>
      <c r="E23" s="12" t="s">
        <v>259</v>
      </c>
      <c r="F23" s="12" t="s">
        <v>254</v>
      </c>
      <c r="G23" s="12" t="s">
        <v>255</v>
      </c>
      <c r="H23" s="12" t="s">
        <v>256</v>
      </c>
      <c r="I23" s="12" t="s">
        <v>0</v>
      </c>
      <c r="J23" s="14" t="s">
        <v>1</v>
      </c>
      <c r="K23" s="13" t="s">
        <v>854</v>
      </c>
      <c r="L23" s="13" t="s">
        <v>855</v>
      </c>
      <c r="N23" s="20" t="s">
        <v>273</v>
      </c>
      <c r="O23" s="116" t="s">
        <v>856</v>
      </c>
      <c r="P23" s="116" t="s">
        <v>857</v>
      </c>
    </row>
    <row r="24" spans="1:16">
      <c r="A24" s="127" t="s">
        <v>871</v>
      </c>
      <c r="B24" s="137" t="s">
        <v>872</v>
      </c>
      <c r="C24" s="24">
        <v>108</v>
      </c>
      <c r="D24" s="24">
        <v>189</v>
      </c>
      <c r="E24" s="24">
        <v>214</v>
      </c>
      <c r="F24" s="44">
        <v>0.40492957746478803</v>
      </c>
      <c r="G24" s="44">
        <v>0.67253521126760496</v>
      </c>
      <c r="H24" s="44">
        <v>0.75352112676056304</v>
      </c>
      <c r="I24" s="44">
        <v>0.36244839678500901</v>
      </c>
      <c r="J24" s="135">
        <v>0.53088178432883604</v>
      </c>
      <c r="K24" s="54"/>
      <c r="L24" s="55"/>
      <c r="N24" s="129" t="s">
        <v>872</v>
      </c>
      <c r="O24" s="147"/>
      <c r="P24" s="129"/>
    </row>
    <row r="25" spans="1:16">
      <c r="A25" s="128"/>
      <c r="B25" s="129" t="s">
        <v>834</v>
      </c>
      <c r="C25" s="130">
        <v>108</v>
      </c>
      <c r="D25" s="130">
        <v>189</v>
      </c>
      <c r="E25" s="130">
        <v>214</v>
      </c>
      <c r="F25" s="131">
        <v>0.38028169014084501</v>
      </c>
      <c r="G25" s="131">
        <v>0.66549295774647799</v>
      </c>
      <c r="H25" s="131">
        <v>0.75352112676056304</v>
      </c>
      <c r="I25" s="131">
        <v>0.36484406405390601</v>
      </c>
      <c r="J25" s="136">
        <v>0.51575304435627001</v>
      </c>
      <c r="K25" s="132">
        <f>($I$24-I25)/I25</f>
        <v>-6.5662772261605006E-3</v>
      </c>
      <c r="L25" s="133">
        <f>($J$24-J25)/J25</f>
        <v>2.933330232000619E-2</v>
      </c>
      <c r="N25" s="129" t="s">
        <v>834</v>
      </c>
      <c r="O25" s="148">
        <f>AVERAGE(K25,K32,K39)</f>
        <v>-3.1448235578198352E-3</v>
      </c>
      <c r="P25" s="148">
        <f>AVERAGE(L25,L32,L39)</f>
        <v>-1.5394350053996439E-2</v>
      </c>
    </row>
    <row r="26" spans="1:16">
      <c r="A26" s="119"/>
      <c r="B26" s="36" t="s">
        <v>274</v>
      </c>
      <c r="C26" s="35"/>
      <c r="D26" s="35"/>
      <c r="E26" s="35"/>
      <c r="F26" s="46">
        <v>0.37676056338028102</v>
      </c>
      <c r="G26" s="46">
        <v>0.64436619718309796</v>
      </c>
      <c r="H26" s="46">
        <v>0.73239436619718301</v>
      </c>
      <c r="I26" s="46">
        <v>0.32347261348621098</v>
      </c>
      <c r="J26" s="47">
        <v>0.49126065104596001</v>
      </c>
      <c r="K26" s="56">
        <f t="shared" ref="K26:K30" si="6">($I$24-I26)/I26</f>
        <v>0.12049175625329868</v>
      </c>
      <c r="L26" s="57">
        <f t="shared" ref="L26:L30" si="7">($J$24-J26)/J26</f>
        <v>8.0651957771332411E-2</v>
      </c>
      <c r="N26" s="129" t="s">
        <v>274</v>
      </c>
      <c r="O26" s="148">
        <f t="shared" ref="O26:O30" si="8">AVERAGE(K26,K33,K40)</f>
        <v>7.5047640925957393E-2</v>
      </c>
      <c r="P26" s="148">
        <f t="shared" ref="P26:P30" si="9">AVERAGE(L26,L33,L40)</f>
        <v>1.9125973376074221E-2</v>
      </c>
    </row>
    <row r="27" spans="1:16">
      <c r="A27" s="119"/>
      <c r="B27" s="2" t="s">
        <v>4</v>
      </c>
      <c r="C27" s="2"/>
      <c r="D27" s="2"/>
      <c r="E27" s="2"/>
      <c r="F27" s="48">
        <v>0.308</v>
      </c>
      <c r="G27" s="48">
        <v>0.51100000000000001</v>
      </c>
      <c r="H27" s="48">
        <v>0.59399999999999997</v>
      </c>
      <c r="I27" s="48">
        <v>0.22</v>
      </c>
      <c r="J27" s="49">
        <v>0.41</v>
      </c>
      <c r="K27" s="58">
        <f t="shared" si="6"/>
        <v>0.64749271265913189</v>
      </c>
      <c r="L27" s="59">
        <f t="shared" si="7"/>
        <v>0.29483362031423432</v>
      </c>
      <c r="N27" s="15" t="s">
        <v>268</v>
      </c>
      <c r="O27" s="48">
        <f t="shared" si="8"/>
        <v>0.44337234639978401</v>
      </c>
      <c r="P27" s="48">
        <f t="shared" si="9"/>
        <v>0.27479783399111019</v>
      </c>
    </row>
    <row r="28" spans="1:16">
      <c r="A28" s="119"/>
      <c r="B28" s="2" t="s">
        <v>5</v>
      </c>
      <c r="C28" s="2"/>
      <c r="D28" s="2"/>
      <c r="E28" s="2"/>
      <c r="F28" s="48">
        <v>0.33900000000000002</v>
      </c>
      <c r="G28" s="48">
        <v>0.52400000000000002</v>
      </c>
      <c r="H28" s="48">
        <v>0.61499999999999999</v>
      </c>
      <c r="I28" s="48">
        <v>0.25</v>
      </c>
      <c r="J28" s="49">
        <v>0.43</v>
      </c>
      <c r="K28" s="58">
        <f t="shared" si="6"/>
        <v>0.44979358714003603</v>
      </c>
      <c r="L28" s="59">
        <f t="shared" si="7"/>
        <v>0.23460880076473498</v>
      </c>
      <c r="N28" s="15" t="s">
        <v>269</v>
      </c>
      <c r="O28" s="48">
        <f t="shared" si="8"/>
        <v>0.32704457428143824</v>
      </c>
      <c r="P28" s="48">
        <f t="shared" si="9"/>
        <v>0.17007686388317234</v>
      </c>
    </row>
    <row r="29" spans="1:16">
      <c r="A29" s="119"/>
      <c r="B29" s="2" t="s">
        <v>6</v>
      </c>
      <c r="C29" s="2"/>
      <c r="D29" s="2"/>
      <c r="E29" s="2"/>
      <c r="F29" s="48">
        <v>0.39500000000000002</v>
      </c>
      <c r="G29" s="48">
        <v>0.60499999999999998</v>
      </c>
      <c r="H29" s="48">
        <v>0.68899999999999995</v>
      </c>
      <c r="I29" s="48">
        <v>0.28599999999999998</v>
      </c>
      <c r="J29" s="49">
        <v>0.49099999999999999</v>
      </c>
      <c r="K29" s="58">
        <f t="shared" si="6"/>
        <v>0.26730208666087074</v>
      </c>
      <c r="L29" s="59">
        <f t="shared" si="7"/>
        <v>8.1225629997629417E-2</v>
      </c>
      <c r="N29" s="15" t="s">
        <v>270</v>
      </c>
      <c r="O29" s="48">
        <f t="shared" si="8"/>
        <v>0.2303161938541014</v>
      </c>
      <c r="P29" s="48">
        <f t="shared" si="9"/>
        <v>0.16666798194171895</v>
      </c>
    </row>
    <row r="30" spans="1:16" ht="17.25" thickBot="1">
      <c r="A30" s="119"/>
      <c r="B30" s="17" t="s">
        <v>7</v>
      </c>
      <c r="C30" s="16"/>
      <c r="D30" s="16"/>
      <c r="E30" s="16"/>
      <c r="F30" s="50">
        <v>0.44400000000000001</v>
      </c>
      <c r="G30" s="50">
        <v>0.65400000000000003</v>
      </c>
      <c r="H30" s="50">
        <v>0.73099999999999998</v>
      </c>
      <c r="I30" s="50">
        <v>0.33</v>
      </c>
      <c r="J30" s="51">
        <v>0.54</v>
      </c>
      <c r="K30" s="61">
        <f t="shared" si="6"/>
        <v>9.8328475106087845E-2</v>
      </c>
      <c r="L30" s="62">
        <f t="shared" si="7"/>
        <v>-1.6885584576229625E-2</v>
      </c>
      <c r="N30" s="15" t="s">
        <v>271</v>
      </c>
      <c r="O30" s="48">
        <f t="shared" si="8"/>
        <v>0.16300985469227711</v>
      </c>
      <c r="P30" s="48">
        <f t="shared" si="9"/>
        <v>4.4756652058840697E-2</v>
      </c>
    </row>
    <row r="31" spans="1:16">
      <c r="A31" s="138" t="s">
        <v>873</v>
      </c>
      <c r="B31" s="137" t="s">
        <v>872</v>
      </c>
      <c r="C31" s="24">
        <v>68</v>
      </c>
      <c r="D31" s="24">
        <v>80</v>
      </c>
      <c r="E31" s="24">
        <v>85</v>
      </c>
      <c r="F31" s="44">
        <v>0.68367346938775497</v>
      </c>
      <c r="G31" s="44">
        <v>0.81632653061224403</v>
      </c>
      <c r="H31" s="44">
        <v>0.81632653061224403</v>
      </c>
      <c r="I31" s="44">
        <v>0.63246505955508603</v>
      </c>
      <c r="J31" s="45">
        <v>0.74500564866205599</v>
      </c>
      <c r="K31" s="54"/>
      <c r="L31" s="55"/>
    </row>
    <row r="32" spans="1:16">
      <c r="A32" s="119"/>
      <c r="B32" s="134" t="s">
        <v>834</v>
      </c>
      <c r="C32" s="130">
        <v>68</v>
      </c>
      <c r="D32" s="130">
        <v>80</v>
      </c>
      <c r="E32" s="130">
        <v>85</v>
      </c>
      <c r="F32" s="131">
        <v>0.69387755102040805</v>
      </c>
      <c r="G32" s="131">
        <v>0.81632653061224403</v>
      </c>
      <c r="H32" s="131">
        <v>0.86734693877550995</v>
      </c>
      <c r="I32" s="131">
        <v>0.64054293309803301</v>
      </c>
      <c r="J32" s="136">
        <v>0.74907918777619098</v>
      </c>
      <c r="K32" s="132">
        <f>($I$31-I32)/I32</f>
        <v>-1.2610979101553347E-2</v>
      </c>
      <c r="L32" s="132">
        <f>($J$31-J32)/J32</f>
        <v>-5.4380620642100683E-3</v>
      </c>
    </row>
    <row r="33" spans="1:12">
      <c r="A33" s="119"/>
      <c r="B33" s="35" t="s">
        <v>274</v>
      </c>
      <c r="C33" s="35"/>
      <c r="D33" s="35"/>
      <c r="E33" s="35"/>
      <c r="F33" s="46">
        <v>0.68367346938775497</v>
      </c>
      <c r="G33" s="46">
        <v>0.82653061224489799</v>
      </c>
      <c r="H33" s="46">
        <v>0.89795918367346905</v>
      </c>
      <c r="I33" s="46">
        <v>0.63680423311749002</v>
      </c>
      <c r="J33" s="47">
        <v>0.74610347948364997</v>
      </c>
      <c r="K33" s="56">
        <f t="shared" ref="K33:K37" si="10">($I$31-I33)/I33</f>
        <v>-6.8139835395902761E-3</v>
      </c>
      <c r="L33" s="56">
        <f t="shared" ref="L33:L37" si="11">($J$31-J33)/J33</f>
        <v>-1.4714189811227641E-3</v>
      </c>
    </row>
    <row r="34" spans="1:12">
      <c r="A34" s="119"/>
      <c r="B34" s="2" t="s">
        <v>4</v>
      </c>
      <c r="C34" s="2"/>
      <c r="D34" s="2"/>
      <c r="E34" s="2"/>
      <c r="F34" s="48">
        <v>0.39800000000000002</v>
      </c>
      <c r="G34" s="48">
        <v>0.67400000000000004</v>
      </c>
      <c r="H34" s="48">
        <v>0.81599999999999995</v>
      </c>
      <c r="I34" s="48">
        <v>0.45</v>
      </c>
      <c r="J34" s="49">
        <v>0.53</v>
      </c>
      <c r="K34" s="58">
        <f t="shared" si="10"/>
        <v>0.40547791012241335</v>
      </c>
      <c r="L34" s="58">
        <f t="shared" si="11"/>
        <v>0.40567103521142633</v>
      </c>
    </row>
    <row r="35" spans="1:12">
      <c r="A35" s="119"/>
      <c r="B35" s="2" t="s">
        <v>5</v>
      </c>
      <c r="C35" s="2"/>
      <c r="D35" s="2"/>
      <c r="E35" s="2"/>
      <c r="F35" s="48">
        <v>0.56100000000000005</v>
      </c>
      <c r="G35" s="48">
        <v>0.76500000000000001</v>
      </c>
      <c r="H35" s="48">
        <v>0.878</v>
      </c>
      <c r="I35" s="48">
        <v>0.57999999999999996</v>
      </c>
      <c r="J35" s="49">
        <v>0.66</v>
      </c>
      <c r="K35" s="58">
        <f t="shared" si="10"/>
        <v>9.0456999232907023E-2</v>
      </c>
      <c r="L35" s="58">
        <f t="shared" si="11"/>
        <v>0.12879643736675145</v>
      </c>
    </row>
    <row r="36" spans="1:12">
      <c r="A36" s="119"/>
      <c r="B36" s="2" t="s">
        <v>6</v>
      </c>
      <c r="C36" s="2"/>
      <c r="D36" s="2"/>
      <c r="E36" s="2"/>
      <c r="F36" s="48">
        <v>0.46899999999999997</v>
      </c>
      <c r="G36" s="48">
        <v>0.79600000000000004</v>
      </c>
      <c r="H36" s="48">
        <v>0.88800000000000001</v>
      </c>
      <c r="I36" s="48">
        <v>0.53</v>
      </c>
      <c r="J36" s="49">
        <v>0.59499999999999997</v>
      </c>
      <c r="K36" s="58">
        <f t="shared" si="10"/>
        <v>0.19333030104733206</v>
      </c>
      <c r="L36" s="58">
        <f t="shared" si="11"/>
        <v>0.25211033388580845</v>
      </c>
    </row>
    <row r="37" spans="1:12" ht="17.25" thickBot="1">
      <c r="A37" s="122"/>
      <c r="B37" s="17" t="s">
        <v>7</v>
      </c>
      <c r="C37" s="17"/>
      <c r="D37" s="17"/>
      <c r="E37" s="17"/>
      <c r="F37" s="52">
        <v>0.622</v>
      </c>
      <c r="G37" s="52">
        <v>0.81599999999999995</v>
      </c>
      <c r="H37" s="52">
        <v>0.89800000000000002</v>
      </c>
      <c r="I37" s="52">
        <v>0.62</v>
      </c>
      <c r="J37" s="53">
        <v>0.71</v>
      </c>
      <c r="K37" s="60">
        <f t="shared" si="10"/>
        <v>2.0104934766267797E-2</v>
      </c>
      <c r="L37" s="58">
        <f t="shared" si="11"/>
        <v>4.9303730509938061E-2</v>
      </c>
    </row>
    <row r="38" spans="1:12">
      <c r="A38" s="138" t="s">
        <v>884</v>
      </c>
      <c r="B38" s="137" t="s">
        <v>872</v>
      </c>
      <c r="C38" s="24">
        <v>10</v>
      </c>
      <c r="D38" s="24">
        <v>14</v>
      </c>
      <c r="E38" s="24">
        <v>15</v>
      </c>
      <c r="F38" s="44">
        <v>0.5</v>
      </c>
      <c r="G38" s="44">
        <v>0.7</v>
      </c>
      <c r="H38" s="44">
        <v>0.75</v>
      </c>
      <c r="I38" s="44">
        <v>0.56194442322383498</v>
      </c>
      <c r="J38" s="45">
        <v>0.56194442322383498</v>
      </c>
      <c r="K38" s="54"/>
      <c r="L38" s="55"/>
    </row>
    <row r="39" spans="1:12">
      <c r="A39" s="119"/>
      <c r="B39" s="134" t="s">
        <v>834</v>
      </c>
      <c r="C39" s="130">
        <v>10</v>
      </c>
      <c r="D39" s="130">
        <v>14</v>
      </c>
      <c r="E39" s="130">
        <v>15</v>
      </c>
      <c r="F39" s="131">
        <v>0.5</v>
      </c>
      <c r="G39" s="131">
        <v>0.7</v>
      </c>
      <c r="H39" s="131">
        <v>0.75</v>
      </c>
      <c r="I39" s="131">
        <v>0.55652234530175704</v>
      </c>
      <c r="J39" s="136">
        <v>0.604292186571598</v>
      </c>
      <c r="K39" s="132">
        <f>($I$38-I39)/I39</f>
        <v>9.7427856542543403E-3</v>
      </c>
      <c r="L39" s="133">
        <f>($J$38-J39)/J39</f>
        <v>-7.0078290417785433E-2</v>
      </c>
    </row>
    <row r="40" spans="1:12">
      <c r="A40" s="119"/>
      <c r="B40" s="36" t="s">
        <v>274</v>
      </c>
      <c r="C40" s="35"/>
      <c r="D40" s="35"/>
      <c r="E40" s="35"/>
      <c r="F40" s="46">
        <v>0.5</v>
      </c>
      <c r="G40" s="46">
        <v>0.6</v>
      </c>
      <c r="H40" s="46">
        <v>0.8</v>
      </c>
      <c r="I40" s="46">
        <v>0.50558888255866097</v>
      </c>
      <c r="J40" s="47">
        <v>0.57446935960428303</v>
      </c>
      <c r="K40" s="56">
        <f t="shared" ref="K40:K44" si="12">($I$38-I40)/I40</f>
        <v>0.11146515006416376</v>
      </c>
      <c r="L40" s="57">
        <f t="shared" ref="L40:L44" si="13">($J$38-J40)/J40</f>
        <v>-2.1802618661986975E-2</v>
      </c>
    </row>
    <row r="41" spans="1:12">
      <c r="A41" s="119"/>
      <c r="B41" s="2" t="s">
        <v>4</v>
      </c>
      <c r="C41" s="2"/>
      <c r="D41" s="2"/>
      <c r="E41" s="2"/>
      <c r="F41" s="48">
        <v>0.4</v>
      </c>
      <c r="G41" s="48">
        <v>0.6</v>
      </c>
      <c r="H41" s="48">
        <v>0.7</v>
      </c>
      <c r="I41" s="48">
        <v>0.44</v>
      </c>
      <c r="J41" s="49">
        <v>0.5</v>
      </c>
      <c r="K41" s="58">
        <f t="shared" si="12"/>
        <v>0.27714641641780674</v>
      </c>
      <c r="L41" s="59">
        <f t="shared" si="13"/>
        <v>0.12388884644766995</v>
      </c>
    </row>
    <row r="42" spans="1:12">
      <c r="A42" s="119"/>
      <c r="B42" s="2" t="s">
        <v>5</v>
      </c>
      <c r="C42" s="2"/>
      <c r="D42" s="2"/>
      <c r="E42" s="2"/>
      <c r="F42" s="48">
        <v>0.4</v>
      </c>
      <c r="G42" s="48">
        <v>0.6</v>
      </c>
      <c r="H42" s="48">
        <v>0.7</v>
      </c>
      <c r="I42" s="48">
        <v>0.39</v>
      </c>
      <c r="J42" s="49">
        <v>0.49</v>
      </c>
      <c r="K42" s="58">
        <f t="shared" si="12"/>
        <v>0.44088313647137167</v>
      </c>
      <c r="L42" s="59">
        <f t="shared" si="13"/>
        <v>0.14682535351803058</v>
      </c>
    </row>
    <row r="43" spans="1:12">
      <c r="A43" s="119"/>
      <c r="B43" s="2" t="s">
        <v>6</v>
      </c>
      <c r="C43" s="3"/>
      <c r="D43" s="3"/>
      <c r="E43" s="3"/>
      <c r="F43" s="3" t="s">
        <v>272</v>
      </c>
      <c r="G43" s="3" t="s">
        <v>272</v>
      </c>
      <c r="H43" s="3" t="s">
        <v>272</v>
      </c>
      <c r="I43" s="3" t="s">
        <v>272</v>
      </c>
      <c r="J43" s="11" t="s">
        <v>272</v>
      </c>
      <c r="K43" s="19" t="s">
        <v>272</v>
      </c>
      <c r="L43" s="19" t="s">
        <v>272</v>
      </c>
    </row>
    <row r="44" spans="1:12">
      <c r="A44" s="120"/>
      <c r="B44" s="2" t="s">
        <v>7</v>
      </c>
      <c r="C44" s="2"/>
      <c r="D44" s="2"/>
      <c r="E44" s="2"/>
      <c r="F44" s="48">
        <v>0.4</v>
      </c>
      <c r="G44" s="48">
        <v>0.65</v>
      </c>
      <c r="H44" s="48">
        <v>0.7</v>
      </c>
      <c r="I44" s="48">
        <v>0.41</v>
      </c>
      <c r="J44" s="49">
        <v>0.51</v>
      </c>
      <c r="K44" s="58">
        <f t="shared" si="12"/>
        <v>0.37059615420447561</v>
      </c>
      <c r="L44" s="59">
        <f t="shared" si="13"/>
        <v>0.10185181024281366</v>
      </c>
    </row>
    <row r="46" spans="1:12" ht="15" customHeight="1"/>
  </sheetData>
  <mergeCells count="6">
    <mergeCell ref="A38:A44"/>
    <mergeCell ref="A15:A20"/>
    <mergeCell ref="A3:A8"/>
    <mergeCell ref="A9:A14"/>
    <mergeCell ref="A24:A30"/>
    <mergeCell ref="A31:A37"/>
  </mergeCells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zoomScale="90" zoomScaleNormal="90" workbookViewId="0">
      <pane ySplit="1" topLeftCell="A50" activePane="bottomLeft" state="frozen"/>
      <selection activeCell="G23" sqref="G23"/>
      <selection pane="bottomLeft" activeCell="G54" sqref="G54:H78"/>
    </sheetView>
  </sheetViews>
  <sheetFormatPr defaultColWidth="8.88671875" defaultRowHeight="16.5"/>
  <cols>
    <col min="1" max="6" width="8.88671875" style="1"/>
    <col min="7" max="8" width="12.44140625" style="1" bestFit="1" customWidth="1"/>
    <col min="9" max="9" width="8.88671875" style="1"/>
    <col min="10" max="10" width="8.88671875" style="1" customWidth="1"/>
    <col min="11" max="11" width="66.6640625" style="1" hidden="1" customWidth="1"/>
    <col min="12" max="14" width="8.88671875" style="1"/>
    <col min="15" max="15" width="14.332031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>
      <c r="A2" s="26" t="s">
        <v>861</v>
      </c>
    </row>
    <row r="3" spans="1:16" s="43" customFormat="1">
      <c r="A3" s="83" t="s">
        <v>297</v>
      </c>
    </row>
    <row r="4" spans="1:16">
      <c r="A4" s="78">
        <v>98</v>
      </c>
      <c r="B4" s="78">
        <v>168</v>
      </c>
      <c r="C4" s="78">
        <v>192</v>
      </c>
      <c r="D4" s="78">
        <v>0.34507042253521097</v>
      </c>
      <c r="E4" s="78">
        <v>0.59154929577464699</v>
      </c>
      <c r="F4" s="78">
        <v>0.676056338028169</v>
      </c>
      <c r="G4" s="78">
        <v>0.29353820799397301</v>
      </c>
      <c r="H4" s="78">
        <v>0.45104277692058198</v>
      </c>
      <c r="I4" s="78" t="s">
        <v>27</v>
      </c>
      <c r="J4" s="78" t="s">
        <v>28</v>
      </c>
      <c r="K4" s="78" t="s">
        <v>236</v>
      </c>
      <c r="L4" s="78">
        <v>0.2</v>
      </c>
      <c r="M4" s="78">
        <v>0.3</v>
      </c>
      <c r="N4" s="78"/>
      <c r="O4" s="78">
        <v>15</v>
      </c>
      <c r="P4" s="84">
        <v>42144.839317129627</v>
      </c>
    </row>
    <row r="5" spans="1:16">
      <c r="A5" s="78">
        <v>103</v>
      </c>
      <c r="B5" s="78">
        <v>170</v>
      </c>
      <c r="C5" s="78">
        <v>196</v>
      </c>
      <c r="D5" s="78">
        <v>0.36267605633802802</v>
      </c>
      <c r="E5" s="78">
        <v>0.59859154929577396</v>
      </c>
      <c r="F5" s="78">
        <v>0.69014084507042195</v>
      </c>
      <c r="G5" s="78">
        <v>0.30675364971470498</v>
      </c>
      <c r="H5" s="78">
        <v>0.466836103876546</v>
      </c>
      <c r="I5" s="78" t="s">
        <v>27</v>
      </c>
      <c r="J5" s="78" t="s">
        <v>28</v>
      </c>
      <c r="K5" s="78" t="s">
        <v>237</v>
      </c>
      <c r="L5" s="78">
        <v>0.2</v>
      </c>
      <c r="M5" s="78">
        <v>0.3</v>
      </c>
      <c r="N5" s="78"/>
      <c r="O5" s="78">
        <v>30</v>
      </c>
      <c r="P5" s="84">
        <v>42144.84070601852</v>
      </c>
    </row>
    <row r="6" spans="1:16">
      <c r="A6" s="78">
        <v>109</v>
      </c>
      <c r="B6" s="78">
        <v>173</v>
      </c>
      <c r="C6" s="78">
        <v>204</v>
      </c>
      <c r="D6" s="78">
        <v>0.38380281690140799</v>
      </c>
      <c r="E6" s="78">
        <v>0.60915492957746398</v>
      </c>
      <c r="F6" s="78">
        <v>0.71830985915492895</v>
      </c>
      <c r="G6" s="78">
        <v>0.320298097633618</v>
      </c>
      <c r="H6" s="78">
        <v>0.485540966473399</v>
      </c>
      <c r="I6" s="78" t="s">
        <v>27</v>
      </c>
      <c r="J6" s="78" t="s">
        <v>28</v>
      </c>
      <c r="K6" s="78" t="s">
        <v>238</v>
      </c>
      <c r="L6" s="78">
        <v>0.2</v>
      </c>
      <c r="M6" s="78">
        <v>0.3</v>
      </c>
      <c r="N6" s="78"/>
      <c r="O6" s="78">
        <v>60</v>
      </c>
      <c r="P6" s="84">
        <v>42144.842164351852</v>
      </c>
    </row>
    <row r="7" spans="1:16">
      <c r="A7" s="78">
        <v>107</v>
      </c>
      <c r="B7" s="78">
        <v>183</v>
      </c>
      <c r="C7" s="78">
        <v>208</v>
      </c>
      <c r="D7" s="78">
        <v>0.37676056338028102</v>
      </c>
      <c r="E7" s="78">
        <v>0.64436619718309796</v>
      </c>
      <c r="F7" s="78">
        <v>0.73239436619718301</v>
      </c>
      <c r="G7" s="78">
        <v>0.32347259722041899</v>
      </c>
      <c r="H7" s="78">
        <v>0.49126065104596001</v>
      </c>
      <c r="I7" s="78" t="s">
        <v>27</v>
      </c>
      <c r="J7" s="78" t="s">
        <v>28</v>
      </c>
      <c r="K7" s="78" t="s">
        <v>239</v>
      </c>
      <c r="L7" s="78">
        <v>0.2</v>
      </c>
      <c r="M7" s="78">
        <v>0.3</v>
      </c>
      <c r="N7" s="78"/>
      <c r="O7" s="78">
        <v>90</v>
      </c>
      <c r="P7" s="84">
        <v>42144.843576388892</v>
      </c>
    </row>
    <row r="8" spans="1:16">
      <c r="A8" s="78">
        <v>102</v>
      </c>
      <c r="B8" s="78">
        <v>181</v>
      </c>
      <c r="C8" s="78">
        <v>207</v>
      </c>
      <c r="D8" s="78">
        <v>0.35915492957746398</v>
      </c>
      <c r="E8" s="78">
        <v>0.63732394366197098</v>
      </c>
      <c r="F8" s="78">
        <v>0.72887323943661897</v>
      </c>
      <c r="G8" s="78">
        <v>0.32381283655350601</v>
      </c>
      <c r="H8" s="78">
        <v>0.487576797556315</v>
      </c>
      <c r="I8" s="78" t="s">
        <v>27</v>
      </c>
      <c r="J8" s="78" t="s">
        <v>28</v>
      </c>
      <c r="K8" s="78" t="s">
        <v>240</v>
      </c>
      <c r="L8" s="78">
        <v>0.2</v>
      </c>
      <c r="M8" s="78">
        <v>0.3</v>
      </c>
      <c r="N8" s="78"/>
      <c r="O8" s="78">
        <v>120</v>
      </c>
      <c r="P8" s="84">
        <v>42144.845000000001</v>
      </c>
    </row>
    <row r="9" spans="1:16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5"/>
    </row>
    <row r="10" spans="1:16">
      <c r="A10" s="83" t="s">
        <v>40</v>
      </c>
      <c r="P10" s="42"/>
    </row>
    <row r="11" spans="1:16">
      <c r="A11" s="78">
        <v>67</v>
      </c>
      <c r="B11" s="78">
        <v>81</v>
      </c>
      <c r="C11" s="78">
        <v>88</v>
      </c>
      <c r="D11" s="78">
        <v>0.68367346938775497</v>
      </c>
      <c r="E11" s="78">
        <v>0.82653061224489799</v>
      </c>
      <c r="F11" s="78">
        <v>0.89795918367346905</v>
      </c>
      <c r="G11" s="78">
        <v>0.63680423311749101</v>
      </c>
      <c r="H11" s="78">
        <v>0.74610347948364997</v>
      </c>
      <c r="I11" s="78" t="s">
        <v>40</v>
      </c>
      <c r="J11" s="78" t="s">
        <v>28</v>
      </c>
      <c r="K11" s="78" t="s">
        <v>43</v>
      </c>
      <c r="L11" s="78">
        <v>0.2</v>
      </c>
      <c r="M11" s="78">
        <v>0</v>
      </c>
      <c r="N11" s="78"/>
      <c r="O11" s="78">
        <v>15</v>
      </c>
      <c r="P11" s="84">
        <v>42144.837291666663</v>
      </c>
    </row>
    <row r="12" spans="1:16">
      <c r="A12" s="78">
        <v>67</v>
      </c>
      <c r="B12" s="78">
        <v>81</v>
      </c>
      <c r="C12" s="78">
        <v>88</v>
      </c>
      <c r="D12" s="78">
        <v>0.68367346938775497</v>
      </c>
      <c r="E12" s="78">
        <v>0.82653061224489799</v>
      </c>
      <c r="F12" s="78">
        <v>0.89795918367346905</v>
      </c>
      <c r="G12" s="78">
        <v>0.63680423311749002</v>
      </c>
      <c r="H12" s="78">
        <v>0.74610347948364997</v>
      </c>
      <c r="I12" s="78" t="s">
        <v>40</v>
      </c>
      <c r="J12" s="78" t="s">
        <v>28</v>
      </c>
      <c r="K12" s="78" t="s">
        <v>241</v>
      </c>
      <c r="L12" s="78">
        <v>0.2</v>
      </c>
      <c r="M12" s="78">
        <v>0</v>
      </c>
      <c r="N12" s="78"/>
      <c r="O12" s="78">
        <v>30</v>
      </c>
      <c r="P12" s="84">
        <v>42144.837361111109</v>
      </c>
    </row>
    <row r="13" spans="1:16">
      <c r="A13" s="78">
        <v>67</v>
      </c>
      <c r="B13" s="78">
        <v>81</v>
      </c>
      <c r="C13" s="78">
        <v>88</v>
      </c>
      <c r="D13" s="78">
        <v>0.68367346938775497</v>
      </c>
      <c r="E13" s="78">
        <v>0.82653061224489799</v>
      </c>
      <c r="F13" s="78">
        <v>0.89795918367346905</v>
      </c>
      <c r="G13" s="78">
        <v>0.63680423311749101</v>
      </c>
      <c r="H13" s="78">
        <v>0.74610347948364997</v>
      </c>
      <c r="I13" s="78" t="s">
        <v>40</v>
      </c>
      <c r="J13" s="78" t="s">
        <v>28</v>
      </c>
      <c r="K13" s="78" t="s">
        <v>242</v>
      </c>
      <c r="L13" s="78">
        <v>0.2</v>
      </c>
      <c r="M13" s="78">
        <v>0</v>
      </c>
      <c r="N13" s="78"/>
      <c r="O13" s="78">
        <v>60</v>
      </c>
      <c r="P13" s="84">
        <v>42144.837430555555</v>
      </c>
    </row>
    <row r="14" spans="1:16">
      <c r="A14" s="78">
        <v>67</v>
      </c>
      <c r="B14" s="78">
        <v>81</v>
      </c>
      <c r="C14" s="78">
        <v>88</v>
      </c>
      <c r="D14" s="78">
        <v>0.68367346938775497</v>
      </c>
      <c r="E14" s="78">
        <v>0.82653061224489799</v>
      </c>
      <c r="F14" s="78">
        <v>0.89795918367346905</v>
      </c>
      <c r="G14" s="78">
        <v>0.63680423311749002</v>
      </c>
      <c r="H14" s="78">
        <v>0.74610347948364997</v>
      </c>
      <c r="I14" s="78" t="s">
        <v>40</v>
      </c>
      <c r="J14" s="78" t="s">
        <v>28</v>
      </c>
      <c r="K14" s="78" t="s">
        <v>31</v>
      </c>
      <c r="L14" s="78">
        <v>0.2</v>
      </c>
      <c r="M14" s="78">
        <v>0</v>
      </c>
      <c r="N14" s="78"/>
      <c r="O14" s="78">
        <v>90</v>
      </c>
      <c r="P14" s="84">
        <v>42144.837500000001</v>
      </c>
    </row>
    <row r="15" spans="1:16">
      <c r="A15" s="78">
        <v>67</v>
      </c>
      <c r="B15" s="78">
        <v>81</v>
      </c>
      <c r="C15" s="78">
        <v>88</v>
      </c>
      <c r="D15" s="78">
        <v>0.68367346938775497</v>
      </c>
      <c r="E15" s="78">
        <v>0.82653061224489799</v>
      </c>
      <c r="F15" s="78">
        <v>0.89795918367346905</v>
      </c>
      <c r="G15" s="78">
        <v>0.63680423311749002</v>
      </c>
      <c r="H15" s="78">
        <v>0.74610347948364997</v>
      </c>
      <c r="I15" s="78" t="s">
        <v>40</v>
      </c>
      <c r="J15" s="78" t="s">
        <v>28</v>
      </c>
      <c r="K15" s="78" t="s">
        <v>39</v>
      </c>
      <c r="L15" s="78">
        <v>0.2</v>
      </c>
      <c r="M15" s="78">
        <v>0</v>
      </c>
      <c r="N15" s="78"/>
      <c r="O15" s="78">
        <v>120</v>
      </c>
      <c r="P15" s="84">
        <v>42144.837569444448</v>
      </c>
    </row>
    <row r="16" spans="1: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85"/>
    </row>
    <row r="17" spans="1:16">
      <c r="A17" s="83" t="s">
        <v>261</v>
      </c>
      <c r="P17" s="42"/>
    </row>
    <row r="18" spans="1:16">
      <c r="A18" s="78">
        <v>10</v>
      </c>
      <c r="B18" s="78">
        <v>12</v>
      </c>
      <c r="C18" s="78">
        <v>16</v>
      </c>
      <c r="D18" s="78">
        <v>0.5</v>
      </c>
      <c r="E18" s="78">
        <v>0.6</v>
      </c>
      <c r="F18" s="78">
        <v>0.8</v>
      </c>
      <c r="G18" s="78">
        <v>0.50558888255866097</v>
      </c>
      <c r="H18" s="78">
        <v>0.57446935960428303</v>
      </c>
      <c r="I18" s="78" t="s">
        <v>51</v>
      </c>
      <c r="J18" s="78" t="s">
        <v>28</v>
      </c>
      <c r="K18" s="78" t="s">
        <v>63</v>
      </c>
      <c r="L18" s="78">
        <v>0.2</v>
      </c>
      <c r="M18" s="78">
        <v>0.2</v>
      </c>
      <c r="N18" s="78"/>
      <c r="O18" s="78">
        <v>15</v>
      </c>
      <c r="P18" s="84">
        <v>42144.8359837963</v>
      </c>
    </row>
    <row r="19" spans="1:16">
      <c r="A19" s="78">
        <v>10</v>
      </c>
      <c r="B19" s="78">
        <v>12</v>
      </c>
      <c r="C19" s="78">
        <v>16</v>
      </c>
      <c r="D19" s="78">
        <v>0.5</v>
      </c>
      <c r="E19" s="78">
        <v>0.6</v>
      </c>
      <c r="F19" s="78">
        <v>0.8</v>
      </c>
      <c r="G19" s="78">
        <v>0.50558888255866097</v>
      </c>
      <c r="H19" s="78">
        <v>0.57446935960428303</v>
      </c>
      <c r="I19" s="78" t="s">
        <v>51</v>
      </c>
      <c r="J19" s="78" t="s">
        <v>28</v>
      </c>
      <c r="K19" s="78" t="s">
        <v>243</v>
      </c>
      <c r="L19" s="78">
        <v>0.2</v>
      </c>
      <c r="M19" s="78">
        <v>0.2</v>
      </c>
      <c r="N19" s="78"/>
      <c r="O19" s="78">
        <v>30</v>
      </c>
      <c r="P19" s="84">
        <v>42144.835995370369</v>
      </c>
    </row>
    <row r="20" spans="1:16">
      <c r="A20" s="78">
        <v>10</v>
      </c>
      <c r="B20" s="78">
        <v>12</v>
      </c>
      <c r="C20" s="78">
        <v>16</v>
      </c>
      <c r="D20" s="78">
        <v>0.5</v>
      </c>
      <c r="E20" s="78">
        <v>0.6</v>
      </c>
      <c r="F20" s="78">
        <v>0.8</v>
      </c>
      <c r="G20" s="78">
        <v>0.50555105384867105</v>
      </c>
      <c r="H20" s="78">
        <v>0.57426051359241004</v>
      </c>
      <c r="I20" s="78" t="s">
        <v>51</v>
      </c>
      <c r="J20" s="78" t="s">
        <v>28</v>
      </c>
      <c r="K20" s="78" t="s">
        <v>244</v>
      </c>
      <c r="L20" s="78">
        <v>0.2</v>
      </c>
      <c r="M20" s="78">
        <v>0.2</v>
      </c>
      <c r="N20" s="78"/>
      <c r="O20" s="78">
        <v>60</v>
      </c>
      <c r="P20" s="84">
        <v>42144.836006944446</v>
      </c>
    </row>
    <row r="21" spans="1:16">
      <c r="A21" s="78">
        <v>10</v>
      </c>
      <c r="B21" s="78">
        <v>12</v>
      </c>
      <c r="C21" s="78">
        <v>16</v>
      </c>
      <c r="D21" s="78">
        <v>0.5</v>
      </c>
      <c r="E21" s="78">
        <v>0.6</v>
      </c>
      <c r="F21" s="78">
        <v>0.8</v>
      </c>
      <c r="G21" s="78">
        <v>0.50503734131247502</v>
      </c>
      <c r="H21" s="78">
        <v>0.57426240323715605</v>
      </c>
      <c r="I21" s="78" t="s">
        <v>51</v>
      </c>
      <c r="J21" s="78" t="s">
        <v>28</v>
      </c>
      <c r="K21" s="78" t="s">
        <v>54</v>
      </c>
      <c r="L21" s="78">
        <v>0.2</v>
      </c>
      <c r="M21" s="78">
        <v>0.2</v>
      </c>
      <c r="N21" s="78"/>
      <c r="O21" s="78">
        <v>90</v>
      </c>
      <c r="P21" s="84">
        <v>42144.836018518516</v>
      </c>
    </row>
    <row r="22" spans="1:16">
      <c r="A22" s="78">
        <v>10</v>
      </c>
      <c r="B22" s="78">
        <v>12</v>
      </c>
      <c r="C22" s="78">
        <v>16</v>
      </c>
      <c r="D22" s="78">
        <v>0.5</v>
      </c>
      <c r="E22" s="78">
        <v>0.6</v>
      </c>
      <c r="F22" s="78">
        <v>0.8</v>
      </c>
      <c r="G22" s="78">
        <v>0.50600520423183204</v>
      </c>
      <c r="H22" s="78">
        <v>0.57435387864823295</v>
      </c>
      <c r="I22" s="78" t="s">
        <v>51</v>
      </c>
      <c r="J22" s="78" t="s">
        <v>28</v>
      </c>
      <c r="K22" s="78" t="s">
        <v>71</v>
      </c>
      <c r="L22" s="78">
        <v>0.2</v>
      </c>
      <c r="M22" s="78">
        <v>0.2</v>
      </c>
      <c r="N22" s="78"/>
      <c r="O22" s="78">
        <v>120</v>
      </c>
      <c r="P22" s="84">
        <v>42144.836030092592</v>
      </c>
    </row>
    <row r="23" spans="1:1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s="26" customFormat="1">
      <c r="A24" s="26" t="s">
        <v>864</v>
      </c>
    </row>
    <row r="25" spans="1:16">
      <c r="A25" s="83" t="s">
        <v>297</v>
      </c>
    </row>
    <row r="26" spans="1:16">
      <c r="A26" s="78">
        <v>104</v>
      </c>
      <c r="B26" s="78">
        <v>173</v>
      </c>
      <c r="C26" s="78">
        <v>206</v>
      </c>
      <c r="D26" s="78">
        <v>0.36619718309859101</v>
      </c>
      <c r="E26" s="78">
        <v>0.60915492957746398</v>
      </c>
      <c r="F26" s="78">
        <v>0.72535211267605604</v>
      </c>
      <c r="G26" s="78">
        <v>0.32103038549273</v>
      </c>
      <c r="H26" s="78">
        <v>0.483683588657218</v>
      </c>
      <c r="I26" s="78" t="s">
        <v>27</v>
      </c>
      <c r="J26" s="78" t="s">
        <v>253</v>
      </c>
      <c r="K26" s="78" t="s">
        <v>290</v>
      </c>
      <c r="L26" s="78">
        <v>0.4</v>
      </c>
      <c r="M26" s="78">
        <v>0.2</v>
      </c>
      <c r="N26" s="78">
        <v>0.5</v>
      </c>
      <c r="O26" s="78">
        <v>15</v>
      </c>
      <c r="P26" s="78" t="s">
        <v>624</v>
      </c>
    </row>
    <row r="27" spans="1:16">
      <c r="A27" s="78">
        <v>108</v>
      </c>
      <c r="B27" s="78">
        <v>175</v>
      </c>
      <c r="C27" s="78">
        <v>208</v>
      </c>
      <c r="D27" s="78">
        <v>0.38028169014084501</v>
      </c>
      <c r="E27" s="78">
        <v>0.61619718309859095</v>
      </c>
      <c r="F27" s="78">
        <v>0.73239436619718301</v>
      </c>
      <c r="G27" s="78">
        <v>0.33426018126531398</v>
      </c>
      <c r="H27" s="78">
        <v>0.50071486347939897</v>
      </c>
      <c r="I27" s="78" t="s">
        <v>27</v>
      </c>
      <c r="J27" s="78" t="s">
        <v>253</v>
      </c>
      <c r="K27" s="78" t="s">
        <v>291</v>
      </c>
      <c r="L27" s="78">
        <v>0.4</v>
      </c>
      <c r="M27" s="78">
        <v>0.2</v>
      </c>
      <c r="N27" s="78">
        <v>0.5</v>
      </c>
      <c r="O27" s="78">
        <v>30</v>
      </c>
      <c r="P27" s="78" t="s">
        <v>625</v>
      </c>
    </row>
    <row r="28" spans="1:16">
      <c r="A28" s="78">
        <v>105</v>
      </c>
      <c r="B28" s="78">
        <v>187</v>
      </c>
      <c r="C28" s="78">
        <v>216</v>
      </c>
      <c r="D28" s="78">
        <v>0.36971830985915399</v>
      </c>
      <c r="E28" s="78">
        <v>0.65845070422535201</v>
      </c>
      <c r="F28" s="78">
        <v>0.76056338028169002</v>
      </c>
      <c r="G28" s="78">
        <v>0.34553934587313601</v>
      </c>
      <c r="H28" s="78">
        <v>0.50588048869167401</v>
      </c>
      <c r="I28" s="78" t="s">
        <v>27</v>
      </c>
      <c r="J28" s="78" t="s">
        <v>253</v>
      </c>
      <c r="K28" s="78" t="s">
        <v>292</v>
      </c>
      <c r="L28" s="78">
        <v>0.4</v>
      </c>
      <c r="M28" s="78">
        <v>0.2</v>
      </c>
      <c r="N28" s="78">
        <v>0.5</v>
      </c>
      <c r="O28" s="78">
        <v>60</v>
      </c>
      <c r="P28" s="78" t="s">
        <v>626</v>
      </c>
    </row>
    <row r="29" spans="1:16">
      <c r="A29" s="78">
        <v>114</v>
      </c>
      <c r="B29" s="78">
        <v>190</v>
      </c>
      <c r="C29" s="78">
        <v>218</v>
      </c>
      <c r="D29" s="78">
        <v>0.40140845070422498</v>
      </c>
      <c r="E29" s="78">
        <v>0.66901408450704203</v>
      </c>
      <c r="F29" s="78">
        <v>0.76760563380281599</v>
      </c>
      <c r="G29" s="78">
        <v>0.36395610660432698</v>
      </c>
      <c r="H29" s="78">
        <v>0.53195734334313904</v>
      </c>
      <c r="I29" s="78" t="s">
        <v>27</v>
      </c>
      <c r="J29" s="78" t="s">
        <v>253</v>
      </c>
      <c r="K29" s="78" t="s">
        <v>293</v>
      </c>
      <c r="L29" s="78">
        <v>0.4</v>
      </c>
      <c r="M29" s="78">
        <v>0.2</v>
      </c>
      <c r="N29" s="78">
        <v>0.5</v>
      </c>
      <c r="O29" s="78">
        <v>90</v>
      </c>
      <c r="P29" s="78" t="s">
        <v>627</v>
      </c>
    </row>
    <row r="30" spans="1:16">
      <c r="A30" s="78">
        <v>117</v>
      </c>
      <c r="B30" s="78">
        <v>197</v>
      </c>
      <c r="C30" s="78">
        <v>219</v>
      </c>
      <c r="D30" s="78">
        <v>0.411971830985915</v>
      </c>
      <c r="E30" s="78">
        <v>0.69366197183098499</v>
      </c>
      <c r="F30" s="78">
        <v>0.77112676056338003</v>
      </c>
      <c r="G30" s="78">
        <v>0.37378310614985999</v>
      </c>
      <c r="H30" s="78">
        <v>0.5424937629787</v>
      </c>
      <c r="I30" s="78" t="s">
        <v>27</v>
      </c>
      <c r="J30" s="78" t="s">
        <v>253</v>
      </c>
      <c r="K30" s="78" t="s">
        <v>294</v>
      </c>
      <c r="L30" s="78">
        <v>0.4</v>
      </c>
      <c r="M30" s="78">
        <v>0.2</v>
      </c>
      <c r="N30" s="78">
        <v>0.5</v>
      </c>
      <c r="O30" s="78">
        <v>120</v>
      </c>
      <c r="P30" s="78" t="s">
        <v>628</v>
      </c>
    </row>
    <row r="31" spans="1:16">
      <c r="A31" s="78">
        <v>116</v>
      </c>
      <c r="B31" s="78">
        <v>196</v>
      </c>
      <c r="C31" s="78">
        <v>217</v>
      </c>
      <c r="D31" s="78">
        <v>0.40845070422535201</v>
      </c>
      <c r="E31" s="78">
        <v>0.69014084507042195</v>
      </c>
      <c r="F31" s="78">
        <v>0.76408450704225295</v>
      </c>
      <c r="G31" s="78">
        <v>0.37001085135532003</v>
      </c>
      <c r="H31" s="78">
        <v>0.54229891255514895</v>
      </c>
      <c r="I31" s="78" t="s">
        <v>27</v>
      </c>
      <c r="J31" s="78" t="s">
        <v>253</v>
      </c>
      <c r="K31" s="78" t="s">
        <v>295</v>
      </c>
      <c r="L31" s="78">
        <v>0.4</v>
      </c>
      <c r="M31" s="78">
        <v>0.2</v>
      </c>
      <c r="N31" s="78">
        <v>0.5</v>
      </c>
      <c r="O31" s="78">
        <v>150</v>
      </c>
      <c r="P31" s="78" t="s">
        <v>629</v>
      </c>
    </row>
    <row r="32" spans="1:16">
      <c r="A32" s="78">
        <v>110</v>
      </c>
      <c r="B32" s="78">
        <v>194</v>
      </c>
      <c r="C32" s="78">
        <v>216</v>
      </c>
      <c r="D32" s="78">
        <v>0.38732394366197098</v>
      </c>
      <c r="E32" s="78">
        <v>0.68309859154929498</v>
      </c>
      <c r="F32" s="78">
        <v>0.76056338028169002</v>
      </c>
      <c r="G32" s="78">
        <v>0.36417134359262998</v>
      </c>
      <c r="H32" s="78">
        <v>0.53017288451045297</v>
      </c>
      <c r="I32" s="78" t="s">
        <v>27</v>
      </c>
      <c r="J32" s="78" t="s">
        <v>253</v>
      </c>
      <c r="K32" s="78" t="s">
        <v>296</v>
      </c>
      <c r="L32" s="78">
        <v>0.4</v>
      </c>
      <c r="M32" s="78">
        <v>0.2</v>
      </c>
      <c r="N32" s="78">
        <v>0.5</v>
      </c>
      <c r="O32" s="78">
        <v>180</v>
      </c>
      <c r="P32" s="78" t="s">
        <v>630</v>
      </c>
    </row>
    <row r="33" spans="1:1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83" t="s">
        <v>40</v>
      </c>
    </row>
    <row r="35" spans="1:16">
      <c r="A35" s="78">
        <v>68</v>
      </c>
      <c r="B35" s="78">
        <v>80</v>
      </c>
      <c r="C35" s="78">
        <v>85</v>
      </c>
      <c r="D35" s="78">
        <v>0.69387755102040805</v>
      </c>
      <c r="E35" s="78">
        <v>0.81632653061224403</v>
      </c>
      <c r="F35" s="78">
        <v>0.86734693877550995</v>
      </c>
      <c r="G35" s="78">
        <v>0.64054522714754403</v>
      </c>
      <c r="H35" s="78">
        <v>0.74907918777619098</v>
      </c>
      <c r="I35" s="78" t="s">
        <v>40</v>
      </c>
      <c r="J35" s="78" t="s">
        <v>253</v>
      </c>
      <c r="K35" s="78" t="s">
        <v>276</v>
      </c>
      <c r="L35" s="78">
        <v>0.2</v>
      </c>
      <c r="M35" s="78">
        <v>0</v>
      </c>
      <c r="N35" s="78">
        <v>0.6</v>
      </c>
      <c r="O35" s="78">
        <v>15</v>
      </c>
      <c r="P35" s="78" t="s">
        <v>617</v>
      </c>
    </row>
    <row r="36" spans="1:16">
      <c r="A36" s="78">
        <v>68</v>
      </c>
      <c r="B36" s="78">
        <v>80</v>
      </c>
      <c r="C36" s="78">
        <v>85</v>
      </c>
      <c r="D36" s="78">
        <v>0.69387755102040805</v>
      </c>
      <c r="E36" s="78">
        <v>0.81632653061224403</v>
      </c>
      <c r="F36" s="78">
        <v>0.86734693877550995</v>
      </c>
      <c r="G36" s="78">
        <v>0.64054522714754403</v>
      </c>
      <c r="H36" s="78">
        <v>0.74907918777619098</v>
      </c>
      <c r="I36" s="78" t="s">
        <v>40</v>
      </c>
      <c r="J36" s="78" t="s">
        <v>253</v>
      </c>
      <c r="K36" s="78" t="s">
        <v>277</v>
      </c>
      <c r="L36" s="78">
        <v>0.2</v>
      </c>
      <c r="M36" s="78">
        <v>0</v>
      </c>
      <c r="N36" s="78">
        <v>0.6</v>
      </c>
      <c r="O36" s="78">
        <v>30</v>
      </c>
      <c r="P36" s="78" t="s">
        <v>618</v>
      </c>
    </row>
    <row r="37" spans="1:16">
      <c r="A37" s="78">
        <v>68</v>
      </c>
      <c r="B37" s="78">
        <v>80</v>
      </c>
      <c r="C37" s="78">
        <v>85</v>
      </c>
      <c r="D37" s="78">
        <v>0.69387755102040805</v>
      </c>
      <c r="E37" s="78">
        <v>0.81632653061224403</v>
      </c>
      <c r="F37" s="78">
        <v>0.86734693877550995</v>
      </c>
      <c r="G37" s="78">
        <v>0.64054690908313505</v>
      </c>
      <c r="H37" s="78">
        <v>0.74907918777619098</v>
      </c>
      <c r="I37" s="78" t="s">
        <v>40</v>
      </c>
      <c r="J37" s="78" t="s">
        <v>253</v>
      </c>
      <c r="K37" s="78" t="s">
        <v>278</v>
      </c>
      <c r="L37" s="78">
        <v>0.2</v>
      </c>
      <c r="M37" s="78">
        <v>0</v>
      </c>
      <c r="N37" s="78">
        <v>0.6</v>
      </c>
      <c r="O37" s="78">
        <v>60</v>
      </c>
      <c r="P37" s="78" t="s">
        <v>619</v>
      </c>
    </row>
    <row r="38" spans="1:16">
      <c r="A38" s="78">
        <v>68</v>
      </c>
      <c r="B38" s="78">
        <v>80</v>
      </c>
      <c r="C38" s="78">
        <v>85</v>
      </c>
      <c r="D38" s="78">
        <v>0.69387755102040805</v>
      </c>
      <c r="E38" s="78">
        <v>0.81632653061224403</v>
      </c>
      <c r="F38" s="78">
        <v>0.86734693877550995</v>
      </c>
      <c r="G38" s="78">
        <v>0.64055804355137602</v>
      </c>
      <c r="H38" s="78">
        <v>0.74907918777619098</v>
      </c>
      <c r="I38" s="78" t="s">
        <v>40</v>
      </c>
      <c r="J38" s="78" t="s">
        <v>253</v>
      </c>
      <c r="K38" s="78" t="s">
        <v>279</v>
      </c>
      <c r="L38" s="78">
        <v>0.2</v>
      </c>
      <c r="M38" s="78">
        <v>0</v>
      </c>
      <c r="N38" s="78">
        <v>0.6</v>
      </c>
      <c r="O38" s="78">
        <v>90</v>
      </c>
      <c r="P38" s="78" t="s">
        <v>620</v>
      </c>
    </row>
    <row r="39" spans="1:16">
      <c r="A39" s="78">
        <v>68</v>
      </c>
      <c r="B39" s="78">
        <v>80</v>
      </c>
      <c r="C39" s="78">
        <v>85</v>
      </c>
      <c r="D39" s="78">
        <v>0.69387755102040805</v>
      </c>
      <c r="E39" s="78">
        <v>0.81632653061224403</v>
      </c>
      <c r="F39" s="78">
        <v>0.86734693877550995</v>
      </c>
      <c r="G39" s="78">
        <v>0.64052431747763305</v>
      </c>
      <c r="H39" s="78">
        <v>0.74907918777619098</v>
      </c>
      <c r="I39" s="78" t="s">
        <v>40</v>
      </c>
      <c r="J39" s="78" t="s">
        <v>253</v>
      </c>
      <c r="K39" s="78" t="s">
        <v>280</v>
      </c>
      <c r="L39" s="78">
        <v>0.2</v>
      </c>
      <c r="M39" s="78">
        <v>0</v>
      </c>
      <c r="N39" s="78">
        <v>0.6</v>
      </c>
      <c r="O39" s="78">
        <v>120</v>
      </c>
      <c r="P39" s="78" t="s">
        <v>621</v>
      </c>
    </row>
    <row r="40" spans="1:16">
      <c r="A40" s="78">
        <v>68</v>
      </c>
      <c r="B40" s="78">
        <v>80</v>
      </c>
      <c r="C40" s="78">
        <v>85</v>
      </c>
      <c r="D40" s="78">
        <v>0.69387755102040805</v>
      </c>
      <c r="E40" s="78">
        <v>0.81632653061224403</v>
      </c>
      <c r="F40" s="78">
        <v>0.86734693877550995</v>
      </c>
      <c r="G40" s="78">
        <v>0.64052106687492105</v>
      </c>
      <c r="H40" s="78">
        <v>0.74907918777619098</v>
      </c>
      <c r="I40" s="78" t="s">
        <v>40</v>
      </c>
      <c r="J40" s="78" t="s">
        <v>253</v>
      </c>
      <c r="K40" s="78" t="s">
        <v>281</v>
      </c>
      <c r="L40" s="78">
        <v>0.2</v>
      </c>
      <c r="M40" s="78">
        <v>0</v>
      </c>
      <c r="N40" s="78">
        <v>0.6</v>
      </c>
      <c r="O40" s="78">
        <v>150</v>
      </c>
      <c r="P40" s="78" t="s">
        <v>622</v>
      </c>
    </row>
    <row r="41" spans="1:16">
      <c r="A41" s="78">
        <v>68</v>
      </c>
      <c r="B41" s="78">
        <v>80</v>
      </c>
      <c r="C41" s="78">
        <v>85</v>
      </c>
      <c r="D41" s="78">
        <v>0.69387755102040805</v>
      </c>
      <c r="E41" s="78">
        <v>0.81632653061224403</v>
      </c>
      <c r="F41" s="78">
        <v>0.86734693877550995</v>
      </c>
      <c r="G41" s="78">
        <v>0.64051678717764005</v>
      </c>
      <c r="H41" s="78">
        <v>0.74907918777619098</v>
      </c>
      <c r="I41" s="78" t="s">
        <v>40</v>
      </c>
      <c r="J41" s="78" t="s">
        <v>253</v>
      </c>
      <c r="K41" s="78" t="s">
        <v>282</v>
      </c>
      <c r="L41" s="78">
        <v>0.2</v>
      </c>
      <c r="M41" s="78">
        <v>0</v>
      </c>
      <c r="N41" s="78">
        <v>0.6</v>
      </c>
      <c r="O41" s="78">
        <v>180</v>
      </c>
      <c r="P41" s="78" t="s">
        <v>623</v>
      </c>
    </row>
    <row r="42" spans="1:1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83" t="s">
        <v>261</v>
      </c>
    </row>
    <row r="44" spans="1:16">
      <c r="A44" s="78">
        <v>10</v>
      </c>
      <c r="B44" s="78">
        <v>14</v>
      </c>
      <c r="C44" s="78">
        <v>15</v>
      </c>
      <c r="D44" s="78">
        <v>0.5</v>
      </c>
      <c r="E44" s="78">
        <v>0.7</v>
      </c>
      <c r="F44" s="78">
        <v>0.75</v>
      </c>
      <c r="G44" s="78">
        <v>0.55652234530175704</v>
      </c>
      <c r="H44" s="78">
        <v>0.604292186571598</v>
      </c>
      <c r="I44" s="78" t="s">
        <v>51</v>
      </c>
      <c r="J44" s="78" t="s">
        <v>253</v>
      </c>
      <c r="K44" s="78" t="s">
        <v>283</v>
      </c>
      <c r="L44" s="78">
        <v>0.4</v>
      </c>
      <c r="M44" s="78">
        <v>0</v>
      </c>
      <c r="N44" s="78">
        <v>0.5</v>
      </c>
      <c r="O44" s="78">
        <v>15</v>
      </c>
      <c r="P44" s="78" t="s">
        <v>707</v>
      </c>
    </row>
    <row r="45" spans="1:16">
      <c r="A45" s="78">
        <v>10</v>
      </c>
      <c r="B45" s="78">
        <v>14</v>
      </c>
      <c r="C45" s="78">
        <v>15</v>
      </c>
      <c r="D45" s="78">
        <v>0.5</v>
      </c>
      <c r="E45" s="78">
        <v>0.7</v>
      </c>
      <c r="F45" s="78">
        <v>0.75</v>
      </c>
      <c r="G45" s="78">
        <v>0.55652234530175704</v>
      </c>
      <c r="H45" s="78">
        <v>0.604292186571598</v>
      </c>
      <c r="I45" s="78" t="s">
        <v>51</v>
      </c>
      <c r="J45" s="78" t="s">
        <v>253</v>
      </c>
      <c r="K45" s="78" t="s">
        <v>284</v>
      </c>
      <c r="L45" s="78">
        <v>0.4</v>
      </c>
      <c r="M45" s="78">
        <v>0</v>
      </c>
      <c r="N45" s="78">
        <v>0.5</v>
      </c>
      <c r="O45" s="78">
        <v>30</v>
      </c>
      <c r="P45" s="78" t="s">
        <v>708</v>
      </c>
    </row>
    <row r="46" spans="1:16">
      <c r="A46" s="78">
        <v>10</v>
      </c>
      <c r="B46" s="78">
        <v>14</v>
      </c>
      <c r="C46" s="78">
        <v>15</v>
      </c>
      <c r="D46" s="78">
        <v>0.5</v>
      </c>
      <c r="E46" s="78">
        <v>0.7</v>
      </c>
      <c r="F46" s="78">
        <v>0.75</v>
      </c>
      <c r="G46" s="78">
        <v>0.55652234530175704</v>
      </c>
      <c r="H46" s="78">
        <v>0.604292186571598</v>
      </c>
      <c r="I46" s="78" t="s">
        <v>51</v>
      </c>
      <c r="J46" s="78" t="s">
        <v>253</v>
      </c>
      <c r="K46" s="78" t="s">
        <v>285</v>
      </c>
      <c r="L46" s="78">
        <v>0.4</v>
      </c>
      <c r="M46" s="78">
        <v>0</v>
      </c>
      <c r="N46" s="78">
        <v>0.5</v>
      </c>
      <c r="O46" s="78">
        <v>60</v>
      </c>
      <c r="P46" s="78" t="s">
        <v>709</v>
      </c>
    </row>
    <row r="47" spans="1:16">
      <c r="A47" s="78">
        <v>10</v>
      </c>
      <c r="B47" s="78">
        <v>14</v>
      </c>
      <c r="C47" s="78">
        <v>15</v>
      </c>
      <c r="D47" s="78">
        <v>0.5</v>
      </c>
      <c r="E47" s="78">
        <v>0.7</v>
      </c>
      <c r="F47" s="78">
        <v>0.75</v>
      </c>
      <c r="G47" s="78">
        <v>0.55652234530175704</v>
      </c>
      <c r="H47" s="78">
        <v>0.604292186571598</v>
      </c>
      <c r="I47" s="78" t="s">
        <v>51</v>
      </c>
      <c r="J47" s="78" t="s">
        <v>253</v>
      </c>
      <c r="K47" s="78" t="s">
        <v>286</v>
      </c>
      <c r="L47" s="78">
        <v>0.4</v>
      </c>
      <c r="M47" s="78">
        <v>0</v>
      </c>
      <c r="N47" s="78">
        <v>0.5</v>
      </c>
      <c r="O47" s="78">
        <v>90</v>
      </c>
      <c r="P47" s="78" t="s">
        <v>710</v>
      </c>
    </row>
    <row r="48" spans="1:16">
      <c r="A48" s="78">
        <v>10</v>
      </c>
      <c r="B48" s="78">
        <v>14</v>
      </c>
      <c r="C48" s="78">
        <v>15</v>
      </c>
      <c r="D48" s="78">
        <v>0.5</v>
      </c>
      <c r="E48" s="78">
        <v>0.7</v>
      </c>
      <c r="F48" s="78">
        <v>0.75</v>
      </c>
      <c r="G48" s="78">
        <v>0.55652234530175704</v>
      </c>
      <c r="H48" s="78">
        <v>0.604292186571598</v>
      </c>
      <c r="I48" s="78" t="s">
        <v>51</v>
      </c>
      <c r="J48" s="78" t="s">
        <v>253</v>
      </c>
      <c r="K48" s="78" t="s">
        <v>287</v>
      </c>
      <c r="L48" s="78">
        <v>0.4</v>
      </c>
      <c r="M48" s="78">
        <v>0</v>
      </c>
      <c r="N48" s="78">
        <v>0.5</v>
      </c>
      <c r="O48" s="78">
        <v>120</v>
      </c>
      <c r="P48" s="78" t="s">
        <v>711</v>
      </c>
    </row>
    <row r="49" spans="1:16">
      <c r="A49" s="78">
        <v>10</v>
      </c>
      <c r="B49" s="78">
        <v>14</v>
      </c>
      <c r="C49" s="78">
        <v>15</v>
      </c>
      <c r="D49" s="78">
        <v>0.5</v>
      </c>
      <c r="E49" s="78">
        <v>0.7</v>
      </c>
      <c r="F49" s="78">
        <v>0.75</v>
      </c>
      <c r="G49" s="78">
        <v>0.55652234530175704</v>
      </c>
      <c r="H49" s="78">
        <v>0.604292186571598</v>
      </c>
      <c r="I49" s="78" t="s">
        <v>51</v>
      </c>
      <c r="J49" s="78" t="s">
        <v>253</v>
      </c>
      <c r="K49" s="78" t="s">
        <v>288</v>
      </c>
      <c r="L49" s="78">
        <v>0.4</v>
      </c>
      <c r="M49" s="78">
        <v>0</v>
      </c>
      <c r="N49" s="78">
        <v>0.5</v>
      </c>
      <c r="O49" s="78">
        <v>150</v>
      </c>
      <c r="P49" s="78" t="s">
        <v>712</v>
      </c>
    </row>
    <row r="50" spans="1:16">
      <c r="A50" s="78">
        <v>10</v>
      </c>
      <c r="B50" s="78">
        <v>14</v>
      </c>
      <c r="C50" s="78">
        <v>15</v>
      </c>
      <c r="D50" s="78">
        <v>0.5</v>
      </c>
      <c r="E50" s="78">
        <v>0.7</v>
      </c>
      <c r="F50" s="78">
        <v>0.75</v>
      </c>
      <c r="G50" s="78">
        <v>0.55652234530175704</v>
      </c>
      <c r="H50" s="78">
        <v>0.604292186571598</v>
      </c>
      <c r="I50" s="78" t="s">
        <v>51</v>
      </c>
      <c r="J50" s="78" t="s">
        <v>253</v>
      </c>
      <c r="K50" s="78" t="s">
        <v>289</v>
      </c>
      <c r="L50" s="78">
        <v>0.4</v>
      </c>
      <c r="M50" s="78">
        <v>0</v>
      </c>
      <c r="N50" s="78">
        <v>0.5</v>
      </c>
      <c r="O50" s="78">
        <v>180</v>
      </c>
      <c r="P50" s="78" t="s">
        <v>713</v>
      </c>
    </row>
    <row r="51" spans="1:1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s="26" customFormat="1">
      <c r="A52" s="26" t="s">
        <v>867</v>
      </c>
    </row>
    <row r="53" spans="1:16">
      <c r="A53" s="83" t="s">
        <v>297</v>
      </c>
    </row>
    <row r="54" spans="1:16">
      <c r="A54" s="2">
        <v>97</v>
      </c>
      <c r="B54" s="2">
        <v>163</v>
      </c>
      <c r="C54" s="2">
        <v>202</v>
      </c>
      <c r="D54" s="2">
        <v>0.34154929577464699</v>
      </c>
      <c r="E54" s="2">
        <v>0.573943661971831</v>
      </c>
      <c r="F54" s="2">
        <v>0.71126760563380198</v>
      </c>
      <c r="G54" s="2">
        <v>0.30639143237589</v>
      </c>
      <c r="H54" s="2">
        <v>0.45564969686808499</v>
      </c>
      <c r="I54" s="2" t="s">
        <v>27</v>
      </c>
      <c r="J54" s="2" t="s">
        <v>253</v>
      </c>
      <c r="K54" s="2" t="s">
        <v>290</v>
      </c>
      <c r="L54" s="2">
        <v>0.4</v>
      </c>
      <c r="M54" s="2">
        <v>0.2</v>
      </c>
      <c r="N54" s="2">
        <v>0.5</v>
      </c>
      <c r="O54" s="2">
        <v>15</v>
      </c>
      <c r="P54" s="125">
        <v>42581.818923611114</v>
      </c>
    </row>
    <row r="55" spans="1:16">
      <c r="A55" s="2">
        <v>104</v>
      </c>
      <c r="B55" s="2">
        <v>169</v>
      </c>
      <c r="C55" s="2">
        <v>204</v>
      </c>
      <c r="D55" s="2">
        <v>0.36619718309859101</v>
      </c>
      <c r="E55" s="2">
        <v>0.59507042253521103</v>
      </c>
      <c r="F55" s="2">
        <v>0.71830985915492895</v>
      </c>
      <c r="G55" s="2">
        <v>0.32326584961100902</v>
      </c>
      <c r="H55" s="2">
        <v>0.48222866768820699</v>
      </c>
      <c r="I55" s="2" t="s">
        <v>27</v>
      </c>
      <c r="J55" s="2" t="s">
        <v>253</v>
      </c>
      <c r="K55" s="2" t="s">
        <v>291</v>
      </c>
      <c r="L55" s="2">
        <v>0.4</v>
      </c>
      <c r="M55" s="2">
        <v>0.2</v>
      </c>
      <c r="N55" s="2">
        <v>0.5</v>
      </c>
      <c r="O55" s="2">
        <v>30</v>
      </c>
      <c r="P55" s="125">
        <v>42581.821157407408</v>
      </c>
    </row>
    <row r="56" spans="1:16">
      <c r="A56" s="2">
        <v>102</v>
      </c>
      <c r="B56" s="2">
        <v>183</v>
      </c>
      <c r="C56" s="2">
        <v>210</v>
      </c>
      <c r="D56" s="2">
        <v>0.35915492957746398</v>
      </c>
      <c r="E56" s="2">
        <v>0.64436619718309796</v>
      </c>
      <c r="F56" s="2">
        <v>0.73943661971830899</v>
      </c>
      <c r="G56" s="2">
        <v>0.33438757446137901</v>
      </c>
      <c r="H56" s="2">
        <v>0.49184785202225201</v>
      </c>
      <c r="I56" s="2" t="s">
        <v>27</v>
      </c>
      <c r="J56" s="2" t="s">
        <v>253</v>
      </c>
      <c r="K56" s="2" t="s">
        <v>292</v>
      </c>
      <c r="L56" s="2">
        <v>0.4</v>
      </c>
      <c r="M56" s="2">
        <v>0.2</v>
      </c>
      <c r="N56" s="2">
        <v>0.5</v>
      </c>
      <c r="O56" s="2">
        <v>60</v>
      </c>
      <c r="P56" s="125">
        <v>42581.823425925926</v>
      </c>
    </row>
    <row r="57" spans="1:16">
      <c r="A57" s="2">
        <v>108</v>
      </c>
      <c r="B57" s="2">
        <v>186</v>
      </c>
      <c r="C57" s="2">
        <v>215</v>
      </c>
      <c r="D57" s="2">
        <v>0.38028169014084501</v>
      </c>
      <c r="E57" s="2">
        <v>0.65492957746478797</v>
      </c>
      <c r="F57" s="2">
        <v>0.75704225352112597</v>
      </c>
      <c r="G57" s="2">
        <v>0.351114853067031</v>
      </c>
      <c r="H57" s="2">
        <v>0.51178094632581095</v>
      </c>
      <c r="I57" s="2" t="s">
        <v>27</v>
      </c>
      <c r="J57" s="2" t="s">
        <v>253</v>
      </c>
      <c r="K57" s="2" t="s">
        <v>293</v>
      </c>
      <c r="L57" s="2">
        <v>0.4</v>
      </c>
      <c r="M57" s="2">
        <v>0.2</v>
      </c>
      <c r="N57" s="2">
        <v>0.5</v>
      </c>
      <c r="O57" s="2">
        <v>90</v>
      </c>
      <c r="P57" s="125">
        <v>42581.825833333336</v>
      </c>
    </row>
    <row r="58" spans="1:16">
      <c r="A58" s="2">
        <v>115</v>
      </c>
      <c r="B58" s="2">
        <v>191</v>
      </c>
      <c r="C58" s="2">
        <v>214</v>
      </c>
      <c r="D58" s="2">
        <v>0.40492957746478803</v>
      </c>
      <c r="E58" s="2">
        <v>0.67253521126760496</v>
      </c>
      <c r="F58" s="2">
        <v>0.75352112676056304</v>
      </c>
      <c r="G58" s="2">
        <v>0.36244839678500901</v>
      </c>
      <c r="H58" s="2">
        <v>0.53088178432883604</v>
      </c>
      <c r="I58" s="2" t="s">
        <v>27</v>
      </c>
      <c r="J58" s="2" t="s">
        <v>253</v>
      </c>
      <c r="K58" s="2" t="s">
        <v>294</v>
      </c>
      <c r="L58" s="2">
        <v>0.4</v>
      </c>
      <c r="M58" s="2">
        <v>0.2</v>
      </c>
      <c r="N58" s="2">
        <v>0.5</v>
      </c>
      <c r="O58" s="2">
        <v>120</v>
      </c>
      <c r="P58" s="125">
        <v>42581.828310185185</v>
      </c>
    </row>
    <row r="59" spans="1:16">
      <c r="A59" s="2">
        <v>114</v>
      </c>
      <c r="B59" s="2">
        <v>193</v>
      </c>
      <c r="C59" s="2">
        <v>212</v>
      </c>
      <c r="D59" s="2">
        <v>0.40140845070422498</v>
      </c>
      <c r="E59" s="2">
        <v>0.67957746478873204</v>
      </c>
      <c r="F59" s="2">
        <v>0.74647887323943596</v>
      </c>
      <c r="G59" s="2">
        <v>0.36207907972467701</v>
      </c>
      <c r="H59" s="2">
        <v>0.53205023804087903</v>
      </c>
      <c r="I59" s="2" t="s">
        <v>27</v>
      </c>
      <c r="J59" s="2" t="s">
        <v>253</v>
      </c>
      <c r="K59" s="2" t="s">
        <v>295</v>
      </c>
      <c r="L59" s="2">
        <v>0.4</v>
      </c>
      <c r="M59" s="2">
        <v>0.2</v>
      </c>
      <c r="N59" s="2">
        <v>0.5</v>
      </c>
      <c r="O59" s="2">
        <v>150</v>
      </c>
      <c r="P59" s="125">
        <v>42581.830891203703</v>
      </c>
    </row>
    <row r="60" spans="1:16">
      <c r="A60" s="2">
        <v>109</v>
      </c>
      <c r="B60" s="2">
        <v>192</v>
      </c>
      <c r="C60" s="2">
        <v>213</v>
      </c>
      <c r="D60" s="2">
        <v>0.38380281690140799</v>
      </c>
      <c r="E60" s="2">
        <v>0.676056338028169</v>
      </c>
      <c r="F60" s="2">
        <v>0.75</v>
      </c>
      <c r="G60" s="2">
        <v>0.35685741367868301</v>
      </c>
      <c r="H60" s="2">
        <v>0.52295022656983003</v>
      </c>
      <c r="I60" s="2" t="s">
        <v>27</v>
      </c>
      <c r="J60" s="2" t="s">
        <v>253</v>
      </c>
      <c r="K60" s="2" t="s">
        <v>296</v>
      </c>
      <c r="L60" s="2">
        <v>0.4</v>
      </c>
      <c r="M60" s="2">
        <v>0.2</v>
      </c>
      <c r="N60" s="2">
        <v>0.5</v>
      </c>
      <c r="O60" s="2">
        <v>180</v>
      </c>
      <c r="P60" s="125">
        <v>42581.833622685182</v>
      </c>
    </row>
    <row r="61" spans="1:16">
      <c r="P61" s="5"/>
    </row>
    <row r="62" spans="1:16">
      <c r="A62" s="83" t="s">
        <v>40</v>
      </c>
      <c r="P62" s="5"/>
    </row>
    <row r="63" spans="1:16">
      <c r="A63" s="2">
        <v>67</v>
      </c>
      <c r="B63" s="2">
        <v>79</v>
      </c>
      <c r="C63" s="2">
        <v>86</v>
      </c>
      <c r="D63" s="2">
        <v>0.68367346938775497</v>
      </c>
      <c r="E63" s="2">
        <v>0.80612244897959096</v>
      </c>
      <c r="F63" s="2">
        <v>0.87755102040816302</v>
      </c>
      <c r="G63" s="2">
        <v>0.63016377256987399</v>
      </c>
      <c r="H63" s="2">
        <v>0.74239077721220503</v>
      </c>
      <c r="I63" s="2" t="s">
        <v>40</v>
      </c>
      <c r="J63" s="2" t="s">
        <v>253</v>
      </c>
      <c r="K63" s="2" t="s">
        <v>891</v>
      </c>
      <c r="L63" s="2">
        <v>0.2</v>
      </c>
      <c r="M63" s="2">
        <v>0.1</v>
      </c>
      <c r="N63" s="2">
        <v>0.6</v>
      </c>
      <c r="O63" s="2">
        <v>15</v>
      </c>
      <c r="P63" s="125">
        <v>42581.876574074071</v>
      </c>
    </row>
    <row r="64" spans="1:16">
      <c r="A64" s="2">
        <v>67</v>
      </c>
      <c r="B64" s="2">
        <v>79</v>
      </c>
      <c r="C64" s="2">
        <v>86</v>
      </c>
      <c r="D64" s="2">
        <v>0.68367346938775497</v>
      </c>
      <c r="E64" s="2">
        <v>0.80612244897959096</v>
      </c>
      <c r="F64" s="2">
        <v>0.87755102040816302</v>
      </c>
      <c r="G64" s="2">
        <v>0.62947931467915197</v>
      </c>
      <c r="H64" s="2">
        <v>0.74170363366791903</v>
      </c>
      <c r="I64" s="2" t="s">
        <v>40</v>
      </c>
      <c r="J64" s="2" t="s">
        <v>253</v>
      </c>
      <c r="K64" s="2" t="s">
        <v>892</v>
      </c>
      <c r="L64" s="2">
        <v>0.2</v>
      </c>
      <c r="M64" s="2">
        <v>0.1</v>
      </c>
      <c r="N64" s="2">
        <v>0.6</v>
      </c>
      <c r="O64" s="2">
        <v>30</v>
      </c>
      <c r="P64" s="125">
        <v>42581.87736111111</v>
      </c>
    </row>
    <row r="65" spans="1:16">
      <c r="A65" s="2">
        <v>68</v>
      </c>
      <c r="B65" s="2">
        <v>79</v>
      </c>
      <c r="C65" s="2">
        <v>86</v>
      </c>
      <c r="D65" s="2">
        <v>0.69387755102040805</v>
      </c>
      <c r="E65" s="2">
        <v>0.80612244897959096</v>
      </c>
      <c r="F65" s="2">
        <v>0.87755102040816302</v>
      </c>
      <c r="G65" s="2">
        <v>0.63643322711554295</v>
      </c>
      <c r="H65" s="2">
        <v>0.74773056214382705</v>
      </c>
      <c r="I65" s="2" t="s">
        <v>40</v>
      </c>
      <c r="J65" s="2" t="s">
        <v>253</v>
      </c>
      <c r="K65" s="2" t="s">
        <v>893</v>
      </c>
      <c r="L65" s="2">
        <v>0.2</v>
      </c>
      <c r="M65" s="2">
        <v>0.1</v>
      </c>
      <c r="N65" s="2">
        <v>0.6</v>
      </c>
      <c r="O65" s="2">
        <v>60</v>
      </c>
      <c r="P65" s="125">
        <v>42581.878148148149</v>
      </c>
    </row>
    <row r="66" spans="1:16">
      <c r="A66" s="2">
        <v>67</v>
      </c>
      <c r="B66" s="2">
        <v>79</v>
      </c>
      <c r="C66" s="2">
        <v>86</v>
      </c>
      <c r="D66" s="2">
        <v>0.68367346938775497</v>
      </c>
      <c r="E66" s="2">
        <v>0.80612244897959096</v>
      </c>
      <c r="F66" s="2">
        <v>0.87755102040816302</v>
      </c>
      <c r="G66" s="2">
        <v>0.63064586090312202</v>
      </c>
      <c r="H66" s="2">
        <v>0.74287704425759604</v>
      </c>
      <c r="I66" s="2" t="s">
        <v>40</v>
      </c>
      <c r="J66" s="2" t="s">
        <v>253</v>
      </c>
      <c r="K66" s="2" t="s">
        <v>894</v>
      </c>
      <c r="L66" s="2">
        <v>0.2</v>
      </c>
      <c r="M66" s="2">
        <v>0.1</v>
      </c>
      <c r="N66" s="2">
        <v>0.6</v>
      </c>
      <c r="O66" s="2">
        <v>90</v>
      </c>
      <c r="P66" s="125">
        <v>42581.878958333335</v>
      </c>
    </row>
    <row r="67" spans="1:16">
      <c r="A67" s="2">
        <v>67</v>
      </c>
      <c r="B67" s="2">
        <v>80</v>
      </c>
      <c r="C67" s="2">
        <v>86</v>
      </c>
      <c r="D67" s="2">
        <v>0.68367346938775497</v>
      </c>
      <c r="E67" s="2">
        <v>0.81632653061224403</v>
      </c>
      <c r="F67" s="2">
        <v>0.87755102040816302</v>
      </c>
      <c r="G67" s="2">
        <v>0.63246505955508603</v>
      </c>
      <c r="H67" s="2">
        <v>0.74500564866205599</v>
      </c>
      <c r="I67" s="2" t="s">
        <v>40</v>
      </c>
      <c r="J67" s="2" t="s">
        <v>253</v>
      </c>
      <c r="K67" s="2" t="s">
        <v>419</v>
      </c>
      <c r="L67" s="2">
        <v>0.2</v>
      </c>
      <c r="M67" s="2">
        <v>0.1</v>
      </c>
      <c r="N67" s="2">
        <v>0.6</v>
      </c>
      <c r="O67" s="2">
        <v>120</v>
      </c>
      <c r="P67" s="125">
        <v>42581.879780092589</v>
      </c>
    </row>
    <row r="68" spans="1:16">
      <c r="A68" s="2">
        <v>67</v>
      </c>
      <c r="B68" s="2">
        <v>80</v>
      </c>
      <c r="C68" s="2">
        <v>85</v>
      </c>
      <c r="D68" s="2">
        <v>0.68367346938775497</v>
      </c>
      <c r="E68" s="2">
        <v>0.81632653061224403</v>
      </c>
      <c r="F68" s="2">
        <v>0.86734693877550995</v>
      </c>
      <c r="G68" s="2">
        <v>0.63152737434969697</v>
      </c>
      <c r="H68" s="2">
        <v>0.74292066488629305</v>
      </c>
      <c r="I68" s="2" t="s">
        <v>40</v>
      </c>
      <c r="J68" s="2" t="s">
        <v>253</v>
      </c>
      <c r="K68" s="2" t="s">
        <v>895</v>
      </c>
      <c r="L68" s="2">
        <v>0.2</v>
      </c>
      <c r="M68" s="2">
        <v>0.1</v>
      </c>
      <c r="N68" s="2">
        <v>0.6</v>
      </c>
      <c r="O68" s="2">
        <v>150</v>
      </c>
      <c r="P68" s="125">
        <v>42581.880601851852</v>
      </c>
    </row>
    <row r="69" spans="1:16">
      <c r="A69" s="2">
        <v>67</v>
      </c>
      <c r="B69" s="2">
        <v>79</v>
      </c>
      <c r="C69" s="2">
        <v>85</v>
      </c>
      <c r="D69" s="2">
        <v>0.68367346938775497</v>
      </c>
      <c r="E69" s="2">
        <v>0.80612244897959096</v>
      </c>
      <c r="F69" s="2">
        <v>0.86734693877550995</v>
      </c>
      <c r="G69" s="2">
        <v>0.62984738179181698</v>
      </c>
      <c r="H69" s="2">
        <v>0.74125425500062003</v>
      </c>
      <c r="I69" s="2" t="s">
        <v>40</v>
      </c>
      <c r="J69" s="2" t="s">
        <v>253</v>
      </c>
      <c r="K69" s="2" t="s">
        <v>896</v>
      </c>
      <c r="L69" s="2">
        <v>0.2</v>
      </c>
      <c r="M69" s="2">
        <v>0.1</v>
      </c>
      <c r="N69" s="2">
        <v>0.6</v>
      </c>
      <c r="O69" s="2">
        <v>180</v>
      </c>
      <c r="P69" s="125">
        <v>42581.88144675926</v>
      </c>
    </row>
    <row r="71" spans="1:16">
      <c r="A71" s="83" t="s">
        <v>261</v>
      </c>
    </row>
    <row r="72" spans="1:16">
      <c r="A72" s="2">
        <v>97</v>
      </c>
      <c r="B72" s="2">
        <v>163</v>
      </c>
      <c r="C72" s="2">
        <v>202</v>
      </c>
      <c r="D72" s="2">
        <v>0.34154929577464699</v>
      </c>
      <c r="E72" s="2">
        <v>0.573943661971831</v>
      </c>
      <c r="F72" s="2">
        <v>0.71126760563380198</v>
      </c>
      <c r="G72" s="2">
        <v>0.30639143237589</v>
      </c>
      <c r="H72" s="2">
        <v>0.45564969686808499</v>
      </c>
      <c r="I72" s="2" t="s">
        <v>27</v>
      </c>
      <c r="J72" s="2" t="s">
        <v>253</v>
      </c>
      <c r="K72" s="2" t="s">
        <v>290</v>
      </c>
      <c r="L72" s="2">
        <v>0.4</v>
      </c>
      <c r="M72" s="2">
        <v>0.2</v>
      </c>
      <c r="N72" s="2">
        <v>0.5</v>
      </c>
      <c r="O72" s="2">
        <v>15</v>
      </c>
      <c r="P72" s="125">
        <v>42581.818923611114</v>
      </c>
    </row>
    <row r="73" spans="1:16">
      <c r="A73" s="2">
        <v>104</v>
      </c>
      <c r="B73" s="2">
        <v>169</v>
      </c>
      <c r="C73" s="2">
        <v>204</v>
      </c>
      <c r="D73" s="2">
        <v>0.36619718309859101</v>
      </c>
      <c r="E73" s="2">
        <v>0.59507042253521103</v>
      </c>
      <c r="F73" s="2">
        <v>0.71830985915492895</v>
      </c>
      <c r="G73" s="2">
        <v>0.32326584961100902</v>
      </c>
      <c r="H73" s="2">
        <v>0.48222866768820699</v>
      </c>
      <c r="I73" s="2" t="s">
        <v>27</v>
      </c>
      <c r="J73" s="2" t="s">
        <v>253</v>
      </c>
      <c r="K73" s="2" t="s">
        <v>291</v>
      </c>
      <c r="L73" s="2">
        <v>0.4</v>
      </c>
      <c r="M73" s="2">
        <v>0.2</v>
      </c>
      <c r="N73" s="2">
        <v>0.5</v>
      </c>
      <c r="O73" s="2">
        <v>30</v>
      </c>
      <c r="P73" s="125">
        <v>42581.821157407408</v>
      </c>
    </row>
    <row r="74" spans="1:16">
      <c r="A74" s="2">
        <v>102</v>
      </c>
      <c r="B74" s="2">
        <v>183</v>
      </c>
      <c r="C74" s="2">
        <v>210</v>
      </c>
      <c r="D74" s="2">
        <v>0.35915492957746398</v>
      </c>
      <c r="E74" s="2">
        <v>0.64436619718309796</v>
      </c>
      <c r="F74" s="2">
        <v>0.73943661971830899</v>
      </c>
      <c r="G74" s="2">
        <v>0.33438757446137901</v>
      </c>
      <c r="H74" s="2">
        <v>0.49184785202225201</v>
      </c>
      <c r="I74" s="2" t="s">
        <v>27</v>
      </c>
      <c r="J74" s="2" t="s">
        <v>253</v>
      </c>
      <c r="K74" s="2" t="s">
        <v>292</v>
      </c>
      <c r="L74" s="2">
        <v>0.4</v>
      </c>
      <c r="M74" s="2">
        <v>0.2</v>
      </c>
      <c r="N74" s="2">
        <v>0.5</v>
      </c>
      <c r="O74" s="2">
        <v>60</v>
      </c>
      <c r="P74" s="125">
        <v>42581.823425925926</v>
      </c>
    </row>
    <row r="75" spans="1:16">
      <c r="A75" s="2">
        <v>108</v>
      </c>
      <c r="B75" s="2">
        <v>186</v>
      </c>
      <c r="C75" s="2">
        <v>215</v>
      </c>
      <c r="D75" s="2">
        <v>0.38028169014084501</v>
      </c>
      <c r="E75" s="2">
        <v>0.65492957746478797</v>
      </c>
      <c r="F75" s="2">
        <v>0.75704225352112597</v>
      </c>
      <c r="G75" s="2">
        <v>0.351114853067031</v>
      </c>
      <c r="H75" s="2">
        <v>0.51178094632581095</v>
      </c>
      <c r="I75" s="2" t="s">
        <v>27</v>
      </c>
      <c r="J75" s="2" t="s">
        <v>253</v>
      </c>
      <c r="K75" s="2" t="s">
        <v>293</v>
      </c>
      <c r="L75" s="2">
        <v>0.4</v>
      </c>
      <c r="M75" s="2">
        <v>0.2</v>
      </c>
      <c r="N75" s="2">
        <v>0.5</v>
      </c>
      <c r="O75" s="2">
        <v>90</v>
      </c>
      <c r="P75" s="125">
        <v>42581.825833333336</v>
      </c>
    </row>
    <row r="76" spans="1:16">
      <c r="A76" s="2">
        <v>115</v>
      </c>
      <c r="B76" s="2">
        <v>191</v>
      </c>
      <c r="C76" s="2">
        <v>214</v>
      </c>
      <c r="D76" s="2">
        <v>0.40492957746478803</v>
      </c>
      <c r="E76" s="2">
        <v>0.67253521126760496</v>
      </c>
      <c r="F76" s="2">
        <v>0.75352112676056304</v>
      </c>
      <c r="G76" s="2">
        <v>0.36244839678500901</v>
      </c>
      <c r="H76" s="2">
        <v>0.53088178432883604</v>
      </c>
      <c r="I76" s="2" t="s">
        <v>27</v>
      </c>
      <c r="J76" s="2" t="s">
        <v>253</v>
      </c>
      <c r="K76" s="2" t="s">
        <v>294</v>
      </c>
      <c r="L76" s="2">
        <v>0.4</v>
      </c>
      <c r="M76" s="2">
        <v>0.2</v>
      </c>
      <c r="N76" s="2">
        <v>0.5</v>
      </c>
      <c r="O76" s="2">
        <v>120</v>
      </c>
      <c r="P76" s="125">
        <v>42581.828310185185</v>
      </c>
    </row>
    <row r="77" spans="1:16">
      <c r="A77" s="2">
        <v>114</v>
      </c>
      <c r="B77" s="2">
        <v>193</v>
      </c>
      <c r="C77" s="2">
        <v>212</v>
      </c>
      <c r="D77" s="2">
        <v>0.40140845070422498</v>
      </c>
      <c r="E77" s="2">
        <v>0.67957746478873204</v>
      </c>
      <c r="F77" s="2">
        <v>0.74647887323943596</v>
      </c>
      <c r="G77" s="2">
        <v>0.36207907972467701</v>
      </c>
      <c r="H77" s="2">
        <v>0.53205023804087903</v>
      </c>
      <c r="I77" s="2" t="s">
        <v>27</v>
      </c>
      <c r="J77" s="2" t="s">
        <v>253</v>
      </c>
      <c r="K77" s="2" t="s">
        <v>295</v>
      </c>
      <c r="L77" s="2">
        <v>0.4</v>
      </c>
      <c r="M77" s="2">
        <v>0.2</v>
      </c>
      <c r="N77" s="2">
        <v>0.5</v>
      </c>
      <c r="O77" s="2">
        <v>150</v>
      </c>
      <c r="P77" s="125">
        <v>42581.830891203703</v>
      </c>
    </row>
    <row r="78" spans="1:16">
      <c r="A78" s="2">
        <v>109</v>
      </c>
      <c r="B78" s="2">
        <v>192</v>
      </c>
      <c r="C78" s="2">
        <v>213</v>
      </c>
      <c r="D78" s="2">
        <v>0.38380281690140799</v>
      </c>
      <c r="E78" s="2">
        <v>0.676056338028169</v>
      </c>
      <c r="F78" s="2">
        <v>0.75</v>
      </c>
      <c r="G78" s="2">
        <v>0.35685741367868301</v>
      </c>
      <c r="H78" s="2">
        <v>0.52295022656983003</v>
      </c>
      <c r="I78" s="2" t="s">
        <v>27</v>
      </c>
      <c r="J78" s="2" t="s">
        <v>253</v>
      </c>
      <c r="K78" s="2" t="s">
        <v>296</v>
      </c>
      <c r="L78" s="2">
        <v>0.4</v>
      </c>
      <c r="M78" s="2">
        <v>0.2</v>
      </c>
      <c r="N78" s="2">
        <v>0.5</v>
      </c>
      <c r="O78" s="2">
        <v>180</v>
      </c>
      <c r="P78" s="125">
        <v>42581.833622685182</v>
      </c>
    </row>
    <row r="79" spans="1:16">
      <c r="P79" s="5"/>
    </row>
    <row r="80" spans="1:16">
      <c r="P80" s="5"/>
    </row>
    <row r="81" spans="16:16">
      <c r="P81" s="5"/>
    </row>
    <row r="82" spans="16:16">
      <c r="P82" s="5"/>
    </row>
    <row r="83" spans="16:16">
      <c r="P83" s="5"/>
    </row>
    <row r="84" spans="16:16">
      <c r="P84" s="5"/>
    </row>
    <row r="85" spans="16:16">
      <c r="P85" s="5"/>
    </row>
    <row r="86" spans="16:16">
      <c r="P86" s="5"/>
    </row>
    <row r="87" spans="16:16">
      <c r="P87" s="5"/>
    </row>
    <row r="88" spans="16:16">
      <c r="P88" s="5"/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90"/>
  <sheetViews>
    <sheetView showGridLines="0" topLeftCell="A57" zoomScale="90" zoomScaleNormal="90" workbookViewId="0">
      <selection activeCell="Q80" sqref="Q80"/>
    </sheetView>
  </sheetViews>
  <sheetFormatPr defaultColWidth="8.88671875" defaultRowHeight="16.5"/>
  <cols>
    <col min="1" max="14" width="8.88671875" style="1"/>
    <col min="15" max="17" width="12.44140625" style="1" bestFit="1" customWidth="1"/>
    <col min="18" max="16384" width="8.88671875" style="1"/>
  </cols>
  <sheetData>
    <row r="1" spans="1:6" s="26" customFormat="1">
      <c r="A1" s="26" t="s">
        <v>860</v>
      </c>
    </row>
    <row r="2" spans="1:6">
      <c r="A2" s="1" t="s">
        <v>0</v>
      </c>
    </row>
    <row r="3" spans="1:6">
      <c r="A3" s="2"/>
      <c r="B3" s="2" t="s">
        <v>2</v>
      </c>
      <c r="C3" s="2" t="s">
        <v>8</v>
      </c>
      <c r="D3" s="2" t="s">
        <v>52</v>
      </c>
      <c r="E3" s="88" t="s">
        <v>397</v>
      </c>
      <c r="F3" s="88" t="s">
        <v>396</v>
      </c>
    </row>
    <row r="4" spans="1:6">
      <c r="A4" s="2">
        <v>15</v>
      </c>
      <c r="B4" s="81">
        <v>0.29353820799397301</v>
      </c>
      <c r="C4" s="81">
        <v>0.63680423311749101</v>
      </c>
      <c r="D4" s="81">
        <v>0.50558888255866097</v>
      </c>
      <c r="E4" s="2">
        <f>SUM(B4:D4)</f>
        <v>1.435931323670125</v>
      </c>
      <c r="F4" s="2">
        <f>RANK(E4,$E$4:$E$8)</f>
        <v>5</v>
      </c>
    </row>
    <row r="5" spans="1:6">
      <c r="A5" s="2">
        <v>30</v>
      </c>
      <c r="B5" s="81">
        <v>0.30675364971470498</v>
      </c>
      <c r="C5" s="81">
        <v>0.63680423311749002</v>
      </c>
      <c r="D5" s="81">
        <v>0.50558888255866097</v>
      </c>
      <c r="E5" s="2">
        <f t="shared" ref="E5:E8" si="0">SUM(B5:D5)</f>
        <v>1.4491467653908559</v>
      </c>
      <c r="F5" s="2">
        <f t="shared" ref="F5:F8" si="1">RANK(E5,$E$4:$E$8)</f>
        <v>4</v>
      </c>
    </row>
    <row r="6" spans="1:6">
      <c r="A6" s="2">
        <v>60</v>
      </c>
      <c r="B6" s="81">
        <v>0.320298097633618</v>
      </c>
      <c r="C6" s="81">
        <v>0.63680423311749101</v>
      </c>
      <c r="D6" s="81">
        <v>0.50555105384867105</v>
      </c>
      <c r="E6" s="2">
        <f t="shared" si="0"/>
        <v>1.46265338459978</v>
      </c>
      <c r="F6" s="2">
        <f t="shared" si="1"/>
        <v>3</v>
      </c>
    </row>
    <row r="7" spans="1:6">
      <c r="A7" s="2">
        <v>90</v>
      </c>
      <c r="B7" s="81">
        <v>0.32347259722041899</v>
      </c>
      <c r="C7" s="81">
        <v>0.63680423311749002</v>
      </c>
      <c r="D7" s="81">
        <v>0.50503734131247502</v>
      </c>
      <c r="E7" s="2">
        <f t="shared" si="0"/>
        <v>1.4653141716503839</v>
      </c>
      <c r="F7" s="2">
        <f t="shared" si="1"/>
        <v>2</v>
      </c>
    </row>
    <row r="8" spans="1:6">
      <c r="A8" s="71">
        <v>120</v>
      </c>
      <c r="B8" s="86">
        <v>0.32381283655350601</v>
      </c>
      <c r="C8" s="86">
        <v>0.63680423311749002</v>
      </c>
      <c r="D8" s="86">
        <v>0.50600520423183204</v>
      </c>
      <c r="E8" s="71">
        <f t="shared" si="0"/>
        <v>1.4666222739028281</v>
      </c>
      <c r="F8" s="71">
        <f t="shared" si="1"/>
        <v>1</v>
      </c>
    </row>
    <row r="10" spans="1:6">
      <c r="A10" s="1" t="s">
        <v>1</v>
      </c>
    </row>
    <row r="11" spans="1:6">
      <c r="A11" s="2"/>
      <c r="B11" s="2" t="s">
        <v>2</v>
      </c>
      <c r="C11" s="2" t="s">
        <v>8</v>
      </c>
      <c r="D11" s="2" t="s">
        <v>52</v>
      </c>
      <c r="E11" s="88" t="s">
        <v>397</v>
      </c>
      <c r="F11" s="88" t="s">
        <v>396</v>
      </c>
    </row>
    <row r="12" spans="1:6">
      <c r="A12" s="2">
        <v>15</v>
      </c>
      <c r="B12" s="81">
        <v>0.45104277692058198</v>
      </c>
      <c r="C12" s="81">
        <v>0.74610347948364997</v>
      </c>
      <c r="D12" s="81">
        <v>0.57446935960428303</v>
      </c>
      <c r="E12" s="2">
        <f>SUM(B12:D12)</f>
        <v>1.771615616008515</v>
      </c>
      <c r="F12" s="2">
        <f>RANK(E12,$E$12:$E$16)</f>
        <v>5</v>
      </c>
    </row>
    <row r="13" spans="1:6">
      <c r="A13" s="2">
        <v>30</v>
      </c>
      <c r="B13" s="81">
        <v>0.466836103876546</v>
      </c>
      <c r="C13" s="81">
        <v>0.74610347948364997</v>
      </c>
      <c r="D13" s="81">
        <v>0.57446935960428303</v>
      </c>
      <c r="E13" s="2">
        <f t="shared" ref="E13:E16" si="2">SUM(B13:D13)</f>
        <v>1.7874089429644791</v>
      </c>
      <c r="F13" s="2">
        <f t="shared" ref="F13:F16" si="3">RANK(E13,$E$12:$E$16)</f>
        <v>4</v>
      </c>
    </row>
    <row r="14" spans="1:6">
      <c r="A14" s="2">
        <v>60</v>
      </c>
      <c r="B14" s="81">
        <v>0.485540966473399</v>
      </c>
      <c r="C14" s="81">
        <v>0.74610347948364997</v>
      </c>
      <c r="D14" s="81">
        <v>0.57426051359241004</v>
      </c>
      <c r="E14" s="2">
        <f t="shared" si="2"/>
        <v>1.805904959549459</v>
      </c>
      <c r="F14" s="2">
        <f t="shared" si="3"/>
        <v>3</v>
      </c>
    </row>
    <row r="15" spans="1:6">
      <c r="A15" s="71">
        <v>90</v>
      </c>
      <c r="B15" s="86">
        <v>0.49126065104596001</v>
      </c>
      <c r="C15" s="86">
        <v>0.74610347948364997</v>
      </c>
      <c r="D15" s="86">
        <v>0.57426240323715605</v>
      </c>
      <c r="E15" s="71">
        <f t="shared" si="2"/>
        <v>1.8116265337667659</v>
      </c>
      <c r="F15" s="71">
        <f t="shared" si="3"/>
        <v>1</v>
      </c>
    </row>
    <row r="16" spans="1:6">
      <c r="A16" s="2">
        <v>120</v>
      </c>
      <c r="B16" s="81">
        <v>0.487576797556315</v>
      </c>
      <c r="C16" s="81">
        <v>0.74610347948364997</v>
      </c>
      <c r="D16" s="81">
        <v>0.57435387864823295</v>
      </c>
      <c r="E16" s="2">
        <f t="shared" si="2"/>
        <v>1.8080341556881978</v>
      </c>
      <c r="F16" s="2">
        <f t="shared" si="3"/>
        <v>2</v>
      </c>
    </row>
    <row r="33" spans="1:6" s="26" customFormat="1">
      <c r="A33" s="26" t="s">
        <v>858</v>
      </c>
    </row>
    <row r="34" spans="1:6">
      <c r="A34" s="2"/>
      <c r="B34" s="2" t="s">
        <v>2</v>
      </c>
      <c r="C34" s="2" t="s">
        <v>8</v>
      </c>
      <c r="D34" s="2" t="s">
        <v>52</v>
      </c>
      <c r="E34" s="106" t="s">
        <v>831</v>
      </c>
      <c r="F34" s="106" t="s">
        <v>832</v>
      </c>
    </row>
    <row r="35" spans="1:6">
      <c r="A35" s="2">
        <v>30</v>
      </c>
      <c r="B35" s="81">
        <v>0.33426018126531398</v>
      </c>
      <c r="C35" s="81">
        <v>0.64054522714754403</v>
      </c>
      <c r="D35" s="81">
        <v>0.55652234530175704</v>
      </c>
      <c r="E35" s="78">
        <f t="shared" ref="E35:E40" si="4">SUM(B35:D35)</f>
        <v>1.531327753714615</v>
      </c>
      <c r="F35" s="78">
        <f t="shared" ref="F35:F40" si="5">RANK(E35,$E$35:$E$40)</f>
        <v>6</v>
      </c>
    </row>
    <row r="36" spans="1:6">
      <c r="A36" s="2">
        <v>60</v>
      </c>
      <c r="B36" s="81">
        <v>0.34553934587313601</v>
      </c>
      <c r="C36" s="81">
        <v>0.64054690908313505</v>
      </c>
      <c r="D36" s="81">
        <v>0.55652234530175704</v>
      </c>
      <c r="E36" s="78">
        <f t="shared" si="4"/>
        <v>1.5426086002580282</v>
      </c>
      <c r="F36" s="78">
        <f t="shared" si="5"/>
        <v>5</v>
      </c>
    </row>
    <row r="37" spans="1:6">
      <c r="A37" s="2">
        <v>90</v>
      </c>
      <c r="B37" s="81">
        <v>0.36395610660432698</v>
      </c>
      <c r="C37" s="81">
        <v>0.64055804355137602</v>
      </c>
      <c r="D37" s="81">
        <v>0.55652234530175704</v>
      </c>
      <c r="E37" s="78">
        <f t="shared" si="4"/>
        <v>1.56103649545746</v>
      </c>
      <c r="F37" s="78">
        <f t="shared" si="5"/>
        <v>4</v>
      </c>
    </row>
    <row r="38" spans="1:6">
      <c r="A38" s="71">
        <v>120</v>
      </c>
      <c r="B38" s="86">
        <v>0.37378310614985999</v>
      </c>
      <c r="C38" s="86">
        <v>0.64052431747763305</v>
      </c>
      <c r="D38" s="86">
        <v>0.55652234530175704</v>
      </c>
      <c r="E38" s="79">
        <f t="shared" si="4"/>
        <v>1.5708297689292503</v>
      </c>
      <c r="F38" s="79">
        <f t="shared" si="5"/>
        <v>1</v>
      </c>
    </row>
    <row r="39" spans="1:6">
      <c r="A39" s="71">
        <v>150</v>
      </c>
      <c r="B39" s="86">
        <v>0.37001085135532003</v>
      </c>
      <c r="C39" s="86">
        <v>0.64052106687492105</v>
      </c>
      <c r="D39" s="86">
        <v>0.55652234530175704</v>
      </c>
      <c r="E39" s="79">
        <f t="shared" si="4"/>
        <v>1.5670542635319982</v>
      </c>
      <c r="F39" s="79">
        <f t="shared" si="5"/>
        <v>2</v>
      </c>
    </row>
    <row r="40" spans="1:6">
      <c r="A40" s="2">
        <v>180</v>
      </c>
      <c r="B40" s="81">
        <v>0.36417134359262998</v>
      </c>
      <c r="C40" s="81">
        <v>0.64051678717764005</v>
      </c>
      <c r="D40" s="81">
        <v>0.55652234530175704</v>
      </c>
      <c r="E40" s="78">
        <f t="shared" si="4"/>
        <v>1.5612104760720271</v>
      </c>
      <c r="F40" s="78">
        <f t="shared" si="5"/>
        <v>3</v>
      </c>
    </row>
    <row r="46" spans="1:6">
      <c r="A46" s="2"/>
      <c r="B46" s="2" t="s">
        <v>2</v>
      </c>
      <c r="C46" s="2" t="s">
        <v>8</v>
      </c>
      <c r="D46" s="2" t="s">
        <v>52</v>
      </c>
      <c r="E46" s="106" t="s">
        <v>831</v>
      </c>
      <c r="F46" s="106" t="s">
        <v>832</v>
      </c>
    </row>
    <row r="47" spans="1:6">
      <c r="A47" s="2">
        <v>30</v>
      </c>
      <c r="B47" s="81">
        <v>0.50071486347939897</v>
      </c>
      <c r="C47" s="81">
        <v>0.74907918777619098</v>
      </c>
      <c r="D47" s="81">
        <v>0.604292186571598</v>
      </c>
      <c r="E47" s="78">
        <f t="shared" ref="E47:E52" si="6">SUM(B47:D47)</f>
        <v>1.8540862378271881</v>
      </c>
      <c r="F47" s="78">
        <f t="shared" ref="F47:F52" si="7">RANK(E47,$E$47:$E$52)</f>
        <v>6</v>
      </c>
    </row>
    <row r="48" spans="1:6">
      <c r="A48" s="2">
        <v>60</v>
      </c>
      <c r="B48" s="81">
        <v>0.50588048869167401</v>
      </c>
      <c r="C48" s="81">
        <v>0.74907918777619098</v>
      </c>
      <c r="D48" s="81">
        <v>0.604292186571598</v>
      </c>
      <c r="E48" s="78">
        <f t="shared" si="6"/>
        <v>1.859251863039463</v>
      </c>
      <c r="F48" s="78">
        <f t="shared" si="7"/>
        <v>5</v>
      </c>
    </row>
    <row r="49" spans="1:9">
      <c r="A49" s="2">
        <v>90</v>
      </c>
      <c r="B49" s="81">
        <v>0.53195734334313904</v>
      </c>
      <c r="C49" s="81">
        <v>0.74907918777619098</v>
      </c>
      <c r="D49" s="81">
        <v>0.604292186571598</v>
      </c>
      <c r="E49" s="78">
        <f t="shared" si="6"/>
        <v>1.8853287176909281</v>
      </c>
      <c r="F49" s="78">
        <f t="shared" si="7"/>
        <v>3</v>
      </c>
    </row>
    <row r="50" spans="1:9">
      <c r="A50" s="71">
        <v>120</v>
      </c>
      <c r="B50" s="86">
        <v>0.5424937629787</v>
      </c>
      <c r="C50" s="86">
        <v>0.74907918777619098</v>
      </c>
      <c r="D50" s="86">
        <v>0.604292186571598</v>
      </c>
      <c r="E50" s="79">
        <f t="shared" si="6"/>
        <v>1.895865137326489</v>
      </c>
      <c r="F50" s="79">
        <f t="shared" si="7"/>
        <v>1</v>
      </c>
    </row>
    <row r="51" spans="1:9">
      <c r="A51" s="71">
        <v>150</v>
      </c>
      <c r="B51" s="86">
        <v>0.54229891255514895</v>
      </c>
      <c r="C51" s="86">
        <v>0.74907918777619098</v>
      </c>
      <c r="D51" s="86">
        <v>0.604292186571598</v>
      </c>
      <c r="E51" s="79">
        <f t="shared" si="6"/>
        <v>1.895670286902938</v>
      </c>
      <c r="F51" s="79">
        <f t="shared" si="7"/>
        <v>2</v>
      </c>
      <c r="H51" s="7"/>
      <c r="I51" s="7"/>
    </row>
    <row r="52" spans="1:9">
      <c r="A52" s="2">
        <v>180</v>
      </c>
      <c r="B52" s="81">
        <v>0.53017288451045297</v>
      </c>
      <c r="C52" s="81">
        <v>0.74907918777619098</v>
      </c>
      <c r="D52" s="81">
        <v>0.604292186571598</v>
      </c>
      <c r="E52" s="78">
        <f t="shared" si="6"/>
        <v>1.8835442588582418</v>
      </c>
      <c r="F52" s="78">
        <f t="shared" si="7"/>
        <v>4</v>
      </c>
      <c r="H52" s="7"/>
      <c r="I52" s="7"/>
    </row>
    <row r="53" spans="1:9">
      <c r="H53" s="7"/>
      <c r="I53" s="7"/>
    </row>
    <row r="54" spans="1:9">
      <c r="H54" s="7"/>
      <c r="I54" s="7"/>
    </row>
    <row r="55" spans="1:9">
      <c r="H55" s="7"/>
      <c r="I55" s="7"/>
    </row>
    <row r="56" spans="1:9">
      <c r="H56" s="7"/>
      <c r="I56" s="7"/>
    </row>
    <row r="57" spans="1:9">
      <c r="H57" s="7"/>
      <c r="I57" s="7"/>
    </row>
    <row r="58" spans="1:9">
      <c r="H58" s="7"/>
      <c r="I58" s="7"/>
    </row>
    <row r="59" spans="1:9">
      <c r="H59" s="7"/>
      <c r="I59" s="7"/>
    </row>
    <row r="64" spans="1:9" s="26" customFormat="1">
      <c r="A64" s="26" t="s">
        <v>867</v>
      </c>
    </row>
    <row r="65" spans="1:6">
      <c r="A65" s="2"/>
      <c r="B65" s="2" t="s">
        <v>2</v>
      </c>
      <c r="C65" s="2" t="s">
        <v>8</v>
      </c>
      <c r="D65" s="2" t="s">
        <v>52</v>
      </c>
      <c r="E65" s="106" t="s">
        <v>831</v>
      </c>
      <c r="F65" s="106" t="s">
        <v>832</v>
      </c>
    </row>
    <row r="66" spans="1:6">
      <c r="A66" s="2">
        <v>30</v>
      </c>
      <c r="B66" s="81">
        <v>0.32326584961100902</v>
      </c>
      <c r="C66" s="81">
        <v>0.62947931467915197</v>
      </c>
      <c r="D66" s="81">
        <v>0.32326584961100902</v>
      </c>
      <c r="E66" s="78">
        <f t="shared" ref="E66:E71" si="8">SUM(B66:D66)</f>
        <v>1.27601101390117</v>
      </c>
      <c r="F66" s="78">
        <f>RANK(E66,$E$66:$E$71)</f>
        <v>6</v>
      </c>
    </row>
    <row r="67" spans="1:6">
      <c r="A67" s="2">
        <v>60</v>
      </c>
      <c r="B67" s="81">
        <v>0.33438757446137901</v>
      </c>
      <c r="C67" s="81">
        <v>0.63643322711554295</v>
      </c>
      <c r="D67" s="81">
        <v>0.33438757446137901</v>
      </c>
      <c r="E67" s="78">
        <f t="shared" si="8"/>
        <v>1.3052083760383009</v>
      </c>
      <c r="F67" s="78">
        <f t="shared" ref="F67:F71" si="9">RANK(E67,$E$66:$E$71)</f>
        <v>5</v>
      </c>
    </row>
    <row r="68" spans="1:6">
      <c r="A68" s="2">
        <v>90</v>
      </c>
      <c r="B68" s="81">
        <v>0.351114853067031</v>
      </c>
      <c r="C68" s="81">
        <v>0.63064586090312202</v>
      </c>
      <c r="D68" s="81">
        <v>0.351114853067031</v>
      </c>
      <c r="E68" s="78">
        <f t="shared" si="8"/>
        <v>1.3328755670371839</v>
      </c>
      <c r="F68" s="78">
        <f t="shared" si="9"/>
        <v>4</v>
      </c>
    </row>
    <row r="69" spans="1:6">
      <c r="A69" s="71">
        <v>120</v>
      </c>
      <c r="B69" s="86">
        <v>0.36244839678500901</v>
      </c>
      <c r="C69" s="86">
        <v>0.63246505955508603</v>
      </c>
      <c r="D69" s="86">
        <v>0.36244839678500901</v>
      </c>
      <c r="E69" s="79">
        <f t="shared" si="8"/>
        <v>1.3573618531251039</v>
      </c>
      <c r="F69" s="79">
        <f t="shared" si="9"/>
        <v>1</v>
      </c>
    </row>
    <row r="70" spans="1:6">
      <c r="A70" s="71">
        <v>150</v>
      </c>
      <c r="B70" s="86">
        <v>0.36207907972467701</v>
      </c>
      <c r="C70" s="86">
        <v>0.63152737434969697</v>
      </c>
      <c r="D70" s="86">
        <v>0.36207907972467701</v>
      </c>
      <c r="E70" s="79">
        <f t="shared" si="8"/>
        <v>1.355685533799051</v>
      </c>
      <c r="F70" s="79">
        <f t="shared" si="9"/>
        <v>2</v>
      </c>
    </row>
    <row r="71" spans="1:6">
      <c r="A71" s="2">
        <v>180</v>
      </c>
      <c r="B71" s="81">
        <v>0.35685741367868301</v>
      </c>
      <c r="C71" s="81">
        <v>0.62984738179181698</v>
      </c>
      <c r="D71" s="81">
        <v>0.35685741367868301</v>
      </c>
      <c r="E71" s="78">
        <f t="shared" si="8"/>
        <v>1.343562209149183</v>
      </c>
      <c r="F71" s="78">
        <f t="shared" si="9"/>
        <v>3</v>
      </c>
    </row>
    <row r="77" spans="1:6">
      <c r="A77" s="2"/>
      <c r="B77" s="2" t="s">
        <v>2</v>
      </c>
      <c r="C77" s="2" t="s">
        <v>8</v>
      </c>
      <c r="D77" s="2" t="s">
        <v>52</v>
      </c>
      <c r="E77" s="106" t="s">
        <v>831</v>
      </c>
      <c r="F77" s="106" t="s">
        <v>832</v>
      </c>
    </row>
    <row r="78" spans="1:6">
      <c r="A78" s="2">
        <v>30</v>
      </c>
      <c r="B78" s="81">
        <v>0.48222866768820699</v>
      </c>
      <c r="C78" s="81">
        <v>0.74170363366791903</v>
      </c>
      <c r="D78" s="81">
        <v>0.48222866768820699</v>
      </c>
      <c r="E78" s="78">
        <f t="shared" ref="E78:E83" si="10">SUM(B78:D78)</f>
        <v>1.7061609690443331</v>
      </c>
      <c r="F78" s="78">
        <f>RANK(E78,$E$78:$E$83)</f>
        <v>6</v>
      </c>
    </row>
    <row r="79" spans="1:6">
      <c r="A79" s="2">
        <v>60</v>
      </c>
      <c r="B79" s="81">
        <v>0.49184785202225201</v>
      </c>
      <c r="C79" s="81">
        <v>0.74773056214382705</v>
      </c>
      <c r="D79" s="81">
        <v>0.49184785202225201</v>
      </c>
      <c r="E79" s="78">
        <f t="shared" si="10"/>
        <v>1.7314262661883311</v>
      </c>
      <c r="F79" s="78">
        <f t="shared" ref="F79:F83" si="11">RANK(E79,$E$78:$E$83)</f>
        <v>5</v>
      </c>
    </row>
    <row r="80" spans="1:6">
      <c r="A80" s="2">
        <v>90</v>
      </c>
      <c r="B80" s="81">
        <v>0.51178094632581095</v>
      </c>
      <c r="C80" s="81">
        <v>0.74287704425759604</v>
      </c>
      <c r="D80" s="81">
        <v>0.51178094632581095</v>
      </c>
      <c r="E80" s="78">
        <f t="shared" si="10"/>
        <v>1.7664389369092179</v>
      </c>
      <c r="F80" s="78">
        <f t="shared" si="11"/>
        <v>4</v>
      </c>
    </row>
    <row r="81" spans="1:9">
      <c r="A81" s="71">
        <v>120</v>
      </c>
      <c r="B81" s="86">
        <v>0.53088178432883604</v>
      </c>
      <c r="C81" s="86">
        <v>0.74500564866205599</v>
      </c>
      <c r="D81" s="86">
        <v>0.53088178432883604</v>
      </c>
      <c r="E81" s="79">
        <f t="shared" si="10"/>
        <v>1.8067692173197281</v>
      </c>
      <c r="F81" s="79">
        <f t="shared" si="11"/>
        <v>2</v>
      </c>
    </row>
    <row r="82" spans="1:9">
      <c r="A82" s="71">
        <v>150</v>
      </c>
      <c r="B82" s="86">
        <v>0.53205023804087903</v>
      </c>
      <c r="C82" s="86">
        <v>0.74292066488629305</v>
      </c>
      <c r="D82" s="86">
        <v>0.53205023804087903</v>
      </c>
      <c r="E82" s="79">
        <f t="shared" si="10"/>
        <v>1.8070211409680512</v>
      </c>
      <c r="F82" s="79">
        <f t="shared" si="11"/>
        <v>1</v>
      </c>
      <c r="H82" s="7"/>
      <c r="I82" s="7"/>
    </row>
    <row r="83" spans="1:9">
      <c r="A83" s="2">
        <v>180</v>
      </c>
      <c r="B83" s="81">
        <v>0.52295022656983003</v>
      </c>
      <c r="C83" s="81">
        <v>0.74125425500062003</v>
      </c>
      <c r="D83" s="81">
        <v>0.52295022656983003</v>
      </c>
      <c r="E83" s="78">
        <f t="shared" si="10"/>
        <v>1.7871547081402801</v>
      </c>
      <c r="F83" s="78">
        <f t="shared" si="11"/>
        <v>3</v>
      </c>
      <c r="H83" s="7"/>
      <c r="I83" s="7"/>
    </row>
    <row r="84" spans="1:9">
      <c r="H84" s="7"/>
      <c r="I84" s="7"/>
    </row>
    <row r="85" spans="1:9">
      <c r="H85" s="7"/>
      <c r="I85" s="7"/>
    </row>
    <row r="86" spans="1:9">
      <c r="H86" s="7"/>
      <c r="I86" s="7"/>
    </row>
    <row r="87" spans="1:9">
      <c r="H87" s="7"/>
      <c r="I87" s="7"/>
    </row>
    <row r="88" spans="1:9">
      <c r="H88" s="7"/>
      <c r="I88" s="7"/>
    </row>
    <row r="89" spans="1:9">
      <c r="H89" s="7"/>
      <c r="I89" s="7"/>
    </row>
    <row r="90" spans="1:9">
      <c r="H90" s="7"/>
      <c r="I90" s="7"/>
    </row>
  </sheetData>
  <phoneticPr fontId="15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3"/>
  <sheetViews>
    <sheetView showGridLines="0" topLeftCell="A28" workbookViewId="0">
      <selection activeCell="R11" sqref="R11"/>
    </sheetView>
  </sheetViews>
  <sheetFormatPr defaultColWidth="8.88671875" defaultRowHeight="16.5"/>
  <cols>
    <col min="1" max="1" width="9" style="1" customWidth="1"/>
    <col min="2" max="2" width="12.88671875" style="1" bestFit="1" customWidth="1"/>
    <col min="3" max="13" width="8.88671875" style="1"/>
    <col min="14" max="14" width="5" style="1" customWidth="1"/>
    <col min="15" max="15" width="2.44140625" style="1" bestFit="1" customWidth="1"/>
    <col min="16" max="20" width="8.88671875" style="1"/>
    <col min="21" max="21" width="2.88671875" style="1" customWidth="1"/>
    <col min="22" max="16384" width="8.88671875" style="1"/>
  </cols>
  <sheetData>
    <row r="1" spans="1:8" s="25" customFormat="1">
      <c r="A1" s="26" t="s">
        <v>860</v>
      </c>
    </row>
    <row r="2" spans="1:8">
      <c r="A2" s="111" t="s">
        <v>245</v>
      </c>
      <c r="B2" s="34"/>
      <c r="C2" s="110" t="s">
        <v>246</v>
      </c>
      <c r="D2" s="110"/>
      <c r="E2" s="110"/>
      <c r="F2" s="110"/>
      <c r="G2" s="110"/>
      <c r="H2" s="110"/>
    </row>
    <row r="3" spans="1:8">
      <c r="A3" s="123" t="s">
        <v>852</v>
      </c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 t="s">
        <v>247</v>
      </c>
    </row>
    <row r="4" spans="1:8">
      <c r="A4" s="123"/>
      <c r="B4" s="2" t="s">
        <v>248</v>
      </c>
      <c r="C4" s="2">
        <v>0.8</v>
      </c>
      <c r="D4" s="2">
        <f>$C$4*(1-D3)</f>
        <v>0.72000000000000008</v>
      </c>
      <c r="E4" s="2">
        <f>$C$4*(1-E3)</f>
        <v>0.64000000000000012</v>
      </c>
      <c r="F4" s="2">
        <f>$C$4*(1-F3)</f>
        <v>0.55999999999999994</v>
      </c>
      <c r="G4" s="2">
        <f>$C$4*(1-G3)</f>
        <v>0.48</v>
      </c>
      <c r="H4" s="2">
        <f>AVERAGE(C4:G4)</f>
        <v>0.64</v>
      </c>
    </row>
    <row r="5" spans="1:8">
      <c r="A5" s="123"/>
      <c r="B5" s="2" t="s">
        <v>249</v>
      </c>
      <c r="C5" s="2">
        <v>0.2</v>
      </c>
      <c r="D5" s="2">
        <f>$C$5*(1-D3)</f>
        <v>0.18000000000000002</v>
      </c>
      <c r="E5" s="2">
        <f>$C$5*(1-E3)</f>
        <v>0.16000000000000003</v>
      </c>
      <c r="F5" s="2">
        <f>$C$5*(1-F3)</f>
        <v>0.13999999999999999</v>
      </c>
      <c r="G5" s="2">
        <f>$C$5*(1-G3)</f>
        <v>0.12</v>
      </c>
      <c r="H5" s="2">
        <f t="shared" ref="H5:H6" si="0">AVERAGE(C5:G5)</f>
        <v>0.16</v>
      </c>
    </row>
    <row r="6" spans="1:8">
      <c r="A6" s="109" t="s">
        <v>853</v>
      </c>
      <c r="B6" s="2" t="s">
        <v>250</v>
      </c>
      <c r="C6" s="2">
        <v>0</v>
      </c>
      <c r="D6" s="2">
        <f>D3</f>
        <v>0.1</v>
      </c>
      <c r="E6" s="2">
        <f>E3</f>
        <v>0.2</v>
      </c>
      <c r="F6" s="2">
        <f>F3</f>
        <v>0.3</v>
      </c>
      <c r="G6" s="2">
        <f>G3</f>
        <v>0.4</v>
      </c>
      <c r="H6" s="2">
        <f t="shared" si="0"/>
        <v>0.2</v>
      </c>
    </row>
    <row r="7" spans="1:8">
      <c r="A7" s="108"/>
      <c r="B7" s="108"/>
      <c r="C7" s="2">
        <f t="shared" ref="C7:H7" si="1">SUM(C4:C6)</f>
        <v>1</v>
      </c>
      <c r="D7" s="2">
        <f t="shared" si="1"/>
        <v>1.0000000000000002</v>
      </c>
      <c r="E7" s="2">
        <f t="shared" si="1"/>
        <v>1.0000000000000002</v>
      </c>
      <c r="F7" s="2">
        <f t="shared" si="1"/>
        <v>1</v>
      </c>
      <c r="G7" s="2">
        <f t="shared" si="1"/>
        <v>1</v>
      </c>
      <c r="H7" s="2">
        <f t="shared" si="1"/>
        <v>1</v>
      </c>
    </row>
    <row r="8" spans="1:8">
      <c r="A8" s="111" t="s">
        <v>251</v>
      </c>
      <c r="B8" s="34"/>
      <c r="C8" s="1" t="s">
        <v>246</v>
      </c>
    </row>
    <row r="9" spans="1:8">
      <c r="A9" s="123" t="s">
        <v>852</v>
      </c>
      <c r="B9" s="2"/>
      <c r="C9" s="2">
        <v>0</v>
      </c>
      <c r="D9" s="2">
        <v>0.1</v>
      </c>
      <c r="E9" s="2">
        <v>0.2</v>
      </c>
      <c r="F9" s="2">
        <v>0.3</v>
      </c>
      <c r="G9" s="2">
        <v>0.4</v>
      </c>
    </row>
    <row r="10" spans="1:8">
      <c r="A10" s="123"/>
      <c r="B10" s="2" t="s">
        <v>248</v>
      </c>
      <c r="C10" s="2">
        <v>0.8</v>
      </c>
      <c r="D10" s="2">
        <f>$C$10*(1-D9)</f>
        <v>0.72000000000000008</v>
      </c>
      <c r="E10" s="2">
        <f>$C$10*(1-E9)</f>
        <v>0.64000000000000012</v>
      </c>
      <c r="F10" s="2">
        <f>$C$10*(1-F9)</f>
        <v>0.55999999999999994</v>
      </c>
      <c r="G10" s="2">
        <f>$C$10*(1-G9)</f>
        <v>0.48</v>
      </c>
    </row>
    <row r="11" spans="1:8">
      <c r="A11" s="123"/>
      <c r="B11" s="2" t="s">
        <v>249</v>
      </c>
      <c r="C11" s="2">
        <v>0.2</v>
      </c>
      <c r="D11" s="2">
        <f>$C$11*(1-D9)</f>
        <v>0.18000000000000002</v>
      </c>
      <c r="E11" s="2">
        <f>$C$11*(1-E9)</f>
        <v>0.16000000000000003</v>
      </c>
      <c r="F11" s="2">
        <f>$C$11*(1-F9)</f>
        <v>0.13999999999999999</v>
      </c>
      <c r="G11" s="2">
        <f>$C$11*(1-G9)</f>
        <v>0.12</v>
      </c>
    </row>
    <row r="12" spans="1:8">
      <c r="A12" s="123"/>
      <c r="B12" s="2" t="s">
        <v>252</v>
      </c>
      <c r="C12" s="2">
        <v>1</v>
      </c>
      <c r="D12" s="2">
        <f>$C$12*(1-D9)</f>
        <v>0.9</v>
      </c>
      <c r="E12" s="2">
        <f>$C$12*(1-E9)</f>
        <v>0.8</v>
      </c>
      <c r="F12" s="2">
        <f>$C$12*(1-F9)</f>
        <v>0.7</v>
      </c>
      <c r="G12" s="2">
        <f>$C$12*(1-G9)</f>
        <v>0.6</v>
      </c>
    </row>
    <row r="13" spans="1:8">
      <c r="A13" s="109" t="s">
        <v>853</v>
      </c>
      <c r="B13" s="2" t="s">
        <v>250</v>
      </c>
      <c r="C13" s="2">
        <f>C9</f>
        <v>0</v>
      </c>
      <c r="D13" s="2">
        <f t="shared" ref="D13:G13" si="2">D9</f>
        <v>0.1</v>
      </c>
      <c r="E13" s="2">
        <f t="shared" si="2"/>
        <v>0.2</v>
      </c>
      <c r="F13" s="2">
        <f t="shared" si="2"/>
        <v>0.3</v>
      </c>
      <c r="G13" s="2">
        <f t="shared" si="2"/>
        <v>0.4</v>
      </c>
    </row>
    <row r="14" spans="1:8">
      <c r="C14" s="2">
        <f t="shared" ref="C14:G14" si="3">SUM(C10:C13)</f>
        <v>2</v>
      </c>
      <c r="D14" s="2">
        <f t="shared" si="3"/>
        <v>1.9000000000000004</v>
      </c>
      <c r="E14" s="2">
        <f t="shared" si="3"/>
        <v>1.8</v>
      </c>
      <c r="F14" s="2">
        <f t="shared" si="3"/>
        <v>1.7</v>
      </c>
      <c r="G14" s="2">
        <f t="shared" si="3"/>
        <v>1.6</v>
      </c>
    </row>
    <row r="15" spans="1:8">
      <c r="C15" s="2">
        <f>SUM(C10:C12)</f>
        <v>2</v>
      </c>
      <c r="D15" s="2">
        <f t="shared" ref="D15:G15" si="4">SUM(D10:D12)</f>
        <v>1.8000000000000003</v>
      </c>
      <c r="E15" s="2">
        <f t="shared" si="4"/>
        <v>1.6</v>
      </c>
      <c r="F15" s="2">
        <f t="shared" si="4"/>
        <v>1.4</v>
      </c>
      <c r="G15" s="2">
        <f t="shared" si="4"/>
        <v>1.2</v>
      </c>
    </row>
    <row r="16" spans="1:8">
      <c r="H16" s="1" t="s">
        <v>247</v>
      </c>
    </row>
    <row r="17" spans="1:8">
      <c r="A17" s="123" t="s">
        <v>852</v>
      </c>
      <c r="B17" s="2" t="s">
        <v>248</v>
      </c>
      <c r="C17" s="2">
        <f>C10/$C$14</f>
        <v>0.4</v>
      </c>
      <c r="D17" s="2">
        <f>D10/$D$14</f>
        <v>0.37894736842105259</v>
      </c>
      <c r="E17" s="2">
        <f>E10/$E$14</f>
        <v>0.35555555555555562</v>
      </c>
      <c r="F17" s="2">
        <f>F10/$F$14</f>
        <v>0.32941176470588235</v>
      </c>
      <c r="G17" s="2">
        <f>G10/$G$14</f>
        <v>0.3</v>
      </c>
      <c r="H17" s="2">
        <f>AVERAGE(C17:G17)</f>
        <v>0.3527829377364981</v>
      </c>
    </row>
    <row r="18" spans="1:8">
      <c r="A18" s="123"/>
      <c r="B18" s="2" t="s">
        <v>249</v>
      </c>
      <c r="C18" s="2">
        <f>C11/$C$14</f>
        <v>0.1</v>
      </c>
      <c r="D18" s="2">
        <f>D11/$D$14</f>
        <v>9.4736842105263147E-2</v>
      </c>
      <c r="E18" s="2">
        <f>E11/$E$14</f>
        <v>8.8888888888888906E-2</v>
      </c>
      <c r="F18" s="2">
        <f>F11/$F$14</f>
        <v>8.2352941176470587E-2</v>
      </c>
      <c r="G18" s="2">
        <f>G11/$G$14</f>
        <v>7.4999999999999997E-2</v>
      </c>
      <c r="H18" s="2">
        <f t="shared" ref="H18:H20" si="5">AVERAGE(C18:G18)</f>
        <v>8.8195734434124526E-2</v>
      </c>
    </row>
    <row r="19" spans="1:8">
      <c r="A19" s="123"/>
      <c r="B19" s="2" t="s">
        <v>252</v>
      </c>
      <c r="C19" s="2">
        <f>C12/$C$14</f>
        <v>0.5</v>
      </c>
      <c r="D19" s="2">
        <f>D12/$D$14</f>
        <v>0.47368421052631571</v>
      </c>
      <c r="E19" s="2">
        <f>E12/$E$14</f>
        <v>0.44444444444444448</v>
      </c>
      <c r="F19" s="2">
        <f>F12/$F$14</f>
        <v>0.41176470588235292</v>
      </c>
      <c r="G19" s="2">
        <f>G12/$G$14</f>
        <v>0.37499999999999994</v>
      </c>
      <c r="H19" s="2">
        <f t="shared" si="5"/>
        <v>0.44097867217062259</v>
      </c>
    </row>
    <row r="20" spans="1:8">
      <c r="A20" s="109" t="s">
        <v>853</v>
      </c>
      <c r="B20" s="2" t="s">
        <v>250</v>
      </c>
      <c r="C20" s="2">
        <f>C13/$C$14</f>
        <v>0</v>
      </c>
      <c r="D20" s="2">
        <f>D13/$D$14</f>
        <v>5.2631578947368411E-2</v>
      </c>
      <c r="E20" s="2">
        <f>E13/$E$14</f>
        <v>0.11111111111111112</v>
      </c>
      <c r="F20" s="2">
        <f>F13/$F$14</f>
        <v>0.17647058823529413</v>
      </c>
      <c r="G20" s="2">
        <f>G13/$G$14</f>
        <v>0.25</v>
      </c>
      <c r="H20" s="2">
        <f t="shared" si="5"/>
        <v>0.11804265565875474</v>
      </c>
    </row>
    <row r="21" spans="1:8">
      <c r="C21" s="2">
        <f>SUM(C17:C20)</f>
        <v>1</v>
      </c>
      <c r="D21" s="2">
        <f t="shared" ref="D21:H21" si="6">SUM(D17:D20)</f>
        <v>0.99999999999999978</v>
      </c>
      <c r="E21" s="2">
        <f t="shared" si="6"/>
        <v>1.0000000000000002</v>
      </c>
      <c r="F21" s="2">
        <f t="shared" si="6"/>
        <v>1</v>
      </c>
      <c r="G21" s="2">
        <f t="shared" si="6"/>
        <v>1</v>
      </c>
      <c r="H21" s="2">
        <f t="shared" si="6"/>
        <v>0.99999999999999989</v>
      </c>
    </row>
    <row r="32" spans="1:8" s="25" customFormat="1">
      <c r="A32" s="26" t="s">
        <v>858</v>
      </c>
    </row>
    <row r="33" spans="1:6">
      <c r="A33" s="111" t="s">
        <v>245</v>
      </c>
      <c r="B33" s="34"/>
    </row>
    <row r="34" spans="1:6">
      <c r="C34" s="1" t="s">
        <v>2</v>
      </c>
      <c r="D34" s="1" t="s">
        <v>8</v>
      </c>
      <c r="E34" s="1" t="s">
        <v>52</v>
      </c>
    </row>
    <row r="35" spans="1:6">
      <c r="A35" s="123" t="s">
        <v>852</v>
      </c>
      <c r="B35" s="2"/>
      <c r="C35" s="2">
        <v>0.4</v>
      </c>
      <c r="D35" s="2">
        <v>0.2</v>
      </c>
      <c r="E35" s="2">
        <v>0.4</v>
      </c>
      <c r="F35" s="2" t="s">
        <v>247</v>
      </c>
    </row>
    <row r="36" spans="1:6">
      <c r="A36" s="123"/>
      <c r="B36" s="2" t="s">
        <v>248</v>
      </c>
      <c r="C36" s="2">
        <f>(1-C38)*(1-C$35)</f>
        <v>0.48</v>
      </c>
      <c r="D36" s="2">
        <f>(1-D38)*(1-D$35)</f>
        <v>0.8</v>
      </c>
      <c r="E36" s="2">
        <f>(1-E38)*(1-E$35)</f>
        <v>0.6</v>
      </c>
      <c r="F36" s="2">
        <f>AVERAGE(C36:E36)</f>
        <v>0.62666666666666659</v>
      </c>
    </row>
    <row r="37" spans="1:6">
      <c r="A37" s="123"/>
      <c r="B37" s="2" t="s">
        <v>249</v>
      </c>
      <c r="C37" s="2">
        <f>(1-C38)*C$35</f>
        <v>0.32000000000000006</v>
      </c>
      <c r="D37" s="2">
        <f>(1-D38)*D$35</f>
        <v>0.2</v>
      </c>
      <c r="E37" s="2">
        <f>(1-E38)*E$35</f>
        <v>0.4</v>
      </c>
      <c r="F37" s="2">
        <f t="shared" ref="F37:F39" si="7">AVERAGE(C37:E37)</f>
        <v>0.3066666666666667</v>
      </c>
    </row>
    <row r="38" spans="1:6">
      <c r="A38" s="109" t="s">
        <v>853</v>
      </c>
      <c r="B38" s="2" t="s">
        <v>250</v>
      </c>
      <c r="C38" s="2">
        <v>0.2</v>
      </c>
      <c r="D38" s="2">
        <v>0</v>
      </c>
      <c r="E38" s="2">
        <v>0</v>
      </c>
      <c r="F38" s="2">
        <f t="shared" si="7"/>
        <v>6.6666666666666666E-2</v>
      </c>
    </row>
    <row r="39" spans="1:6">
      <c r="A39" s="107"/>
      <c r="C39" s="2">
        <f t="shared" ref="C39:E39" si="8">SUM(C36:C38)</f>
        <v>1</v>
      </c>
      <c r="D39" s="2">
        <f t="shared" si="8"/>
        <v>1</v>
      </c>
      <c r="E39" s="2">
        <f t="shared" si="8"/>
        <v>1</v>
      </c>
      <c r="F39" s="2">
        <f t="shared" si="7"/>
        <v>1</v>
      </c>
    </row>
    <row r="40" spans="1:6">
      <c r="A40" s="111" t="s">
        <v>251</v>
      </c>
      <c r="B40" s="34"/>
    </row>
    <row r="41" spans="1:6">
      <c r="C41" s="1" t="s">
        <v>2</v>
      </c>
      <c r="D41" s="1" t="s">
        <v>8</v>
      </c>
      <c r="E41" s="1" t="s">
        <v>52</v>
      </c>
    </row>
    <row r="42" spans="1:6">
      <c r="A42" s="123" t="s">
        <v>852</v>
      </c>
      <c r="B42" s="2"/>
      <c r="C42" s="2">
        <v>0.4</v>
      </c>
      <c r="D42" s="2">
        <v>0.2</v>
      </c>
      <c r="E42" s="2">
        <v>0.4</v>
      </c>
      <c r="F42" s="2" t="s">
        <v>247</v>
      </c>
    </row>
    <row r="43" spans="1:6">
      <c r="A43" s="123"/>
      <c r="B43" s="2" t="s">
        <v>248</v>
      </c>
      <c r="C43" s="2">
        <f>(1-C$42)*0.5*(1-C$46)</f>
        <v>0.24</v>
      </c>
      <c r="D43" s="2">
        <f>(1-D$42)*0.5*(1-D$46)</f>
        <v>0.4</v>
      </c>
      <c r="E43" s="2">
        <f>(1-E$42)*0.5*(1-E$46)</f>
        <v>0.3</v>
      </c>
      <c r="F43" s="2">
        <f>AVERAGE(C43:E43)</f>
        <v>0.3133333333333333</v>
      </c>
    </row>
    <row r="44" spans="1:6">
      <c r="A44" s="123"/>
      <c r="B44" s="2" t="s">
        <v>249</v>
      </c>
      <c r="C44" s="2">
        <f>C$42*0.5*(1-C$46)</f>
        <v>0.16000000000000003</v>
      </c>
      <c r="D44" s="2">
        <f>D$42*0.5*(1-D$46)</f>
        <v>0.1</v>
      </c>
      <c r="E44" s="2">
        <f>E$42*0.5*(1-E$46)</f>
        <v>0.2</v>
      </c>
      <c r="F44" s="2">
        <f t="shared" ref="F44:F47" si="9">AVERAGE(C44:E44)</f>
        <v>0.15333333333333335</v>
      </c>
    </row>
    <row r="45" spans="1:6">
      <c r="A45" s="123"/>
      <c r="B45" s="2" t="s">
        <v>252</v>
      </c>
      <c r="C45" s="2">
        <f>1*0.5*(1-C$46)</f>
        <v>0.4</v>
      </c>
      <c r="D45" s="2">
        <f>1*0.5*(1-D$46)</f>
        <v>0.5</v>
      </c>
      <c r="E45" s="2">
        <f>1*0.5*(1-E$46)</f>
        <v>0.5</v>
      </c>
      <c r="F45" s="2">
        <f t="shared" si="9"/>
        <v>0.46666666666666662</v>
      </c>
    </row>
    <row r="46" spans="1:6">
      <c r="A46" s="109" t="s">
        <v>853</v>
      </c>
      <c r="B46" s="2" t="s">
        <v>250</v>
      </c>
      <c r="C46" s="2">
        <v>0.2</v>
      </c>
      <c r="D46" s="2">
        <v>0</v>
      </c>
      <c r="E46" s="2">
        <v>0</v>
      </c>
      <c r="F46" s="2">
        <f t="shared" si="9"/>
        <v>6.6666666666666666E-2</v>
      </c>
    </row>
    <row r="47" spans="1:6">
      <c r="C47" s="2">
        <f t="shared" ref="C47:E47" si="10">SUM(C43:C46)</f>
        <v>1</v>
      </c>
      <c r="D47" s="2">
        <f t="shared" si="10"/>
        <v>1</v>
      </c>
      <c r="E47" s="2">
        <f t="shared" si="10"/>
        <v>1</v>
      </c>
      <c r="F47" s="2">
        <f t="shared" si="9"/>
        <v>1</v>
      </c>
    </row>
    <row r="48" spans="1:6">
      <c r="F48" s="1" t="s">
        <v>247</v>
      </c>
    </row>
    <row r="49" spans="1:6">
      <c r="A49" s="123" t="s">
        <v>852</v>
      </c>
      <c r="B49" s="2" t="s">
        <v>248</v>
      </c>
      <c r="C49" s="2">
        <f>C42/$C$14</f>
        <v>0.2</v>
      </c>
      <c r="D49" s="2">
        <f>D42/$D$14</f>
        <v>0.10526315789473682</v>
      </c>
      <c r="E49" s="2">
        <f>E42/$E$14</f>
        <v>0.22222222222222224</v>
      </c>
      <c r="F49" s="2">
        <f>AVERAGE(C49:E49)</f>
        <v>0.17582846003898636</v>
      </c>
    </row>
    <row r="50" spans="1:6">
      <c r="A50" s="123"/>
      <c r="B50" s="2" t="s">
        <v>249</v>
      </c>
      <c r="C50" s="2">
        <f>C43/$C$14</f>
        <v>0.12</v>
      </c>
      <c r="D50" s="2">
        <f>D43/$D$14</f>
        <v>0.21052631578947364</v>
      </c>
      <c r="E50" s="2">
        <f>E43/$E$14</f>
        <v>0.16666666666666666</v>
      </c>
      <c r="F50" s="2">
        <f t="shared" ref="F50:F53" si="11">AVERAGE(C50:E50)</f>
        <v>0.16573099415204676</v>
      </c>
    </row>
    <row r="51" spans="1:6">
      <c r="A51" s="123"/>
      <c r="B51" s="2" t="s">
        <v>252</v>
      </c>
      <c r="C51" s="2">
        <f>C44/$C$14</f>
        <v>8.0000000000000016E-2</v>
      </c>
      <c r="D51" s="2">
        <f>D44/$D$14</f>
        <v>5.2631578947368411E-2</v>
      </c>
      <c r="E51" s="2">
        <f>E44/$E$14</f>
        <v>0.11111111111111112</v>
      </c>
      <c r="F51" s="2">
        <f t="shared" si="11"/>
        <v>8.1247563352826513E-2</v>
      </c>
    </row>
    <row r="52" spans="1:6">
      <c r="A52" s="109" t="s">
        <v>853</v>
      </c>
      <c r="B52" s="2" t="s">
        <v>250</v>
      </c>
      <c r="C52" s="2">
        <f>C45/$C$14</f>
        <v>0.2</v>
      </c>
      <c r="D52" s="2">
        <f>D45/$D$14</f>
        <v>0.26315789473684204</v>
      </c>
      <c r="E52" s="2">
        <f>E45/$E$14</f>
        <v>0.27777777777777779</v>
      </c>
      <c r="F52" s="2">
        <f t="shared" si="11"/>
        <v>0.2469785575048733</v>
      </c>
    </row>
    <row r="53" spans="1:6">
      <c r="C53" s="2">
        <f>SUM(C49:C52)</f>
        <v>0.60000000000000009</v>
      </c>
      <c r="D53" s="2">
        <f t="shared" ref="D53:E53" si="12">SUM(D49:D52)</f>
        <v>0.63157894736842091</v>
      </c>
      <c r="E53" s="2">
        <f t="shared" si="12"/>
        <v>0.77777777777777779</v>
      </c>
      <c r="F53" s="2">
        <f t="shared" si="11"/>
        <v>0.66978557504873282</v>
      </c>
    </row>
  </sheetData>
  <mergeCells count="6">
    <mergeCell ref="A49:A51"/>
    <mergeCell ref="A35:A37"/>
    <mergeCell ref="A3:A5"/>
    <mergeCell ref="A9:A12"/>
    <mergeCell ref="A17:A19"/>
    <mergeCell ref="A42:A45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48"/>
  <sheetViews>
    <sheetView showGridLines="0" topLeftCell="A10" zoomScaleNormal="100" zoomScalePageLayoutView="120" workbookViewId="0">
      <selection activeCell="M17" sqref="M17"/>
    </sheetView>
  </sheetViews>
  <sheetFormatPr defaultColWidth="8.88671875" defaultRowHeight="16.5"/>
  <cols>
    <col min="1" max="1" width="8.88671875" style="1"/>
    <col min="2" max="2" width="12.5546875" style="1" bestFit="1" customWidth="1"/>
    <col min="3" max="8" width="8.77734375" style="1" customWidth="1"/>
    <col min="9" max="9" width="5.5546875" style="1" bestFit="1" customWidth="1"/>
    <col min="10" max="10" width="5" style="1" bestFit="1" customWidth="1"/>
    <col min="11" max="16384" width="8.88671875" style="1"/>
  </cols>
  <sheetData>
    <row r="1" spans="1:10" s="25" customFormat="1">
      <c r="A1" s="26" t="s">
        <v>865</v>
      </c>
    </row>
    <row r="2" spans="1:10">
      <c r="A2" s="34" t="s">
        <v>9</v>
      </c>
    </row>
    <row r="3" spans="1:10" ht="17.25" thickBot="1">
      <c r="A3" s="12"/>
      <c r="B3" s="12"/>
      <c r="C3" s="12" t="s">
        <v>257</v>
      </c>
      <c r="D3" s="12" t="s">
        <v>258</v>
      </c>
      <c r="E3" s="12" t="s">
        <v>259</v>
      </c>
      <c r="F3" s="12" t="s">
        <v>254</v>
      </c>
      <c r="G3" s="12" t="s">
        <v>255</v>
      </c>
      <c r="H3" s="12" t="s">
        <v>256</v>
      </c>
      <c r="I3" s="12" t="s">
        <v>0</v>
      </c>
      <c r="J3" s="12" t="s">
        <v>1</v>
      </c>
    </row>
    <row r="4" spans="1:10" ht="41.1" customHeight="1">
      <c r="A4" s="121" t="s">
        <v>275</v>
      </c>
      <c r="B4" s="112" t="s">
        <v>834</v>
      </c>
      <c r="C4" s="113">
        <v>16</v>
      </c>
      <c r="D4" s="113">
        <v>39</v>
      </c>
      <c r="E4" s="113">
        <v>55</v>
      </c>
      <c r="F4" s="114">
        <v>5.6338028169014003E-2</v>
      </c>
      <c r="G4" s="114">
        <v>0.13732394366197101</v>
      </c>
      <c r="H4" s="114">
        <v>0.19366197183098499</v>
      </c>
      <c r="I4" s="114">
        <v>7.1243036001651494E-2</v>
      </c>
      <c r="J4" s="114">
        <v>0.100661136440686</v>
      </c>
    </row>
    <row r="5" spans="1:10" ht="41.1" customHeight="1" thickBot="1">
      <c r="A5" s="119"/>
      <c r="B5" s="21" t="s">
        <v>11</v>
      </c>
      <c r="C5" s="22">
        <v>7</v>
      </c>
      <c r="D5" s="22">
        <v>13</v>
      </c>
      <c r="E5" s="22">
        <v>13</v>
      </c>
      <c r="F5" s="22"/>
      <c r="G5" s="22"/>
      <c r="H5" s="22"/>
      <c r="I5" s="22">
        <v>0.187</v>
      </c>
      <c r="J5" s="21" t="s">
        <v>272</v>
      </c>
    </row>
    <row r="6" spans="1:10" ht="86.1" customHeight="1" thickBot="1">
      <c r="A6" s="33" t="s">
        <v>399</v>
      </c>
      <c r="B6" s="112" t="s">
        <v>834</v>
      </c>
      <c r="C6" s="113">
        <v>8</v>
      </c>
      <c r="D6" s="113">
        <v>19</v>
      </c>
      <c r="E6" s="113">
        <v>26</v>
      </c>
      <c r="F6" s="114">
        <v>8.16326530612244E-2</v>
      </c>
      <c r="G6" s="114">
        <v>0.19387755102040799</v>
      </c>
      <c r="H6" s="114">
        <v>0.265306122448979</v>
      </c>
      <c r="I6" s="114">
        <v>0.105272243495395</v>
      </c>
      <c r="J6" s="114">
        <v>0.14140589093518999</v>
      </c>
    </row>
    <row r="7" spans="1:10" ht="86.1" customHeight="1">
      <c r="A7" s="32" t="s">
        <v>398</v>
      </c>
      <c r="B7" s="115" t="s">
        <v>834</v>
      </c>
      <c r="C7" s="113">
        <v>2</v>
      </c>
      <c r="D7" s="113">
        <v>3</v>
      </c>
      <c r="E7" s="113">
        <v>5</v>
      </c>
      <c r="F7" s="114">
        <v>0.1</v>
      </c>
      <c r="G7" s="114">
        <v>0.15</v>
      </c>
      <c r="H7" s="114">
        <v>0.25</v>
      </c>
      <c r="I7" s="114">
        <v>0.134826097105508</v>
      </c>
      <c r="J7" s="114">
        <v>0.128214285714285</v>
      </c>
    </row>
    <row r="9" spans="1:10" s="25" customFormat="1">
      <c r="A9" s="26" t="s">
        <v>897</v>
      </c>
    </row>
    <row r="10" spans="1:10">
      <c r="A10" s="34" t="s">
        <v>9</v>
      </c>
    </row>
    <row r="11" spans="1:10" ht="15" customHeight="1">
      <c r="A11" s="140" t="s">
        <v>874</v>
      </c>
      <c r="B11" s="140" t="s">
        <v>875</v>
      </c>
      <c r="C11" s="140" t="s">
        <v>876</v>
      </c>
      <c r="D11" s="140" t="s">
        <v>877</v>
      </c>
      <c r="E11" s="140" t="s">
        <v>878</v>
      </c>
      <c r="F11" s="140" t="s">
        <v>909</v>
      </c>
      <c r="G11" s="140" t="s">
        <v>910</v>
      </c>
      <c r="H11" s="140" t="s">
        <v>911</v>
      </c>
      <c r="I11" s="140" t="s">
        <v>880</v>
      </c>
      <c r="J11" s="140" t="s">
        <v>879</v>
      </c>
    </row>
    <row r="12" spans="1:10" ht="49.5">
      <c r="A12" s="139" t="s">
        <v>881</v>
      </c>
      <c r="B12" s="142" t="s">
        <v>912</v>
      </c>
      <c r="C12" s="143">
        <v>13</v>
      </c>
      <c r="D12" s="143">
        <v>34</v>
      </c>
      <c r="E12" s="143">
        <v>46</v>
      </c>
      <c r="F12" s="144">
        <v>4.5774647887323897E-2</v>
      </c>
      <c r="G12" s="144">
        <v>0.11971830985915401</v>
      </c>
      <c r="H12" s="144">
        <v>0.161971830985915</v>
      </c>
      <c r="I12" s="143">
        <v>6.0125268384321202E-2</v>
      </c>
      <c r="J12" s="143">
        <v>8.7886521031811493E-2</v>
      </c>
    </row>
    <row r="13" spans="1:10" ht="49.5">
      <c r="A13" s="139"/>
      <c r="B13" s="141" t="s">
        <v>887</v>
      </c>
      <c r="C13" s="12">
        <v>16</v>
      </c>
      <c r="D13" s="12">
        <v>39</v>
      </c>
      <c r="E13" s="12">
        <v>55</v>
      </c>
      <c r="F13" s="145">
        <v>5.6338028169014003E-2</v>
      </c>
      <c r="G13" s="145">
        <v>0.13732394366197101</v>
      </c>
      <c r="H13" s="145">
        <v>0.19366197183098499</v>
      </c>
      <c r="I13" s="12">
        <v>7.0999999999999994E-2</v>
      </c>
      <c r="J13" s="12">
        <v>0.10100000000000001</v>
      </c>
    </row>
    <row r="14" spans="1:10" ht="49.5">
      <c r="A14" s="139" t="s">
        <v>882</v>
      </c>
      <c r="B14" s="142" t="s">
        <v>913</v>
      </c>
      <c r="C14" s="143">
        <v>8</v>
      </c>
      <c r="D14" s="143">
        <v>17</v>
      </c>
      <c r="E14" s="143">
        <v>24</v>
      </c>
      <c r="F14" s="144">
        <v>8.16326530612244E-2</v>
      </c>
      <c r="G14" s="144">
        <v>0.17346938775510201</v>
      </c>
      <c r="H14" s="144">
        <v>0.24489795918367299</v>
      </c>
      <c r="I14" s="143">
        <v>9.6930849688972795E-2</v>
      </c>
      <c r="J14" s="143">
        <v>0.13487738552550901</v>
      </c>
    </row>
    <row r="15" spans="1:10" ht="49.5">
      <c r="A15" s="139"/>
      <c r="B15" s="141" t="s">
        <v>888</v>
      </c>
      <c r="C15" s="12">
        <v>8</v>
      </c>
      <c r="D15" s="12">
        <v>19</v>
      </c>
      <c r="E15" s="12">
        <v>26</v>
      </c>
      <c r="F15" s="145">
        <v>8.16326530612244E-2</v>
      </c>
      <c r="G15" s="145">
        <v>0.19387755102040799</v>
      </c>
      <c r="H15" s="145">
        <v>0.265306122448979</v>
      </c>
      <c r="I15" s="12">
        <v>0.105</v>
      </c>
      <c r="J15" s="12">
        <v>0.14099999999999999</v>
      </c>
    </row>
    <row r="16" spans="1:10" ht="49.5">
      <c r="A16" s="139" t="s">
        <v>883</v>
      </c>
      <c r="B16" s="142" t="s">
        <v>886</v>
      </c>
      <c r="C16" s="143">
        <v>2</v>
      </c>
      <c r="D16" s="143">
        <v>3</v>
      </c>
      <c r="E16" s="143">
        <v>5</v>
      </c>
      <c r="F16" s="144">
        <v>0.1</v>
      </c>
      <c r="G16" s="144">
        <v>0.15</v>
      </c>
      <c r="H16" s="144">
        <v>0.25</v>
      </c>
      <c r="I16" s="143">
        <v>0.134826097105508</v>
      </c>
      <c r="J16" s="143">
        <v>0.128214285714285</v>
      </c>
    </row>
    <row r="17" spans="1:10" ht="49.5">
      <c r="A17" s="139"/>
      <c r="B17" s="141" t="s">
        <v>885</v>
      </c>
      <c r="C17" s="12">
        <v>2</v>
      </c>
      <c r="D17" s="12">
        <v>3</v>
      </c>
      <c r="E17" s="12">
        <v>5</v>
      </c>
      <c r="F17" s="145">
        <v>0.1</v>
      </c>
      <c r="G17" s="145">
        <v>0.15</v>
      </c>
      <c r="H17" s="145">
        <v>0.25</v>
      </c>
      <c r="I17" s="12">
        <v>0.13500000000000001</v>
      </c>
      <c r="J17" s="12">
        <v>0.128</v>
      </c>
    </row>
    <row r="19" spans="1:10" ht="30.95" customHeight="1"/>
    <row r="20" spans="1:10" ht="30.95" customHeight="1"/>
    <row r="21" spans="1:10" ht="30.95" customHeight="1"/>
    <row r="22" spans="1:10" ht="30.95" customHeight="1"/>
    <row r="23" spans="1:10" ht="30.95" customHeight="1"/>
    <row r="24" spans="1:10" ht="30.95" customHeight="1"/>
    <row r="25" spans="1:10" ht="30.95" customHeight="1"/>
    <row r="26" spans="1:10" ht="30.95" customHeight="1"/>
    <row r="27" spans="1:10" ht="30.95" customHeight="1"/>
    <row r="28" spans="1:10" ht="30.95" customHeight="1"/>
    <row r="32" spans="1:10" ht="15" customHeight="1"/>
    <row r="40" ht="15" customHeight="1"/>
    <row r="48" ht="15" customHeight="1"/>
  </sheetData>
  <mergeCells count="4">
    <mergeCell ref="A4:A5"/>
    <mergeCell ref="A12:A13"/>
    <mergeCell ref="A14:A15"/>
    <mergeCell ref="A16:A17"/>
  </mergeCells>
  <phoneticPr fontId="1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6"/>
  <sheetViews>
    <sheetView showGridLines="0" zoomScale="80" zoomScaleNormal="80" zoomScalePageLayoutView="80" workbookViewId="0">
      <pane ySplit="1" topLeftCell="A40" activePane="bottomLeft" state="frozen"/>
      <selection activeCell="D10" sqref="D10"/>
      <selection pane="bottomLeft" activeCell="G41" sqref="G41:H74"/>
    </sheetView>
  </sheetViews>
  <sheetFormatPr defaultColWidth="8.88671875" defaultRowHeight="16.5"/>
  <cols>
    <col min="1" max="10" width="8.88671875" style="1"/>
    <col min="11" max="11" width="81.6640625" style="1" hidden="1" customWidth="1"/>
    <col min="12" max="14" width="8.88671875" style="1"/>
    <col min="15" max="15" width="14.332031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>
      <c r="A2" s="26" t="s">
        <v>862</v>
      </c>
    </row>
    <row r="3" spans="1:16" s="6" customFormat="1">
      <c r="A3" s="34" t="s">
        <v>10</v>
      </c>
    </row>
    <row r="4" spans="1:16">
      <c r="A4" s="2">
        <v>13</v>
      </c>
      <c r="B4" s="2">
        <v>32</v>
      </c>
      <c r="C4" s="2">
        <v>45</v>
      </c>
      <c r="D4" s="2">
        <v>4.5774647887323897E-2</v>
      </c>
      <c r="E4" s="2">
        <v>0.11267605633802801</v>
      </c>
      <c r="F4" s="2">
        <v>0.15845070422535201</v>
      </c>
      <c r="G4" s="2">
        <v>5.97803644748226E-2</v>
      </c>
      <c r="H4" s="2">
        <v>8.5785443338457598E-2</v>
      </c>
      <c r="I4" s="2" t="s">
        <v>27</v>
      </c>
      <c r="J4" s="2" t="s">
        <v>266</v>
      </c>
      <c r="K4" s="2" t="s">
        <v>733</v>
      </c>
      <c r="L4" s="2">
        <v>0.4</v>
      </c>
      <c r="M4" s="2">
        <v>0.2</v>
      </c>
      <c r="N4" s="2">
        <v>0</v>
      </c>
      <c r="O4" s="2">
        <v>120</v>
      </c>
      <c r="P4" s="2" t="s">
        <v>734</v>
      </c>
    </row>
    <row r="5" spans="1:16">
      <c r="A5" s="2">
        <v>13</v>
      </c>
      <c r="B5" s="2">
        <v>34</v>
      </c>
      <c r="C5" s="2">
        <v>47</v>
      </c>
      <c r="D5" s="2">
        <v>4.5774647887323897E-2</v>
      </c>
      <c r="E5" s="2">
        <v>0.11971830985915401</v>
      </c>
      <c r="F5" s="2">
        <v>0.16549295774647799</v>
      </c>
      <c r="G5" s="2">
        <v>6.0638363403750499E-2</v>
      </c>
      <c r="H5" s="2">
        <v>8.6675936429262607E-2</v>
      </c>
      <c r="I5" s="2" t="s">
        <v>27</v>
      </c>
      <c r="J5" s="2" t="s">
        <v>266</v>
      </c>
      <c r="K5" s="2" t="s">
        <v>735</v>
      </c>
      <c r="L5" s="2">
        <v>0.4</v>
      </c>
      <c r="M5" s="2">
        <v>0.2</v>
      </c>
      <c r="N5" s="2">
        <v>0.1</v>
      </c>
      <c r="O5" s="2">
        <v>120</v>
      </c>
      <c r="P5" s="2" t="s">
        <v>736</v>
      </c>
    </row>
    <row r="6" spans="1:16">
      <c r="A6" s="2">
        <v>13</v>
      </c>
      <c r="B6" s="2">
        <v>34</v>
      </c>
      <c r="C6" s="2">
        <v>49</v>
      </c>
      <c r="D6" s="2">
        <v>4.5774647887323897E-2</v>
      </c>
      <c r="E6" s="2">
        <v>0.11971830985915401</v>
      </c>
      <c r="F6" s="2">
        <v>0.17253521126760499</v>
      </c>
      <c r="G6" s="2">
        <v>6.0375256659480799E-2</v>
      </c>
      <c r="H6" s="2">
        <v>8.7264023761700601E-2</v>
      </c>
      <c r="I6" s="2" t="s">
        <v>27</v>
      </c>
      <c r="J6" s="2" t="s">
        <v>266</v>
      </c>
      <c r="K6" s="2" t="s">
        <v>737</v>
      </c>
      <c r="L6" s="2">
        <v>0.4</v>
      </c>
      <c r="M6" s="2">
        <v>0.2</v>
      </c>
      <c r="N6" s="2">
        <v>0.2</v>
      </c>
      <c r="O6" s="2">
        <v>120</v>
      </c>
      <c r="P6" s="2" t="s">
        <v>738</v>
      </c>
    </row>
    <row r="7" spans="1:16">
      <c r="A7" s="2">
        <v>12</v>
      </c>
      <c r="B7" s="2">
        <v>36</v>
      </c>
      <c r="C7" s="2">
        <v>49</v>
      </c>
      <c r="D7" s="2">
        <v>4.22535211267605E-2</v>
      </c>
      <c r="E7" s="2">
        <v>0.12676056338028099</v>
      </c>
      <c r="F7" s="2">
        <v>0.17253521126760499</v>
      </c>
      <c r="G7" s="2">
        <v>6.0123295701343497E-2</v>
      </c>
      <c r="H7" s="2">
        <v>8.5606320518627793E-2</v>
      </c>
      <c r="I7" s="2" t="s">
        <v>27</v>
      </c>
      <c r="J7" s="2" t="s">
        <v>266</v>
      </c>
      <c r="K7" s="2" t="s">
        <v>739</v>
      </c>
      <c r="L7" s="2">
        <v>0.4</v>
      </c>
      <c r="M7" s="2">
        <v>0.2</v>
      </c>
      <c r="N7" s="2">
        <v>0.3</v>
      </c>
      <c r="O7" s="2">
        <v>120</v>
      </c>
      <c r="P7" s="2" t="s">
        <v>740</v>
      </c>
    </row>
    <row r="8" spans="1:16">
      <c r="A8" s="2">
        <v>11</v>
      </c>
      <c r="B8" s="2">
        <v>38</v>
      </c>
      <c r="C8" s="2">
        <v>49</v>
      </c>
      <c r="D8" s="2">
        <v>3.8732394366197097E-2</v>
      </c>
      <c r="E8" s="2">
        <v>0.13380281690140799</v>
      </c>
      <c r="F8" s="2">
        <v>0.17253521126760499</v>
      </c>
      <c r="G8" s="2">
        <v>6.0599531766508202E-2</v>
      </c>
      <c r="H8" s="2">
        <v>8.5133975440795401E-2</v>
      </c>
      <c r="I8" s="2" t="s">
        <v>27</v>
      </c>
      <c r="J8" s="2" t="s">
        <v>266</v>
      </c>
      <c r="K8" s="2" t="s">
        <v>741</v>
      </c>
      <c r="L8" s="2">
        <v>0.4</v>
      </c>
      <c r="M8" s="2">
        <v>0.2</v>
      </c>
      <c r="N8" s="2">
        <v>0.4</v>
      </c>
      <c r="O8" s="2">
        <v>120</v>
      </c>
      <c r="P8" s="2" t="s">
        <v>742</v>
      </c>
    </row>
    <row r="9" spans="1:16">
      <c r="A9" s="2">
        <v>12</v>
      </c>
      <c r="B9" s="2">
        <v>35</v>
      </c>
      <c r="C9" s="2">
        <v>49</v>
      </c>
      <c r="D9" s="2">
        <v>4.22535211267605E-2</v>
      </c>
      <c r="E9" s="2">
        <v>0.12323943661971801</v>
      </c>
      <c r="F9" s="2">
        <v>0.17253521126760499</v>
      </c>
      <c r="G9" s="2">
        <v>6.1027207670392498E-2</v>
      </c>
      <c r="H9" s="2">
        <v>8.4098007871488703E-2</v>
      </c>
      <c r="I9" s="2" t="s">
        <v>27</v>
      </c>
      <c r="J9" s="2" t="s">
        <v>266</v>
      </c>
      <c r="K9" s="2" t="s">
        <v>294</v>
      </c>
      <c r="L9" s="2">
        <v>0.4</v>
      </c>
      <c r="M9" s="2">
        <v>0.2</v>
      </c>
      <c r="N9" s="2">
        <v>0.5</v>
      </c>
      <c r="O9" s="2">
        <v>120</v>
      </c>
      <c r="P9" s="2" t="s">
        <v>743</v>
      </c>
    </row>
    <row r="10" spans="1:16">
      <c r="A10" s="2">
        <v>10</v>
      </c>
      <c r="B10" s="2">
        <v>35</v>
      </c>
      <c r="C10" s="2">
        <v>46</v>
      </c>
      <c r="D10" s="2">
        <v>3.5211267605633798E-2</v>
      </c>
      <c r="E10" s="2">
        <v>0.12323943661971801</v>
      </c>
      <c r="F10" s="2">
        <v>0.161971830985915</v>
      </c>
      <c r="G10" s="2">
        <v>5.8456267034803298E-2</v>
      </c>
      <c r="H10" s="2">
        <v>8.0349526291066203E-2</v>
      </c>
      <c r="I10" s="2" t="s">
        <v>27</v>
      </c>
      <c r="J10" s="2" t="s">
        <v>266</v>
      </c>
      <c r="K10" s="2" t="s">
        <v>511</v>
      </c>
      <c r="L10" s="2">
        <v>0.4</v>
      </c>
      <c r="M10" s="2">
        <v>0.2</v>
      </c>
      <c r="N10" s="2">
        <v>0.6</v>
      </c>
      <c r="O10" s="2">
        <v>120</v>
      </c>
      <c r="P10" s="2" t="s">
        <v>744</v>
      </c>
    </row>
    <row r="11" spans="1:16">
      <c r="A11" s="2">
        <v>10</v>
      </c>
      <c r="B11" s="2">
        <v>30</v>
      </c>
      <c r="C11" s="2">
        <v>44</v>
      </c>
      <c r="D11" s="2">
        <v>3.5211267605633798E-2</v>
      </c>
      <c r="E11" s="2">
        <v>0.105633802816901</v>
      </c>
      <c r="F11" s="2">
        <v>0.154929577464788</v>
      </c>
      <c r="G11" s="2">
        <v>5.6189412479949803E-2</v>
      </c>
      <c r="H11" s="2">
        <v>7.7173341822524402E-2</v>
      </c>
      <c r="I11" s="2" t="s">
        <v>27</v>
      </c>
      <c r="J11" s="2" t="s">
        <v>266</v>
      </c>
      <c r="K11" s="2" t="s">
        <v>745</v>
      </c>
      <c r="L11" s="2">
        <v>0.4</v>
      </c>
      <c r="M11" s="2">
        <v>0.2</v>
      </c>
      <c r="N11" s="2">
        <v>0.7</v>
      </c>
      <c r="O11" s="2">
        <v>120</v>
      </c>
      <c r="P11" s="2" t="s">
        <v>746</v>
      </c>
    </row>
    <row r="12" spans="1:16">
      <c r="A12" s="2">
        <v>10</v>
      </c>
      <c r="B12" s="2">
        <v>29</v>
      </c>
      <c r="C12" s="2">
        <v>45</v>
      </c>
      <c r="D12" s="2">
        <v>3.5211267605633798E-2</v>
      </c>
      <c r="E12" s="2">
        <v>0.102112676056338</v>
      </c>
      <c r="F12" s="2">
        <v>0.15845070422535201</v>
      </c>
      <c r="G12" s="2">
        <v>5.5674375183354601E-2</v>
      </c>
      <c r="H12" s="2">
        <v>7.4286596459893994E-2</v>
      </c>
      <c r="I12" s="2" t="s">
        <v>27</v>
      </c>
      <c r="J12" s="2" t="s">
        <v>266</v>
      </c>
      <c r="K12" s="2" t="s">
        <v>747</v>
      </c>
      <c r="L12" s="2">
        <v>0.4</v>
      </c>
      <c r="M12" s="2">
        <v>0.2</v>
      </c>
      <c r="N12" s="2">
        <v>0.79999999999999905</v>
      </c>
      <c r="O12" s="2">
        <v>120</v>
      </c>
      <c r="P12" s="2" t="s">
        <v>748</v>
      </c>
    </row>
    <row r="13" spans="1:16">
      <c r="A13" s="2">
        <v>11</v>
      </c>
      <c r="B13" s="2">
        <v>31</v>
      </c>
      <c r="C13" s="2">
        <v>45</v>
      </c>
      <c r="D13" s="2">
        <v>3.8732394366197097E-2</v>
      </c>
      <c r="E13" s="2">
        <v>0.109154929577464</v>
      </c>
      <c r="F13" s="2">
        <v>0.15845070422535201</v>
      </c>
      <c r="G13" s="2">
        <v>5.7633452473977297E-2</v>
      </c>
      <c r="H13" s="2">
        <v>7.6812685810455097E-2</v>
      </c>
      <c r="I13" s="2" t="s">
        <v>27</v>
      </c>
      <c r="J13" s="2" t="s">
        <v>266</v>
      </c>
      <c r="K13" s="2" t="s">
        <v>749</v>
      </c>
      <c r="L13" s="2">
        <v>0.4</v>
      </c>
      <c r="M13" s="2">
        <v>0.2</v>
      </c>
      <c r="N13" s="2">
        <v>0.89999999999999902</v>
      </c>
      <c r="O13" s="2">
        <v>120</v>
      </c>
      <c r="P13" s="2" t="s">
        <v>750</v>
      </c>
    </row>
    <row r="14" spans="1:16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</row>
    <row r="15" spans="1:16">
      <c r="A15" s="34" t="s">
        <v>262</v>
      </c>
    </row>
    <row r="16" spans="1:16">
      <c r="A16" s="2">
        <v>6</v>
      </c>
      <c r="B16" s="2">
        <v>20</v>
      </c>
      <c r="C16" s="2">
        <v>26</v>
      </c>
      <c r="D16" s="2">
        <v>6.1224489795918297E-2</v>
      </c>
      <c r="E16" s="2">
        <v>0.20408163265306101</v>
      </c>
      <c r="F16" s="2">
        <v>0.265306122448979</v>
      </c>
      <c r="G16" s="2">
        <v>9.0195760320997798E-2</v>
      </c>
      <c r="H16" s="2">
        <v>0.13478772942231201</v>
      </c>
      <c r="I16" s="2" t="s">
        <v>40</v>
      </c>
      <c r="J16" s="2" t="s">
        <v>266</v>
      </c>
      <c r="K16" s="2" t="s">
        <v>449</v>
      </c>
      <c r="L16" s="2">
        <v>0.2</v>
      </c>
      <c r="M16" s="2">
        <v>0</v>
      </c>
      <c r="N16" s="2">
        <v>0</v>
      </c>
      <c r="O16" s="2">
        <v>120</v>
      </c>
      <c r="P16" s="2" t="s">
        <v>450</v>
      </c>
    </row>
    <row r="17" spans="1:21">
      <c r="A17" s="2">
        <v>6</v>
      </c>
      <c r="B17" s="2">
        <v>20</v>
      </c>
      <c r="C17" s="2">
        <v>26</v>
      </c>
      <c r="D17" s="2">
        <v>6.1224489795918297E-2</v>
      </c>
      <c r="E17" s="2">
        <v>0.20408163265306101</v>
      </c>
      <c r="F17" s="2">
        <v>0.265306122448979</v>
      </c>
      <c r="G17" s="2">
        <v>9.0194289608772196E-2</v>
      </c>
      <c r="H17" s="2">
        <v>0.13456570989750499</v>
      </c>
      <c r="I17" s="2" t="s">
        <v>40</v>
      </c>
      <c r="J17" s="2" t="s">
        <v>266</v>
      </c>
      <c r="K17" s="2" t="s">
        <v>447</v>
      </c>
      <c r="L17" s="2">
        <v>0.2</v>
      </c>
      <c r="M17" s="2">
        <v>0</v>
      </c>
      <c r="N17" s="2">
        <v>0.1</v>
      </c>
      <c r="O17" s="2">
        <v>120</v>
      </c>
      <c r="P17" s="2" t="s">
        <v>448</v>
      </c>
    </row>
    <row r="18" spans="1:21">
      <c r="A18" s="2">
        <v>6</v>
      </c>
      <c r="B18" s="2">
        <v>21</v>
      </c>
      <c r="C18" s="2">
        <v>27</v>
      </c>
      <c r="D18" s="2">
        <v>6.1224489795918297E-2</v>
      </c>
      <c r="E18" s="2">
        <v>0.214285714285714</v>
      </c>
      <c r="F18" s="2">
        <v>0.27551020408163202</v>
      </c>
      <c r="G18" s="2">
        <v>9.0002756628969005E-2</v>
      </c>
      <c r="H18" s="2">
        <v>0.13430525958061501</v>
      </c>
      <c r="I18" s="2" t="s">
        <v>40</v>
      </c>
      <c r="J18" s="2" t="s">
        <v>266</v>
      </c>
      <c r="K18" s="2" t="s">
        <v>453</v>
      </c>
      <c r="L18" s="2">
        <v>0.2</v>
      </c>
      <c r="M18" s="2">
        <v>0</v>
      </c>
      <c r="N18" s="2">
        <v>0.2</v>
      </c>
      <c r="O18" s="2">
        <v>120</v>
      </c>
      <c r="P18" s="2" t="s">
        <v>454</v>
      </c>
    </row>
    <row r="19" spans="1:21">
      <c r="A19" s="2">
        <v>4</v>
      </c>
      <c r="B19" s="2">
        <v>21</v>
      </c>
      <c r="C19" s="2">
        <v>27</v>
      </c>
      <c r="D19" s="2">
        <v>4.08163265306122E-2</v>
      </c>
      <c r="E19" s="2">
        <v>0.214285714285714</v>
      </c>
      <c r="F19" s="2">
        <v>0.27551020408163202</v>
      </c>
      <c r="G19" s="2">
        <v>8.8534072619421395E-2</v>
      </c>
      <c r="H19" s="2">
        <v>0.125073887296902</v>
      </c>
      <c r="I19" s="2" t="s">
        <v>40</v>
      </c>
      <c r="J19" s="2" t="s">
        <v>266</v>
      </c>
      <c r="K19" s="2" t="s">
        <v>451</v>
      </c>
      <c r="L19" s="2">
        <v>0.2</v>
      </c>
      <c r="M19" s="2">
        <v>0</v>
      </c>
      <c r="N19" s="2">
        <v>0.3</v>
      </c>
      <c r="O19" s="2">
        <v>120</v>
      </c>
      <c r="P19" s="2" t="s">
        <v>452</v>
      </c>
    </row>
    <row r="20" spans="1:21">
      <c r="A20" s="2">
        <v>4</v>
      </c>
      <c r="B20" s="2">
        <v>22</v>
      </c>
      <c r="C20" s="2">
        <v>28</v>
      </c>
      <c r="D20" s="2">
        <v>4.08163265306122E-2</v>
      </c>
      <c r="E20" s="2">
        <v>0.22448979591836701</v>
      </c>
      <c r="F20" s="2">
        <v>0.28571428571428498</v>
      </c>
      <c r="G20" s="2">
        <v>9.4127326455689594E-2</v>
      </c>
      <c r="H20" s="2">
        <v>0.12810665976718</v>
      </c>
      <c r="I20" s="2" t="s">
        <v>40</v>
      </c>
      <c r="J20" s="2" t="s">
        <v>266</v>
      </c>
      <c r="K20" s="2" t="s">
        <v>440</v>
      </c>
      <c r="L20" s="2">
        <v>0.2</v>
      </c>
      <c r="M20" s="2">
        <v>0</v>
      </c>
      <c r="N20" s="2">
        <v>0.4</v>
      </c>
      <c r="O20" s="2">
        <v>120</v>
      </c>
      <c r="P20" s="2" t="s">
        <v>441</v>
      </c>
    </row>
    <row r="21" spans="1:21">
      <c r="A21" s="2">
        <v>5</v>
      </c>
      <c r="B21" s="2">
        <v>21</v>
      </c>
      <c r="C21" s="2">
        <v>29</v>
      </c>
      <c r="D21" s="2">
        <v>5.10204081632653E-2</v>
      </c>
      <c r="E21" s="2">
        <v>0.214285714285714</v>
      </c>
      <c r="F21" s="2">
        <v>0.29591836734693799</v>
      </c>
      <c r="G21" s="2">
        <v>9.6645645202972294E-2</v>
      </c>
      <c r="H21" s="2">
        <v>0.12958009784155</v>
      </c>
      <c r="I21" s="2" t="s">
        <v>40</v>
      </c>
      <c r="J21" s="2" t="s">
        <v>266</v>
      </c>
      <c r="K21" s="2" t="s">
        <v>333</v>
      </c>
      <c r="L21" s="2">
        <v>0.2</v>
      </c>
      <c r="M21" s="2">
        <v>0</v>
      </c>
      <c r="N21" s="2">
        <v>0.5</v>
      </c>
      <c r="O21" s="2">
        <v>120</v>
      </c>
      <c r="P21" s="2" t="s">
        <v>442</v>
      </c>
    </row>
    <row r="22" spans="1:21">
      <c r="A22" s="2">
        <v>6</v>
      </c>
      <c r="B22" s="2">
        <v>20</v>
      </c>
      <c r="C22" s="2">
        <v>28</v>
      </c>
      <c r="D22" s="2">
        <v>6.1224489795918297E-2</v>
      </c>
      <c r="E22" s="2">
        <v>0.20408163265306101</v>
      </c>
      <c r="F22" s="2">
        <v>0.28571428571428498</v>
      </c>
      <c r="G22" s="2">
        <v>9.8469106373324497E-2</v>
      </c>
      <c r="H22" s="2">
        <v>0.131904621840779</v>
      </c>
      <c r="I22" s="2" t="s">
        <v>40</v>
      </c>
      <c r="J22" s="2" t="s">
        <v>266</v>
      </c>
      <c r="K22" s="2" t="s">
        <v>280</v>
      </c>
      <c r="L22" s="2">
        <v>0.2</v>
      </c>
      <c r="M22" s="2">
        <v>0</v>
      </c>
      <c r="N22" s="2">
        <v>0.6</v>
      </c>
      <c r="O22" s="2">
        <v>120</v>
      </c>
      <c r="P22" s="2" t="s">
        <v>437</v>
      </c>
    </row>
    <row r="23" spans="1:21">
      <c r="A23" s="2">
        <v>7</v>
      </c>
      <c r="B23" s="2">
        <v>19</v>
      </c>
      <c r="C23" s="2">
        <v>27</v>
      </c>
      <c r="D23" s="2">
        <v>7.1428571428571397E-2</v>
      </c>
      <c r="E23" s="2">
        <v>0.19387755102040799</v>
      </c>
      <c r="F23" s="2">
        <v>0.27551020408163202</v>
      </c>
      <c r="G23" s="2">
        <v>0.103050614443308</v>
      </c>
      <c r="H23" s="2">
        <v>0.13486844874557</v>
      </c>
      <c r="I23" s="2" t="s">
        <v>40</v>
      </c>
      <c r="J23" s="2" t="s">
        <v>266</v>
      </c>
      <c r="K23" s="2" t="s">
        <v>438</v>
      </c>
      <c r="L23" s="2">
        <v>0.2</v>
      </c>
      <c r="M23" s="2">
        <v>0</v>
      </c>
      <c r="N23" s="2">
        <v>0.7</v>
      </c>
      <c r="O23" s="2">
        <v>120</v>
      </c>
      <c r="P23" s="2" t="s">
        <v>439</v>
      </c>
    </row>
    <row r="24" spans="1:21">
      <c r="A24" s="2">
        <v>8</v>
      </c>
      <c r="B24" s="2">
        <v>17</v>
      </c>
      <c r="C24" s="2">
        <v>27</v>
      </c>
      <c r="D24" s="2">
        <v>8.16326530612244E-2</v>
      </c>
      <c r="E24" s="2">
        <v>0.17346938775510201</v>
      </c>
      <c r="F24" s="2">
        <v>0.27551020408163202</v>
      </c>
      <c r="G24" s="2">
        <v>0.100472163326167</v>
      </c>
      <c r="H24" s="2">
        <v>0.13331648812904701</v>
      </c>
      <c r="I24" s="2" t="s">
        <v>40</v>
      </c>
      <c r="J24" s="2" t="s">
        <v>266</v>
      </c>
      <c r="K24" s="2" t="s">
        <v>443</v>
      </c>
      <c r="L24" s="2">
        <v>0.2</v>
      </c>
      <c r="M24" s="2">
        <v>0</v>
      </c>
      <c r="N24" s="2">
        <v>0.79999999999999905</v>
      </c>
      <c r="O24" s="2">
        <v>120</v>
      </c>
      <c r="P24" s="2" t="s">
        <v>444</v>
      </c>
    </row>
    <row r="25" spans="1:21">
      <c r="A25" s="2">
        <v>6</v>
      </c>
      <c r="B25" s="2">
        <v>16</v>
      </c>
      <c r="C25" s="2">
        <v>26</v>
      </c>
      <c r="D25" s="2">
        <v>6.1224489795918297E-2</v>
      </c>
      <c r="E25" s="2">
        <v>0.163265306122448</v>
      </c>
      <c r="F25" s="2">
        <v>0.265306122448979</v>
      </c>
      <c r="G25" s="2">
        <v>9.2620428926716805E-2</v>
      </c>
      <c r="H25" s="2">
        <v>0.116913852069915</v>
      </c>
      <c r="I25" s="2" t="s">
        <v>40</v>
      </c>
      <c r="J25" s="2" t="s">
        <v>266</v>
      </c>
      <c r="K25" s="2" t="s">
        <v>445</v>
      </c>
      <c r="L25" s="2">
        <v>0.2</v>
      </c>
      <c r="M25" s="2">
        <v>0</v>
      </c>
      <c r="N25" s="2">
        <v>0.89999999999999902</v>
      </c>
      <c r="O25" s="2">
        <v>120</v>
      </c>
      <c r="P25" s="2" t="s">
        <v>446</v>
      </c>
    </row>
    <row r="27" spans="1:21">
      <c r="A27" s="34" t="s">
        <v>261</v>
      </c>
    </row>
    <row r="28" spans="1:21">
      <c r="A28" s="2">
        <v>2</v>
      </c>
      <c r="B28" s="2">
        <v>3</v>
      </c>
      <c r="C28" s="2">
        <v>4</v>
      </c>
      <c r="D28" s="2">
        <v>0.1</v>
      </c>
      <c r="E28" s="2">
        <v>0.15</v>
      </c>
      <c r="F28" s="2">
        <v>0.2</v>
      </c>
      <c r="G28" s="2">
        <v>0.11538986029020799</v>
      </c>
      <c r="H28" s="2">
        <v>0.12537878787878701</v>
      </c>
      <c r="I28" s="2" t="s">
        <v>51</v>
      </c>
      <c r="J28" s="2" t="s">
        <v>266</v>
      </c>
      <c r="K28" s="2" t="s">
        <v>645</v>
      </c>
      <c r="L28" s="2">
        <v>0.4</v>
      </c>
      <c r="M28" s="2">
        <v>0</v>
      </c>
      <c r="N28" s="2">
        <v>0</v>
      </c>
      <c r="O28" s="2">
        <v>120</v>
      </c>
      <c r="P28" s="2" t="s">
        <v>646</v>
      </c>
    </row>
    <row r="29" spans="1:21">
      <c r="A29" s="2">
        <v>2</v>
      </c>
      <c r="B29" s="2">
        <v>3</v>
      </c>
      <c r="C29" s="2">
        <v>4</v>
      </c>
      <c r="D29" s="2">
        <v>0.1</v>
      </c>
      <c r="E29" s="2">
        <v>0.15</v>
      </c>
      <c r="F29" s="2">
        <v>0.2</v>
      </c>
      <c r="G29" s="2">
        <v>0.11538986029020799</v>
      </c>
      <c r="H29" s="2">
        <v>0.12537878787878701</v>
      </c>
      <c r="I29" s="2" t="s">
        <v>51</v>
      </c>
      <c r="J29" s="2" t="s">
        <v>266</v>
      </c>
      <c r="K29" s="2" t="s">
        <v>647</v>
      </c>
      <c r="L29" s="2">
        <v>0.4</v>
      </c>
      <c r="M29" s="2">
        <v>0</v>
      </c>
      <c r="N29" s="2">
        <v>0.1</v>
      </c>
      <c r="O29" s="2">
        <v>120</v>
      </c>
      <c r="P29" s="2" t="s">
        <v>648</v>
      </c>
    </row>
    <row r="30" spans="1:21">
      <c r="A30" s="2">
        <v>2</v>
      </c>
      <c r="B30" s="2">
        <v>3</v>
      </c>
      <c r="C30" s="2">
        <v>4</v>
      </c>
      <c r="D30" s="2">
        <v>0.1</v>
      </c>
      <c r="E30" s="2">
        <v>0.15</v>
      </c>
      <c r="F30" s="2">
        <v>0.2</v>
      </c>
      <c r="G30" s="2">
        <v>0.11538986029020799</v>
      </c>
      <c r="H30" s="2">
        <v>0.12537878787878701</v>
      </c>
      <c r="I30" s="2" t="s">
        <v>51</v>
      </c>
      <c r="J30" s="2" t="s">
        <v>266</v>
      </c>
      <c r="K30" s="2" t="s">
        <v>649</v>
      </c>
      <c r="L30" s="2">
        <v>0.4</v>
      </c>
      <c r="M30" s="2">
        <v>0</v>
      </c>
      <c r="N30" s="2">
        <v>0.2</v>
      </c>
      <c r="O30" s="2">
        <v>120</v>
      </c>
      <c r="P30" s="2" t="s">
        <v>650</v>
      </c>
    </row>
    <row r="31" spans="1:21">
      <c r="A31" s="2">
        <v>2</v>
      </c>
      <c r="B31" s="2">
        <v>3</v>
      </c>
      <c r="C31" s="2">
        <v>4</v>
      </c>
      <c r="D31" s="2">
        <v>0.1</v>
      </c>
      <c r="E31" s="2">
        <v>0.15</v>
      </c>
      <c r="F31" s="2">
        <v>0.2</v>
      </c>
      <c r="G31" s="2">
        <v>0.11538986029020799</v>
      </c>
      <c r="H31" s="2">
        <v>0.12537878787878701</v>
      </c>
      <c r="I31" s="2" t="s">
        <v>51</v>
      </c>
      <c r="J31" s="2" t="s">
        <v>266</v>
      </c>
      <c r="K31" s="2" t="s">
        <v>651</v>
      </c>
      <c r="L31" s="2">
        <v>0.4</v>
      </c>
      <c r="M31" s="2">
        <v>0</v>
      </c>
      <c r="N31" s="2">
        <v>0.3</v>
      </c>
      <c r="O31" s="2">
        <v>120</v>
      </c>
      <c r="P31" s="2" t="s">
        <v>650</v>
      </c>
      <c r="U31" s="124"/>
    </row>
    <row r="32" spans="1:21">
      <c r="A32" s="2">
        <v>2</v>
      </c>
      <c r="B32" s="2">
        <v>3</v>
      </c>
      <c r="C32" s="2">
        <v>4</v>
      </c>
      <c r="D32" s="2">
        <v>0.1</v>
      </c>
      <c r="E32" s="2">
        <v>0.15</v>
      </c>
      <c r="F32" s="2">
        <v>0.2</v>
      </c>
      <c r="G32" s="2">
        <v>0.11501107241142</v>
      </c>
      <c r="H32" s="2">
        <v>0.125</v>
      </c>
      <c r="I32" s="2" t="s">
        <v>51</v>
      </c>
      <c r="J32" s="2" t="s">
        <v>266</v>
      </c>
      <c r="K32" s="2" t="s">
        <v>652</v>
      </c>
      <c r="L32" s="2">
        <v>0.4</v>
      </c>
      <c r="M32" s="2">
        <v>0</v>
      </c>
      <c r="N32" s="2">
        <v>0.4</v>
      </c>
      <c r="O32" s="2">
        <v>120</v>
      </c>
      <c r="P32" s="2" t="s">
        <v>653</v>
      </c>
    </row>
    <row r="33" spans="1:16">
      <c r="A33" s="2">
        <v>2</v>
      </c>
      <c r="B33" s="2">
        <v>3</v>
      </c>
      <c r="C33" s="2">
        <v>4</v>
      </c>
      <c r="D33" s="2">
        <v>0.1</v>
      </c>
      <c r="E33" s="2">
        <v>0.15</v>
      </c>
      <c r="F33" s="2">
        <v>0.2</v>
      </c>
      <c r="G33" s="2">
        <v>0.11501107241142</v>
      </c>
      <c r="H33" s="2">
        <v>0.125</v>
      </c>
      <c r="I33" s="2" t="s">
        <v>51</v>
      </c>
      <c r="J33" s="2" t="s">
        <v>266</v>
      </c>
      <c r="K33" s="2" t="s">
        <v>287</v>
      </c>
      <c r="L33" s="2">
        <v>0.4</v>
      </c>
      <c r="M33" s="2">
        <v>0</v>
      </c>
      <c r="N33" s="2">
        <v>0.5</v>
      </c>
      <c r="O33" s="2">
        <v>120</v>
      </c>
      <c r="P33" s="2" t="s">
        <v>654</v>
      </c>
    </row>
    <row r="34" spans="1:16">
      <c r="A34" s="2">
        <v>2</v>
      </c>
      <c r="B34" s="2">
        <v>2</v>
      </c>
      <c r="C34" s="2">
        <v>4</v>
      </c>
      <c r="D34" s="2">
        <v>0.1</v>
      </c>
      <c r="E34" s="2">
        <v>0.1</v>
      </c>
      <c r="F34" s="2">
        <v>0.2</v>
      </c>
      <c r="G34" s="2">
        <v>0.108880120030468</v>
      </c>
      <c r="H34" s="2">
        <v>0.120833333333333</v>
      </c>
      <c r="I34" s="2" t="s">
        <v>51</v>
      </c>
      <c r="J34" s="2" t="s">
        <v>266</v>
      </c>
      <c r="K34" s="2" t="s">
        <v>407</v>
      </c>
      <c r="L34" s="2">
        <v>0.4</v>
      </c>
      <c r="M34" s="2">
        <v>0</v>
      </c>
      <c r="N34" s="2">
        <v>0.6</v>
      </c>
      <c r="O34" s="2">
        <v>120</v>
      </c>
      <c r="P34" s="2" t="s">
        <v>654</v>
      </c>
    </row>
    <row r="35" spans="1:16">
      <c r="A35" s="2">
        <v>1</v>
      </c>
      <c r="B35" s="2">
        <v>2</v>
      </c>
      <c r="C35" s="2">
        <v>4</v>
      </c>
      <c r="D35" s="2">
        <v>0.05</v>
      </c>
      <c r="E35" s="2">
        <v>0.1</v>
      </c>
      <c r="F35" s="2">
        <v>0.2</v>
      </c>
      <c r="G35" s="2">
        <v>9.4892024792373006E-2</v>
      </c>
      <c r="H35" s="2">
        <v>9.4642857142857098E-2</v>
      </c>
      <c r="I35" s="2" t="s">
        <v>51</v>
      </c>
      <c r="J35" s="2" t="s">
        <v>266</v>
      </c>
      <c r="K35" s="2" t="s">
        <v>655</v>
      </c>
      <c r="L35" s="2">
        <v>0.4</v>
      </c>
      <c r="M35" s="2">
        <v>0</v>
      </c>
      <c r="N35" s="2">
        <v>0.7</v>
      </c>
      <c r="O35" s="2">
        <v>120</v>
      </c>
      <c r="P35" s="2" t="s">
        <v>656</v>
      </c>
    </row>
    <row r="36" spans="1:16">
      <c r="A36" s="2">
        <v>0</v>
      </c>
      <c r="B36" s="2">
        <v>2</v>
      </c>
      <c r="C36" s="2">
        <v>4</v>
      </c>
      <c r="D36" s="2">
        <v>0</v>
      </c>
      <c r="E36" s="2">
        <v>0.1</v>
      </c>
      <c r="F36" s="2">
        <v>0.2</v>
      </c>
      <c r="G36" s="2">
        <v>6.1558691459039701E-2</v>
      </c>
      <c r="H36" s="2">
        <v>6.13095238095238E-2</v>
      </c>
      <c r="I36" s="2" t="s">
        <v>51</v>
      </c>
      <c r="J36" s="2" t="s">
        <v>266</v>
      </c>
      <c r="K36" s="2" t="s">
        <v>657</v>
      </c>
      <c r="L36" s="2">
        <v>0.4</v>
      </c>
      <c r="M36" s="2">
        <v>0</v>
      </c>
      <c r="N36" s="2">
        <v>0.79999999999999905</v>
      </c>
      <c r="O36" s="2">
        <v>120</v>
      </c>
      <c r="P36" s="2" t="s">
        <v>656</v>
      </c>
    </row>
    <row r="37" spans="1:16">
      <c r="A37" s="2">
        <v>0</v>
      </c>
      <c r="B37" s="2">
        <v>2</v>
      </c>
      <c r="C37" s="2">
        <v>4</v>
      </c>
      <c r="D37" s="2">
        <v>0</v>
      </c>
      <c r="E37" s="2">
        <v>0.1</v>
      </c>
      <c r="F37" s="2">
        <v>0.2</v>
      </c>
      <c r="G37" s="2">
        <v>6.1558691459039701E-2</v>
      </c>
      <c r="H37" s="2">
        <v>6.13095238095238E-2</v>
      </c>
      <c r="I37" s="2" t="s">
        <v>51</v>
      </c>
      <c r="J37" s="2" t="s">
        <v>266</v>
      </c>
      <c r="K37" s="2" t="s">
        <v>658</v>
      </c>
      <c r="L37" s="2">
        <v>0.4</v>
      </c>
      <c r="M37" s="2">
        <v>0</v>
      </c>
      <c r="N37" s="2">
        <v>0.89999999999999902</v>
      </c>
      <c r="O37" s="2">
        <v>120</v>
      </c>
      <c r="P37" s="2" t="s">
        <v>659</v>
      </c>
    </row>
    <row r="39" spans="1:16" s="25" customFormat="1">
      <c r="A39" s="26" t="s">
        <v>897</v>
      </c>
    </row>
    <row r="40" spans="1:16">
      <c r="A40" s="34" t="s">
        <v>10</v>
      </c>
    </row>
    <row r="41" spans="1:16">
      <c r="A41" s="2">
        <v>13</v>
      </c>
      <c r="B41" s="2">
        <v>32</v>
      </c>
      <c r="C41" s="2">
        <v>43</v>
      </c>
      <c r="D41" s="2">
        <v>4.5774647887323897E-2</v>
      </c>
      <c r="E41" s="2">
        <v>0.11267605633802801</v>
      </c>
      <c r="F41" s="2">
        <v>0.15140845070422501</v>
      </c>
      <c r="G41" s="2">
        <v>5.9359446035713699E-2</v>
      </c>
      <c r="H41" s="2">
        <v>8.5445102462254896E-2</v>
      </c>
      <c r="I41" s="2" t="s">
        <v>27</v>
      </c>
      <c r="J41" s="2" t="s">
        <v>266</v>
      </c>
      <c r="K41" s="2" t="s">
        <v>898</v>
      </c>
      <c r="L41" s="2">
        <v>0.5</v>
      </c>
      <c r="M41" s="2">
        <v>0.3</v>
      </c>
      <c r="N41" s="2">
        <v>0</v>
      </c>
      <c r="O41" s="2">
        <v>120</v>
      </c>
      <c r="P41" s="125">
        <v>42581.930532407408</v>
      </c>
    </row>
    <row r="42" spans="1:16">
      <c r="A42" s="2">
        <v>13</v>
      </c>
      <c r="B42" s="2">
        <v>34</v>
      </c>
      <c r="C42" s="2">
        <v>45</v>
      </c>
      <c r="D42" s="2">
        <v>4.5774647887323897E-2</v>
      </c>
      <c r="E42" s="2">
        <v>0.11971830985915401</v>
      </c>
      <c r="F42" s="2">
        <v>0.15845070422535201</v>
      </c>
      <c r="G42" s="2">
        <v>5.9929813791489102E-2</v>
      </c>
      <c r="H42" s="2">
        <v>8.7543202477781107E-2</v>
      </c>
      <c r="I42" s="2" t="s">
        <v>27</v>
      </c>
      <c r="J42" s="2" t="s">
        <v>266</v>
      </c>
      <c r="K42" s="2" t="s">
        <v>899</v>
      </c>
      <c r="L42" s="2">
        <v>0.5</v>
      </c>
      <c r="M42" s="2">
        <v>0.3</v>
      </c>
      <c r="N42" s="2">
        <v>0.1</v>
      </c>
      <c r="O42" s="2">
        <v>120</v>
      </c>
      <c r="P42" s="125">
        <v>42581.931435185186</v>
      </c>
    </row>
    <row r="43" spans="1:16">
      <c r="A43" s="2">
        <v>13</v>
      </c>
      <c r="B43" s="2">
        <v>34</v>
      </c>
      <c r="C43" s="2">
        <v>46</v>
      </c>
      <c r="D43" s="2">
        <v>4.5774647887323897E-2</v>
      </c>
      <c r="E43" s="2">
        <v>0.11971830985915401</v>
      </c>
      <c r="F43" s="2">
        <v>0.161971830985915</v>
      </c>
      <c r="G43" s="2">
        <v>6.0125268384321202E-2</v>
      </c>
      <c r="H43" s="2">
        <v>8.7886521031811493E-2</v>
      </c>
      <c r="I43" s="2" t="s">
        <v>27</v>
      </c>
      <c r="J43" s="2" t="s">
        <v>266</v>
      </c>
      <c r="K43" s="2" t="s">
        <v>900</v>
      </c>
      <c r="L43" s="2">
        <v>0.5</v>
      </c>
      <c r="M43" s="2">
        <v>0.3</v>
      </c>
      <c r="N43" s="2">
        <v>0.2</v>
      </c>
      <c r="O43" s="2">
        <v>120</v>
      </c>
      <c r="P43" s="125">
        <v>42581.932268518518</v>
      </c>
    </row>
    <row r="44" spans="1:16">
      <c r="A44" s="2">
        <v>12</v>
      </c>
      <c r="B44" s="2">
        <v>36</v>
      </c>
      <c r="C44" s="2">
        <v>47</v>
      </c>
      <c r="D44" s="2">
        <v>4.22535211267605E-2</v>
      </c>
      <c r="E44" s="2">
        <v>0.12676056338028099</v>
      </c>
      <c r="F44" s="2">
        <v>0.16549295774647799</v>
      </c>
      <c r="G44" s="2">
        <v>6.0008446970261198E-2</v>
      </c>
      <c r="H44" s="2">
        <v>8.6855504957925198E-2</v>
      </c>
      <c r="I44" s="2" t="s">
        <v>27</v>
      </c>
      <c r="J44" s="2" t="s">
        <v>266</v>
      </c>
      <c r="K44" s="2" t="s">
        <v>901</v>
      </c>
      <c r="L44" s="2">
        <v>0.5</v>
      </c>
      <c r="M44" s="2">
        <v>0.3</v>
      </c>
      <c r="N44" s="2">
        <v>0.3</v>
      </c>
      <c r="O44" s="2">
        <v>120</v>
      </c>
      <c r="P44" s="125">
        <v>42581.93309027778</v>
      </c>
    </row>
    <row r="45" spans="1:16">
      <c r="A45" s="2">
        <v>11</v>
      </c>
      <c r="B45" s="2">
        <v>35</v>
      </c>
      <c r="C45" s="2">
        <v>47</v>
      </c>
      <c r="D45" s="2">
        <v>3.8732394366197097E-2</v>
      </c>
      <c r="E45" s="2">
        <v>0.12323943661971801</v>
      </c>
      <c r="F45" s="2">
        <v>0.16549295774647799</v>
      </c>
      <c r="G45" s="2">
        <v>5.8892701018832302E-2</v>
      </c>
      <c r="H45" s="2">
        <v>8.5200575932713393E-2</v>
      </c>
      <c r="I45" s="2" t="s">
        <v>27</v>
      </c>
      <c r="J45" s="2" t="s">
        <v>266</v>
      </c>
      <c r="K45" s="2" t="s">
        <v>902</v>
      </c>
      <c r="L45" s="2">
        <v>0.5</v>
      </c>
      <c r="M45" s="2">
        <v>0.3</v>
      </c>
      <c r="N45" s="2">
        <v>0.4</v>
      </c>
      <c r="O45" s="2">
        <v>120</v>
      </c>
      <c r="P45" s="125">
        <v>42581.933912037035</v>
      </c>
    </row>
    <row r="46" spans="1:16">
      <c r="A46" s="2">
        <v>12</v>
      </c>
      <c r="B46" s="2">
        <v>34</v>
      </c>
      <c r="C46" s="2">
        <v>46</v>
      </c>
      <c r="D46" s="2">
        <v>4.22535211267605E-2</v>
      </c>
      <c r="E46" s="2">
        <v>0.11971830985915401</v>
      </c>
      <c r="F46" s="2">
        <v>0.161971830985915</v>
      </c>
      <c r="G46" s="2">
        <v>6.0142529391394403E-2</v>
      </c>
      <c r="H46" s="2">
        <v>8.6326493046964797E-2</v>
      </c>
      <c r="I46" s="2" t="s">
        <v>27</v>
      </c>
      <c r="J46" s="2" t="s">
        <v>266</v>
      </c>
      <c r="K46" s="2" t="s">
        <v>903</v>
      </c>
      <c r="L46" s="2">
        <v>0.5</v>
      </c>
      <c r="M46" s="2">
        <v>0.3</v>
      </c>
      <c r="N46" s="2">
        <v>0.5</v>
      </c>
      <c r="O46" s="2">
        <v>120</v>
      </c>
      <c r="P46" s="125">
        <v>42581.934733796297</v>
      </c>
    </row>
    <row r="47" spans="1:16">
      <c r="A47" s="2">
        <v>9</v>
      </c>
      <c r="B47" s="2">
        <v>35</v>
      </c>
      <c r="C47" s="2">
        <v>44</v>
      </c>
      <c r="D47" s="2">
        <v>3.1690140845070401E-2</v>
      </c>
      <c r="E47" s="2">
        <v>0.12323943661971801</v>
      </c>
      <c r="F47" s="2">
        <v>0.154929577464788</v>
      </c>
      <c r="G47" s="2">
        <v>5.7113304012591903E-2</v>
      </c>
      <c r="H47" s="2">
        <v>7.9220502477632307E-2</v>
      </c>
      <c r="I47" s="2" t="s">
        <v>27</v>
      </c>
      <c r="J47" s="2" t="s">
        <v>266</v>
      </c>
      <c r="K47" s="2" t="s">
        <v>904</v>
      </c>
      <c r="L47" s="2">
        <v>0.5</v>
      </c>
      <c r="M47" s="2">
        <v>0.3</v>
      </c>
      <c r="N47" s="2">
        <v>0.6</v>
      </c>
      <c r="O47" s="2">
        <v>120</v>
      </c>
      <c r="P47" s="125">
        <v>42581.935555555552</v>
      </c>
    </row>
    <row r="48" spans="1:16">
      <c r="A48" s="2">
        <v>8</v>
      </c>
      <c r="B48" s="2">
        <v>32</v>
      </c>
      <c r="C48" s="2">
        <v>43</v>
      </c>
      <c r="D48" s="2">
        <v>2.8169014084507001E-2</v>
      </c>
      <c r="E48" s="2">
        <v>0.11267605633802801</v>
      </c>
      <c r="F48" s="2">
        <v>0.15140845070422501</v>
      </c>
      <c r="G48" s="2">
        <v>5.4401803895423297E-2</v>
      </c>
      <c r="H48" s="2">
        <v>7.5135847586718194E-2</v>
      </c>
      <c r="I48" s="2" t="s">
        <v>27</v>
      </c>
      <c r="J48" s="2" t="s">
        <v>266</v>
      </c>
      <c r="K48" s="2" t="s">
        <v>905</v>
      </c>
      <c r="L48" s="2">
        <v>0.5</v>
      </c>
      <c r="M48" s="2">
        <v>0.3</v>
      </c>
      <c r="N48" s="2">
        <v>0.7</v>
      </c>
      <c r="O48" s="2">
        <v>120</v>
      </c>
      <c r="P48" s="125">
        <v>42581.936365740738</v>
      </c>
    </row>
    <row r="49" spans="1:16">
      <c r="A49" s="2">
        <v>10</v>
      </c>
      <c r="B49" s="2">
        <v>28</v>
      </c>
      <c r="C49" s="2">
        <v>45</v>
      </c>
      <c r="D49" s="2">
        <v>3.5211267605633798E-2</v>
      </c>
      <c r="E49" s="2">
        <v>9.85915492957746E-2</v>
      </c>
      <c r="F49" s="2">
        <v>0.15845070422535201</v>
      </c>
      <c r="G49" s="2">
        <v>5.6996310166616201E-2</v>
      </c>
      <c r="H49" s="2">
        <v>7.6411945375444296E-2</v>
      </c>
      <c r="I49" s="2" t="s">
        <v>27</v>
      </c>
      <c r="J49" s="2" t="s">
        <v>266</v>
      </c>
      <c r="K49" s="2" t="s">
        <v>906</v>
      </c>
      <c r="L49" s="2">
        <v>0.5</v>
      </c>
      <c r="M49" s="2">
        <v>0.3</v>
      </c>
      <c r="N49" s="2">
        <v>0.79999999999999905</v>
      </c>
      <c r="O49" s="2">
        <v>120</v>
      </c>
      <c r="P49" s="125">
        <v>42581.9371875</v>
      </c>
    </row>
    <row r="50" spans="1:16">
      <c r="A50" s="2">
        <v>7</v>
      </c>
      <c r="B50" s="2">
        <v>31</v>
      </c>
      <c r="C50" s="2">
        <v>44</v>
      </c>
      <c r="D50" s="2">
        <v>2.4647887323943601E-2</v>
      </c>
      <c r="E50" s="2">
        <v>0.109154929577464</v>
      </c>
      <c r="F50" s="2">
        <v>0.154929577464788</v>
      </c>
      <c r="G50" s="2">
        <v>5.3893539942754497E-2</v>
      </c>
      <c r="H50" s="2">
        <v>6.8226091005624906E-2</v>
      </c>
      <c r="I50" s="2" t="s">
        <v>27</v>
      </c>
      <c r="J50" s="2" t="s">
        <v>266</v>
      </c>
      <c r="K50" s="2" t="s">
        <v>907</v>
      </c>
      <c r="L50" s="2">
        <v>0.5</v>
      </c>
      <c r="M50" s="2">
        <v>0.3</v>
      </c>
      <c r="N50" s="2">
        <v>0.89999999999999902</v>
      </c>
      <c r="O50" s="2">
        <v>120</v>
      </c>
      <c r="P50" s="125">
        <v>42581.938009259262</v>
      </c>
    </row>
    <row r="52" spans="1:16">
      <c r="A52" s="34" t="s">
        <v>262</v>
      </c>
    </row>
    <row r="53" spans="1:16">
      <c r="A53" s="2">
        <v>4</v>
      </c>
      <c r="B53" s="2">
        <v>17</v>
      </c>
      <c r="C53" s="2">
        <v>23</v>
      </c>
      <c r="D53" s="2">
        <v>4.08163265306122E-2</v>
      </c>
      <c r="E53" s="2">
        <v>0.17346938775510201</v>
      </c>
      <c r="F53" s="2">
        <v>0.23469387755102</v>
      </c>
      <c r="G53" s="2">
        <v>7.4738873260442901E-2</v>
      </c>
      <c r="H53" s="2">
        <v>0.11233806115315199</v>
      </c>
      <c r="I53" s="2" t="s">
        <v>40</v>
      </c>
      <c r="J53" s="2" t="s">
        <v>266</v>
      </c>
      <c r="K53" s="2" t="s">
        <v>449</v>
      </c>
      <c r="L53" s="2">
        <v>0.2</v>
      </c>
      <c r="M53" s="2">
        <v>0</v>
      </c>
      <c r="N53" s="2">
        <v>0</v>
      </c>
      <c r="O53" s="2">
        <v>120</v>
      </c>
      <c r="P53" s="125">
        <v>42582.025381944448</v>
      </c>
    </row>
    <row r="54" spans="1:16">
      <c r="A54" s="2">
        <v>5</v>
      </c>
      <c r="B54" s="2">
        <v>17</v>
      </c>
      <c r="C54" s="2">
        <v>23</v>
      </c>
      <c r="D54" s="2">
        <v>5.10204081632653E-2</v>
      </c>
      <c r="E54" s="2">
        <v>0.17346938775510201</v>
      </c>
      <c r="F54" s="2">
        <v>0.23469387755102</v>
      </c>
      <c r="G54" s="2">
        <v>7.86227552648842E-2</v>
      </c>
      <c r="H54" s="2">
        <v>0.116125925719418</v>
      </c>
      <c r="I54" s="2" t="s">
        <v>40</v>
      </c>
      <c r="J54" s="2" t="s">
        <v>266</v>
      </c>
      <c r="K54" s="2" t="s">
        <v>447</v>
      </c>
      <c r="L54" s="2">
        <v>0.2</v>
      </c>
      <c r="M54" s="2">
        <v>0</v>
      </c>
      <c r="N54" s="2">
        <v>0.1</v>
      </c>
      <c r="O54" s="2">
        <v>120</v>
      </c>
      <c r="P54" s="125">
        <v>42582.025671296295</v>
      </c>
    </row>
    <row r="55" spans="1:16">
      <c r="A55" s="2">
        <v>4</v>
      </c>
      <c r="B55" s="2">
        <v>18</v>
      </c>
      <c r="C55" s="2">
        <v>24</v>
      </c>
      <c r="D55" s="2">
        <v>4.08163265306122E-2</v>
      </c>
      <c r="E55" s="2">
        <v>0.183673469387755</v>
      </c>
      <c r="F55" s="2">
        <v>0.24489795918367299</v>
      </c>
      <c r="G55" s="2">
        <v>7.7561874498625699E-2</v>
      </c>
      <c r="H55" s="2">
        <v>0.112447513896306</v>
      </c>
      <c r="I55" s="2" t="s">
        <v>40</v>
      </c>
      <c r="J55" s="2" t="s">
        <v>266</v>
      </c>
      <c r="K55" s="2" t="s">
        <v>453</v>
      </c>
      <c r="L55" s="2">
        <v>0.2</v>
      </c>
      <c r="M55" s="2">
        <v>0</v>
      </c>
      <c r="N55" s="2">
        <v>0.2</v>
      </c>
      <c r="O55" s="2">
        <v>120</v>
      </c>
      <c r="P55" s="125">
        <v>42582.025960648149</v>
      </c>
    </row>
    <row r="56" spans="1:16">
      <c r="A56" s="2">
        <v>4</v>
      </c>
      <c r="B56" s="2">
        <v>17</v>
      </c>
      <c r="C56" s="2">
        <v>24</v>
      </c>
      <c r="D56" s="2">
        <v>4.08163265306122E-2</v>
      </c>
      <c r="E56" s="2">
        <v>0.17346938775510201</v>
      </c>
      <c r="F56" s="2">
        <v>0.24489795918367299</v>
      </c>
      <c r="G56" s="2">
        <v>7.7286393124105998E-2</v>
      </c>
      <c r="H56" s="2">
        <v>0.10928126340399801</v>
      </c>
      <c r="I56" s="2" t="s">
        <v>40</v>
      </c>
      <c r="J56" s="2" t="s">
        <v>266</v>
      </c>
      <c r="K56" s="2" t="s">
        <v>451</v>
      </c>
      <c r="L56" s="2">
        <v>0.2</v>
      </c>
      <c r="M56" s="2">
        <v>0</v>
      </c>
      <c r="N56" s="2">
        <v>0.3</v>
      </c>
      <c r="O56" s="2">
        <v>120</v>
      </c>
      <c r="P56" s="125">
        <v>42582.026250000003</v>
      </c>
    </row>
    <row r="57" spans="1:16">
      <c r="A57" s="2">
        <v>4</v>
      </c>
      <c r="B57" s="2">
        <v>17</v>
      </c>
      <c r="C57" s="2">
        <v>25</v>
      </c>
      <c r="D57" s="2">
        <v>4.08163265306122E-2</v>
      </c>
      <c r="E57" s="2">
        <v>0.17346938775510201</v>
      </c>
      <c r="F57" s="2">
        <v>0.25510204081632598</v>
      </c>
      <c r="G57" s="2">
        <v>8.0407892303663894E-2</v>
      </c>
      <c r="H57" s="2">
        <v>0.112407622512207</v>
      </c>
      <c r="I57" s="2" t="s">
        <v>40</v>
      </c>
      <c r="J57" s="2" t="s">
        <v>266</v>
      </c>
      <c r="K57" s="2" t="s">
        <v>440</v>
      </c>
      <c r="L57" s="2">
        <v>0.2</v>
      </c>
      <c r="M57" s="2">
        <v>0</v>
      </c>
      <c r="N57" s="2">
        <v>0.4</v>
      </c>
      <c r="O57" s="2">
        <v>120</v>
      </c>
      <c r="P57" s="125">
        <v>42582.026539351849</v>
      </c>
    </row>
    <row r="58" spans="1:16">
      <c r="A58" s="2">
        <v>6</v>
      </c>
      <c r="B58" s="2">
        <v>17</v>
      </c>
      <c r="C58" s="2">
        <v>25</v>
      </c>
      <c r="D58" s="2">
        <v>6.1224489795918297E-2</v>
      </c>
      <c r="E58" s="2">
        <v>0.17346938775510201</v>
      </c>
      <c r="F58" s="2">
        <v>0.25510204081632598</v>
      </c>
      <c r="G58" s="2">
        <v>8.9482550011632897E-2</v>
      </c>
      <c r="H58" s="2">
        <v>0.123600658944099</v>
      </c>
      <c r="I58" s="2" t="s">
        <v>40</v>
      </c>
      <c r="J58" s="2" t="s">
        <v>266</v>
      </c>
      <c r="K58" s="2" t="s">
        <v>333</v>
      </c>
      <c r="L58" s="2">
        <v>0.2</v>
      </c>
      <c r="M58" s="2">
        <v>0</v>
      </c>
      <c r="N58" s="2">
        <v>0.5</v>
      </c>
      <c r="O58" s="2">
        <v>120</v>
      </c>
      <c r="P58" s="125">
        <v>42582.026828703703</v>
      </c>
    </row>
    <row r="59" spans="1:16">
      <c r="A59" s="2">
        <v>7</v>
      </c>
      <c r="B59" s="2">
        <v>16</v>
      </c>
      <c r="C59" s="2">
        <v>25</v>
      </c>
      <c r="D59" s="2">
        <v>7.1428571428571397E-2</v>
      </c>
      <c r="E59" s="2">
        <v>0.163265306122448</v>
      </c>
      <c r="F59" s="2">
        <v>0.25510204081632598</v>
      </c>
      <c r="G59" s="2">
        <v>9.2026360622150596E-2</v>
      </c>
      <c r="H59" s="2">
        <v>0.124665687037136</v>
      </c>
      <c r="I59" s="2" t="s">
        <v>40</v>
      </c>
      <c r="J59" s="2" t="s">
        <v>266</v>
      </c>
      <c r="K59" s="2" t="s">
        <v>280</v>
      </c>
      <c r="L59" s="2">
        <v>0.2</v>
      </c>
      <c r="M59" s="2">
        <v>0</v>
      </c>
      <c r="N59" s="2">
        <v>0.6</v>
      </c>
      <c r="O59" s="2">
        <v>120</v>
      </c>
      <c r="P59" s="125">
        <v>42582.027118055557</v>
      </c>
    </row>
    <row r="60" spans="1:16">
      <c r="A60" s="2">
        <v>7</v>
      </c>
      <c r="B60" s="2">
        <v>15</v>
      </c>
      <c r="C60" s="2">
        <v>24</v>
      </c>
      <c r="D60" s="2">
        <v>7.1428571428571397E-2</v>
      </c>
      <c r="E60" s="2">
        <v>0.15306122448979501</v>
      </c>
      <c r="F60" s="2">
        <v>0.24489795918367299</v>
      </c>
      <c r="G60" s="2">
        <v>9.1083515865385004E-2</v>
      </c>
      <c r="H60" s="2">
        <v>0.119672201335337</v>
      </c>
      <c r="I60" s="2" t="s">
        <v>40</v>
      </c>
      <c r="J60" s="2" t="s">
        <v>266</v>
      </c>
      <c r="K60" s="2" t="s">
        <v>438</v>
      </c>
      <c r="L60" s="2">
        <v>0.2</v>
      </c>
      <c r="M60" s="2">
        <v>0</v>
      </c>
      <c r="N60" s="2">
        <v>0.7</v>
      </c>
      <c r="O60" s="2">
        <v>120</v>
      </c>
      <c r="P60" s="125">
        <v>42582.027407407404</v>
      </c>
    </row>
    <row r="61" spans="1:16">
      <c r="A61" s="2">
        <v>6</v>
      </c>
      <c r="B61" s="2">
        <v>14</v>
      </c>
      <c r="C61" s="2">
        <v>24</v>
      </c>
      <c r="D61" s="2">
        <v>6.1224489795918297E-2</v>
      </c>
      <c r="E61" s="2">
        <v>0.14285714285714199</v>
      </c>
      <c r="F61" s="2">
        <v>0.24489795918367299</v>
      </c>
      <c r="G61" s="2">
        <v>8.6689379426634405E-2</v>
      </c>
      <c r="H61" s="2">
        <v>0.10925919374003</v>
      </c>
      <c r="I61" s="2" t="s">
        <v>40</v>
      </c>
      <c r="J61" s="2" t="s">
        <v>266</v>
      </c>
      <c r="K61" s="2" t="s">
        <v>443</v>
      </c>
      <c r="L61" s="2">
        <v>0.2</v>
      </c>
      <c r="M61" s="2">
        <v>0</v>
      </c>
      <c r="N61" s="2">
        <v>0.79999999999999905</v>
      </c>
      <c r="O61" s="2">
        <v>120</v>
      </c>
      <c r="P61" s="125">
        <v>42582.027685185189</v>
      </c>
    </row>
    <row r="62" spans="1:16">
      <c r="A62" s="2">
        <v>4</v>
      </c>
      <c r="B62" s="2">
        <v>13</v>
      </c>
      <c r="C62" s="2">
        <v>21</v>
      </c>
      <c r="D62" s="2">
        <v>4.08163265306122E-2</v>
      </c>
      <c r="E62" s="2">
        <v>0.132653061224489</v>
      </c>
      <c r="F62" s="2">
        <v>0.214285714285714</v>
      </c>
      <c r="G62" s="2">
        <v>7.7794922261361296E-2</v>
      </c>
      <c r="H62" s="2">
        <v>9.5174868944081406E-2</v>
      </c>
      <c r="I62" s="2" t="s">
        <v>40</v>
      </c>
      <c r="J62" s="2" t="s">
        <v>266</v>
      </c>
      <c r="K62" s="2" t="s">
        <v>445</v>
      </c>
      <c r="L62" s="2">
        <v>0.2</v>
      </c>
      <c r="M62" s="2">
        <v>0</v>
      </c>
      <c r="N62" s="2">
        <v>0.89999999999999902</v>
      </c>
      <c r="O62" s="2">
        <v>120</v>
      </c>
      <c r="P62" s="125">
        <v>42582.027974537035</v>
      </c>
    </row>
    <row r="64" spans="1:16">
      <c r="A64" s="34" t="s">
        <v>261</v>
      </c>
    </row>
    <row r="65" spans="1:16">
      <c r="A65" s="2">
        <v>2</v>
      </c>
      <c r="B65" s="2">
        <v>3</v>
      </c>
      <c r="C65" s="2">
        <v>4</v>
      </c>
      <c r="D65" s="2">
        <v>0.1</v>
      </c>
      <c r="E65" s="2">
        <v>0.15</v>
      </c>
      <c r="F65" s="2">
        <v>0.2</v>
      </c>
      <c r="G65" s="2">
        <v>0.13238796635081401</v>
      </c>
      <c r="H65" s="2">
        <v>0.126420454545454</v>
      </c>
      <c r="I65" s="2" t="s">
        <v>51</v>
      </c>
      <c r="J65" s="2" t="s">
        <v>266</v>
      </c>
      <c r="K65" s="2" t="s">
        <v>645</v>
      </c>
      <c r="L65" s="2">
        <v>0.4</v>
      </c>
      <c r="M65" s="2">
        <v>0</v>
      </c>
      <c r="N65" s="2">
        <v>0</v>
      </c>
      <c r="O65" s="2">
        <v>120</v>
      </c>
      <c r="P65" s="125">
        <v>42581.915833333333</v>
      </c>
    </row>
    <row r="66" spans="1:16">
      <c r="A66" s="2">
        <v>2</v>
      </c>
      <c r="B66" s="2">
        <v>3</v>
      </c>
      <c r="C66" s="2">
        <v>4</v>
      </c>
      <c r="D66" s="2">
        <v>0.1</v>
      </c>
      <c r="E66" s="2">
        <v>0.15</v>
      </c>
      <c r="F66" s="2">
        <v>0.2</v>
      </c>
      <c r="G66" s="2">
        <v>0.13238796635081401</v>
      </c>
      <c r="H66" s="2">
        <v>0.126420454545454</v>
      </c>
      <c r="I66" s="2" t="s">
        <v>51</v>
      </c>
      <c r="J66" s="2" t="s">
        <v>266</v>
      </c>
      <c r="K66" s="2" t="s">
        <v>647</v>
      </c>
      <c r="L66" s="2">
        <v>0.4</v>
      </c>
      <c r="M66" s="2">
        <v>0</v>
      </c>
      <c r="N66" s="2">
        <v>0.1</v>
      </c>
      <c r="O66" s="2">
        <v>120</v>
      </c>
      <c r="P66" s="125">
        <v>42581.915844907409</v>
      </c>
    </row>
    <row r="67" spans="1:16">
      <c r="A67" s="2">
        <v>2</v>
      </c>
      <c r="B67" s="2">
        <v>3</v>
      </c>
      <c r="C67" s="2">
        <v>4</v>
      </c>
      <c r="D67" s="2">
        <v>0.1</v>
      </c>
      <c r="E67" s="2">
        <v>0.15</v>
      </c>
      <c r="F67" s="2">
        <v>0.2</v>
      </c>
      <c r="G67" s="2">
        <v>0.13238796635081401</v>
      </c>
      <c r="H67" s="2">
        <v>0.126420454545454</v>
      </c>
      <c r="I67" s="2" t="s">
        <v>51</v>
      </c>
      <c r="J67" s="2" t="s">
        <v>266</v>
      </c>
      <c r="K67" s="2" t="s">
        <v>649</v>
      </c>
      <c r="L67" s="2">
        <v>0.4</v>
      </c>
      <c r="M67" s="2">
        <v>0</v>
      </c>
      <c r="N67" s="2">
        <v>0.2</v>
      </c>
      <c r="O67" s="2">
        <v>120</v>
      </c>
      <c r="P67" s="125">
        <v>42581.915856481479</v>
      </c>
    </row>
    <row r="68" spans="1:16">
      <c r="A68" s="2">
        <v>2</v>
      </c>
      <c r="B68" s="2">
        <v>3</v>
      </c>
      <c r="C68" s="2">
        <v>4</v>
      </c>
      <c r="D68" s="2">
        <v>0.1</v>
      </c>
      <c r="E68" s="2">
        <v>0.15</v>
      </c>
      <c r="F68" s="2">
        <v>0.2</v>
      </c>
      <c r="G68" s="2">
        <v>0.13238796635081401</v>
      </c>
      <c r="H68" s="2">
        <v>0.126420454545454</v>
      </c>
      <c r="I68" s="2" t="s">
        <v>51</v>
      </c>
      <c r="J68" s="2" t="s">
        <v>266</v>
      </c>
      <c r="K68" s="2" t="s">
        <v>651</v>
      </c>
      <c r="L68" s="2">
        <v>0.4</v>
      </c>
      <c r="M68" s="2">
        <v>0</v>
      </c>
      <c r="N68" s="2">
        <v>0.3</v>
      </c>
      <c r="O68" s="2">
        <v>120</v>
      </c>
      <c r="P68" s="125">
        <v>42581.915868055556</v>
      </c>
    </row>
    <row r="69" spans="1:16">
      <c r="A69" s="2">
        <v>2</v>
      </c>
      <c r="B69" s="2">
        <v>3</v>
      </c>
      <c r="C69" s="2">
        <v>4</v>
      </c>
      <c r="D69" s="2">
        <v>0.1</v>
      </c>
      <c r="E69" s="2">
        <v>0.15</v>
      </c>
      <c r="F69" s="2">
        <v>0.2</v>
      </c>
      <c r="G69" s="2">
        <v>0.13238796635081401</v>
      </c>
      <c r="H69" s="2">
        <v>0.126420454545454</v>
      </c>
      <c r="I69" s="2" t="s">
        <v>51</v>
      </c>
      <c r="J69" s="2" t="s">
        <v>266</v>
      </c>
      <c r="K69" s="2" t="s">
        <v>652</v>
      </c>
      <c r="L69" s="2">
        <v>0.4</v>
      </c>
      <c r="M69" s="2">
        <v>0</v>
      </c>
      <c r="N69" s="2">
        <v>0.4</v>
      </c>
      <c r="O69" s="2">
        <v>120</v>
      </c>
      <c r="P69" s="125">
        <v>42581.915879629632</v>
      </c>
    </row>
    <row r="70" spans="1:16">
      <c r="A70" s="2">
        <v>2</v>
      </c>
      <c r="B70" s="2">
        <v>3</v>
      </c>
      <c r="C70" s="2">
        <v>4</v>
      </c>
      <c r="D70" s="2">
        <v>0.1</v>
      </c>
      <c r="E70" s="2">
        <v>0.15</v>
      </c>
      <c r="F70" s="2">
        <v>0.2</v>
      </c>
      <c r="G70" s="2">
        <v>0.13238796635081401</v>
      </c>
      <c r="H70" s="2">
        <v>0.126420454545454</v>
      </c>
      <c r="I70" s="2" t="s">
        <v>51</v>
      </c>
      <c r="J70" s="2" t="s">
        <v>266</v>
      </c>
      <c r="K70" s="2" t="s">
        <v>287</v>
      </c>
      <c r="L70" s="2">
        <v>0.4</v>
      </c>
      <c r="M70" s="2">
        <v>0</v>
      </c>
      <c r="N70" s="2">
        <v>0.5</v>
      </c>
      <c r="O70" s="2">
        <v>120</v>
      </c>
      <c r="P70" s="125">
        <v>42581.915891203702</v>
      </c>
    </row>
    <row r="71" spans="1:16">
      <c r="A71" s="2">
        <v>2</v>
      </c>
      <c r="B71" s="2">
        <v>3</v>
      </c>
      <c r="C71" s="2">
        <v>4</v>
      </c>
      <c r="D71" s="2">
        <v>0.1</v>
      </c>
      <c r="E71" s="2">
        <v>0.15</v>
      </c>
      <c r="F71" s="2">
        <v>0.2</v>
      </c>
      <c r="G71" s="2">
        <v>0.13238796635081401</v>
      </c>
      <c r="H71" s="2">
        <v>0.126420454545454</v>
      </c>
      <c r="I71" s="2" t="s">
        <v>51</v>
      </c>
      <c r="J71" s="2" t="s">
        <v>266</v>
      </c>
      <c r="K71" s="2" t="s">
        <v>407</v>
      </c>
      <c r="L71" s="2">
        <v>0.4</v>
      </c>
      <c r="M71" s="2">
        <v>0</v>
      </c>
      <c r="N71" s="2">
        <v>0.6</v>
      </c>
      <c r="O71" s="2">
        <v>120</v>
      </c>
      <c r="P71" s="125">
        <v>42581.915891203702</v>
      </c>
    </row>
    <row r="72" spans="1:16">
      <c r="A72" s="2">
        <v>1</v>
      </c>
      <c r="B72" s="2">
        <v>3</v>
      </c>
      <c r="C72" s="2">
        <v>4</v>
      </c>
      <c r="D72" s="2">
        <v>0.05</v>
      </c>
      <c r="E72" s="2">
        <v>0.15</v>
      </c>
      <c r="F72" s="2">
        <v>0.2</v>
      </c>
      <c r="G72" s="2">
        <v>0.10447129968414701</v>
      </c>
      <c r="H72" s="2">
        <v>9.8920454545454506E-2</v>
      </c>
      <c r="I72" s="2" t="s">
        <v>51</v>
      </c>
      <c r="J72" s="2" t="s">
        <v>266</v>
      </c>
      <c r="K72" s="2" t="s">
        <v>655</v>
      </c>
      <c r="L72" s="2">
        <v>0.4</v>
      </c>
      <c r="M72" s="2">
        <v>0</v>
      </c>
      <c r="N72" s="2">
        <v>0.7</v>
      </c>
      <c r="O72" s="2">
        <v>120</v>
      </c>
      <c r="P72" s="125">
        <v>42581.915902777779</v>
      </c>
    </row>
    <row r="73" spans="1:16">
      <c r="A73" s="2">
        <v>0</v>
      </c>
      <c r="B73" s="2">
        <v>3</v>
      </c>
      <c r="C73" s="2">
        <v>4</v>
      </c>
      <c r="D73" s="2">
        <v>0</v>
      </c>
      <c r="E73" s="2">
        <v>0.15</v>
      </c>
      <c r="F73" s="2">
        <v>0.2</v>
      </c>
      <c r="G73" s="2">
        <v>7.94712996841479E-2</v>
      </c>
      <c r="H73" s="2">
        <v>7.3920454545454498E-2</v>
      </c>
      <c r="I73" s="2" t="s">
        <v>51</v>
      </c>
      <c r="J73" s="2" t="s">
        <v>266</v>
      </c>
      <c r="K73" s="2" t="s">
        <v>657</v>
      </c>
      <c r="L73" s="2">
        <v>0.4</v>
      </c>
      <c r="M73" s="2">
        <v>0</v>
      </c>
      <c r="N73" s="2">
        <v>0.79999999999999905</v>
      </c>
      <c r="O73" s="2">
        <v>120</v>
      </c>
      <c r="P73" s="125">
        <v>42581.915914351855</v>
      </c>
    </row>
    <row r="74" spans="1:16">
      <c r="A74" s="2">
        <v>0</v>
      </c>
      <c r="B74" s="2">
        <v>3</v>
      </c>
      <c r="C74" s="2">
        <v>4</v>
      </c>
      <c r="D74" s="2">
        <v>0</v>
      </c>
      <c r="E74" s="2">
        <v>0.15</v>
      </c>
      <c r="F74" s="2">
        <v>0.2</v>
      </c>
      <c r="G74" s="2">
        <v>7.94712996841479E-2</v>
      </c>
      <c r="H74" s="2">
        <v>7.3920454545454498E-2</v>
      </c>
      <c r="I74" s="2" t="s">
        <v>51</v>
      </c>
      <c r="J74" s="2" t="s">
        <v>266</v>
      </c>
      <c r="K74" s="2" t="s">
        <v>658</v>
      </c>
      <c r="L74" s="2">
        <v>0.4</v>
      </c>
      <c r="M74" s="2">
        <v>0</v>
      </c>
      <c r="N74" s="2">
        <v>0.89999999999999902</v>
      </c>
      <c r="O74" s="2">
        <v>120</v>
      </c>
      <c r="P74" s="125">
        <v>42581.915914351855</v>
      </c>
    </row>
    <row r="77" spans="1:16">
      <c r="P77" s="5"/>
    </row>
    <row r="78" spans="1:16">
      <c r="P78" s="5"/>
    </row>
    <row r="79" spans="1:16">
      <c r="P79" s="5"/>
    </row>
    <row r="80" spans="1:16">
      <c r="P80" s="5"/>
    </row>
    <row r="81" spans="16:16">
      <c r="P81" s="5"/>
    </row>
    <row r="82" spans="16:16">
      <c r="P82" s="5"/>
    </row>
    <row r="83" spans="16:16">
      <c r="P83" s="5"/>
    </row>
    <row r="84" spans="16:16">
      <c r="P84" s="5"/>
    </row>
    <row r="85" spans="16:16">
      <c r="P85" s="5"/>
    </row>
    <row r="86" spans="16:16">
      <c r="P86" s="5"/>
    </row>
  </sheetData>
  <phoneticPr fontId="15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2"/>
  <sheetViews>
    <sheetView showGridLines="0" topLeftCell="A27" workbookViewId="0">
      <selection activeCell="F55" sqref="F55"/>
    </sheetView>
  </sheetViews>
  <sheetFormatPr defaultColWidth="8.88671875" defaultRowHeight="16.5"/>
  <cols>
    <col min="1" max="1" width="8.88671875" style="1"/>
    <col min="2" max="4" width="12.6640625" style="1" bestFit="1" customWidth="1"/>
    <col min="5" max="16384" width="8.88671875" style="1"/>
  </cols>
  <sheetData>
    <row r="1" spans="1:7" s="25" customFormat="1">
      <c r="A1" s="26" t="s">
        <v>862</v>
      </c>
    </row>
    <row r="2" spans="1:7">
      <c r="A2" s="34" t="s">
        <v>0</v>
      </c>
      <c r="B2" s="9" t="s">
        <v>3</v>
      </c>
      <c r="C2" s="9"/>
      <c r="D2" s="9"/>
      <c r="E2" s="9"/>
      <c r="F2" s="9"/>
    </row>
    <row r="3" spans="1:7">
      <c r="A3" s="69"/>
      <c r="B3" s="69" t="s">
        <v>2</v>
      </c>
      <c r="C3" s="69" t="s">
        <v>8</v>
      </c>
      <c r="D3" s="92" t="s">
        <v>52</v>
      </c>
      <c r="E3" s="97" t="s">
        <v>397</v>
      </c>
      <c r="F3" s="97" t="s">
        <v>396</v>
      </c>
      <c r="G3" s="9"/>
    </row>
    <row r="4" spans="1:7">
      <c r="A4" s="69">
        <v>0</v>
      </c>
      <c r="B4" s="2">
        <v>5.97803644748226E-2</v>
      </c>
      <c r="C4" s="2">
        <v>9.0195760320997798E-2</v>
      </c>
      <c r="D4" s="89">
        <v>0.11538986029020799</v>
      </c>
      <c r="E4" s="97">
        <f>SUM(B4:D4)</f>
        <v>0.26536598508602838</v>
      </c>
      <c r="F4" s="97">
        <f t="shared" ref="F4:F13" si="0">RANK(E4,$E$4:$E$13)</f>
        <v>6</v>
      </c>
      <c r="G4" s="9"/>
    </row>
    <row r="5" spans="1:7">
      <c r="A5" s="69">
        <v>0.1</v>
      </c>
      <c r="B5" s="2">
        <v>6.0638363403750499E-2</v>
      </c>
      <c r="C5" s="2">
        <v>9.0194289608772196E-2</v>
      </c>
      <c r="D5" s="89">
        <v>0.11538986029020799</v>
      </c>
      <c r="E5" s="97">
        <f t="shared" ref="E5:E13" si="1">SUM(B5:D5)</f>
        <v>0.26622251330273067</v>
      </c>
      <c r="F5" s="97">
        <f t="shared" si="0"/>
        <v>3</v>
      </c>
      <c r="G5" s="9"/>
    </row>
    <row r="6" spans="1:7">
      <c r="A6" s="69">
        <v>0.2</v>
      </c>
      <c r="B6" s="77">
        <v>6.0375256659480799E-2</v>
      </c>
      <c r="C6" s="77">
        <v>9.0002756628969005E-2</v>
      </c>
      <c r="D6" s="105">
        <v>0.11538986029020799</v>
      </c>
      <c r="E6" s="97">
        <f t="shared" si="1"/>
        <v>0.26576787357865778</v>
      </c>
      <c r="F6" s="97">
        <f t="shared" si="0"/>
        <v>5</v>
      </c>
      <c r="G6" s="9"/>
    </row>
    <row r="7" spans="1:7">
      <c r="A7" s="69">
        <v>0.3</v>
      </c>
      <c r="B7" s="2">
        <v>6.0123295701343497E-2</v>
      </c>
      <c r="C7" s="2">
        <v>8.8534072619421395E-2</v>
      </c>
      <c r="D7" s="89">
        <v>0.11538986029020799</v>
      </c>
      <c r="E7" s="97">
        <f t="shared" si="1"/>
        <v>0.26404722861097291</v>
      </c>
      <c r="F7" s="97">
        <f t="shared" si="0"/>
        <v>7</v>
      </c>
      <c r="G7" s="9"/>
    </row>
    <row r="8" spans="1:7">
      <c r="A8" s="69">
        <v>0.4</v>
      </c>
      <c r="B8" s="2">
        <v>6.0599531766508202E-2</v>
      </c>
      <c r="C8" s="2">
        <v>9.4127326455689594E-2</v>
      </c>
      <c r="D8" s="89">
        <v>0.11501107241142</v>
      </c>
      <c r="E8" s="97">
        <f t="shared" si="1"/>
        <v>0.26973793063361778</v>
      </c>
      <c r="F8" s="97">
        <f t="shared" si="0"/>
        <v>2</v>
      </c>
      <c r="G8" s="9"/>
    </row>
    <row r="9" spans="1:7">
      <c r="A9" s="71">
        <v>0.5</v>
      </c>
      <c r="B9" s="71">
        <v>6.1027207670392498E-2</v>
      </c>
      <c r="C9" s="71">
        <v>9.6645645202972294E-2</v>
      </c>
      <c r="D9" s="94">
        <v>0.11501107241142</v>
      </c>
      <c r="E9" s="98">
        <f t="shared" si="1"/>
        <v>0.2726839252847848</v>
      </c>
      <c r="F9" s="98">
        <f t="shared" si="0"/>
        <v>1</v>
      </c>
      <c r="G9" s="9"/>
    </row>
    <row r="10" spans="1:7">
      <c r="A10" s="69">
        <v>0.6</v>
      </c>
      <c r="B10" s="2">
        <v>5.8456267034803298E-2</v>
      </c>
      <c r="C10" s="2">
        <v>9.8469106373324497E-2</v>
      </c>
      <c r="D10" s="89">
        <v>0.108880120030468</v>
      </c>
      <c r="E10" s="97">
        <f t="shared" si="1"/>
        <v>0.26580549343859577</v>
      </c>
      <c r="F10" s="97">
        <f t="shared" si="0"/>
        <v>4</v>
      </c>
      <c r="G10" s="9"/>
    </row>
    <row r="11" spans="1:7">
      <c r="A11" s="69">
        <v>0.7</v>
      </c>
      <c r="B11" s="2">
        <v>5.6189412479949803E-2</v>
      </c>
      <c r="C11" s="2">
        <v>0.103050614443308</v>
      </c>
      <c r="D11" s="89">
        <v>9.4892024792373006E-2</v>
      </c>
      <c r="E11" s="97">
        <f t="shared" si="1"/>
        <v>0.2541320517156308</v>
      </c>
      <c r="F11" s="97">
        <f t="shared" si="0"/>
        <v>8</v>
      </c>
      <c r="G11" s="9"/>
    </row>
    <row r="12" spans="1:7">
      <c r="A12" s="69">
        <v>0.79999999999999905</v>
      </c>
      <c r="B12" s="2">
        <v>5.5674375183354601E-2</v>
      </c>
      <c r="C12" s="2">
        <v>0.100472163326167</v>
      </c>
      <c r="D12" s="89">
        <v>6.1558691459039701E-2</v>
      </c>
      <c r="E12" s="97">
        <f t="shared" si="1"/>
        <v>0.21770522996856129</v>
      </c>
      <c r="F12" s="97">
        <f t="shared" si="0"/>
        <v>9</v>
      </c>
      <c r="G12" s="9"/>
    </row>
    <row r="13" spans="1:7">
      <c r="A13" s="96">
        <v>0.89999999999999902</v>
      </c>
      <c r="B13" s="16">
        <v>5.7633452473977297E-2</v>
      </c>
      <c r="C13" s="16">
        <v>9.2620428926716805E-2</v>
      </c>
      <c r="D13" s="91">
        <v>6.1558691459039701E-2</v>
      </c>
      <c r="E13" s="97">
        <f t="shared" si="1"/>
        <v>0.21181257285973379</v>
      </c>
      <c r="F13" s="97">
        <f t="shared" si="0"/>
        <v>10</v>
      </c>
      <c r="G13" s="9"/>
    </row>
    <row r="14" spans="1:7">
      <c r="A14" s="100" t="s">
        <v>833</v>
      </c>
      <c r="B14" s="35">
        <f>MAX(B4:B13)</f>
        <v>6.1027207670392498E-2</v>
      </c>
      <c r="C14" s="35">
        <f t="shared" ref="C14:D14" si="2">MAX(C4:C13)</f>
        <v>0.103050614443308</v>
      </c>
      <c r="D14" s="35">
        <f t="shared" si="2"/>
        <v>0.11538986029020799</v>
      </c>
      <c r="E14" s="35"/>
      <c r="F14" s="35"/>
      <c r="G14" s="9"/>
    </row>
    <row r="16" spans="1:7">
      <c r="A16" s="34" t="s">
        <v>1</v>
      </c>
      <c r="B16" s="9"/>
      <c r="C16" s="9"/>
      <c r="D16" s="27"/>
      <c r="E16" s="9"/>
      <c r="F16" s="9"/>
      <c r="G16" s="9"/>
    </row>
    <row r="17" spans="1:7">
      <c r="A17" s="69"/>
      <c r="B17" s="69" t="s">
        <v>2</v>
      </c>
      <c r="C17" s="69" t="s">
        <v>8</v>
      </c>
      <c r="D17" s="92" t="s">
        <v>52</v>
      </c>
      <c r="E17" s="97" t="s">
        <v>397</v>
      </c>
      <c r="F17" s="97" t="s">
        <v>396</v>
      </c>
      <c r="G17" s="9"/>
    </row>
    <row r="18" spans="1:7">
      <c r="A18" s="69">
        <v>0</v>
      </c>
      <c r="B18" s="2">
        <v>8.5785443338457598E-2</v>
      </c>
      <c r="C18" s="2">
        <v>0.13478772942231201</v>
      </c>
      <c r="D18" s="89">
        <v>0.12537878787878701</v>
      </c>
      <c r="E18" s="97">
        <f>SUM(B18:D18)</f>
        <v>0.34595196063955658</v>
      </c>
      <c r="F18" s="97">
        <f>RANK(E18,$E$18:$E$27)</f>
        <v>3</v>
      </c>
      <c r="G18" s="9"/>
    </row>
    <row r="19" spans="1:7">
      <c r="A19" s="69">
        <v>0.1</v>
      </c>
      <c r="B19" s="2">
        <v>8.6675936429262607E-2</v>
      </c>
      <c r="C19" s="2">
        <v>0.13456570989750499</v>
      </c>
      <c r="D19" s="89">
        <v>0.12537878787878701</v>
      </c>
      <c r="E19" s="97">
        <f t="shared" ref="E19:E27" si="3">SUM(B19:D19)</f>
        <v>0.34662043420555461</v>
      </c>
      <c r="F19" s="97">
        <f t="shared" ref="F19:F27" si="4">RANK(E19,$E$18:$E$27)</f>
        <v>2</v>
      </c>
      <c r="G19" s="9"/>
    </row>
    <row r="20" spans="1:7">
      <c r="A20" s="71">
        <v>0.2</v>
      </c>
      <c r="B20" s="79">
        <v>8.7264023761700601E-2</v>
      </c>
      <c r="C20" s="79">
        <v>0.13430525958061501</v>
      </c>
      <c r="D20" s="104">
        <v>0.12537878787878701</v>
      </c>
      <c r="E20" s="98">
        <f t="shared" si="3"/>
        <v>0.34694807122110261</v>
      </c>
      <c r="F20" s="98">
        <f t="shared" si="4"/>
        <v>1</v>
      </c>
      <c r="G20" s="9"/>
    </row>
    <row r="21" spans="1:7">
      <c r="A21" s="69">
        <v>0.3</v>
      </c>
      <c r="B21" s="2">
        <v>8.5606320518627793E-2</v>
      </c>
      <c r="C21" s="2">
        <v>0.125073887296902</v>
      </c>
      <c r="D21" s="89">
        <v>0.12537878787878701</v>
      </c>
      <c r="E21" s="97">
        <f t="shared" si="3"/>
        <v>0.3360589956943168</v>
      </c>
      <c r="F21" s="97">
        <f t="shared" si="4"/>
        <v>6</v>
      </c>
      <c r="G21" s="9"/>
    </row>
    <row r="22" spans="1:7">
      <c r="A22" s="69">
        <v>0.4</v>
      </c>
      <c r="B22" s="2">
        <v>8.5133975440795401E-2</v>
      </c>
      <c r="C22" s="2">
        <v>0.12810665976718</v>
      </c>
      <c r="D22" s="89">
        <v>0.125</v>
      </c>
      <c r="E22" s="97">
        <f t="shared" si="3"/>
        <v>0.33824063520797543</v>
      </c>
      <c r="F22" s="97">
        <f t="shared" si="4"/>
        <v>5</v>
      </c>
      <c r="G22" s="9"/>
    </row>
    <row r="23" spans="1:7">
      <c r="A23" s="69">
        <v>0.5</v>
      </c>
      <c r="B23" s="69">
        <v>8.4098007871488703E-2</v>
      </c>
      <c r="C23" s="69">
        <v>0.12958009784155</v>
      </c>
      <c r="D23" s="92">
        <v>0.125</v>
      </c>
      <c r="E23" s="97">
        <f t="shared" si="3"/>
        <v>0.33867810571303869</v>
      </c>
      <c r="F23" s="97">
        <f t="shared" si="4"/>
        <v>4</v>
      </c>
      <c r="G23" s="9"/>
    </row>
    <row r="24" spans="1:7">
      <c r="A24" s="69">
        <v>0.6</v>
      </c>
      <c r="B24" s="69">
        <v>8.0349526291066203E-2</v>
      </c>
      <c r="C24" s="69">
        <v>0.131904621840779</v>
      </c>
      <c r="D24" s="92">
        <v>0.120833333333333</v>
      </c>
      <c r="E24" s="97">
        <f t="shared" si="3"/>
        <v>0.33308748146517819</v>
      </c>
      <c r="F24" s="97">
        <f t="shared" si="4"/>
        <v>7</v>
      </c>
      <c r="G24" s="9"/>
    </row>
    <row r="25" spans="1:7">
      <c r="A25" s="69">
        <v>0.7</v>
      </c>
      <c r="B25" s="2">
        <v>7.7173341822524402E-2</v>
      </c>
      <c r="C25" s="2">
        <v>0.13486844874557</v>
      </c>
      <c r="D25" s="89">
        <v>9.4642857142857098E-2</v>
      </c>
      <c r="E25" s="97">
        <f t="shared" si="3"/>
        <v>0.3066846477109515</v>
      </c>
      <c r="F25" s="97">
        <f t="shared" si="4"/>
        <v>8</v>
      </c>
      <c r="G25" s="9"/>
    </row>
    <row r="26" spans="1:7">
      <c r="A26" s="69">
        <v>0.79999999999999905</v>
      </c>
      <c r="B26" s="2">
        <v>7.4286596459893994E-2</v>
      </c>
      <c r="C26" s="2">
        <v>0.13331648812904701</v>
      </c>
      <c r="D26" s="89">
        <v>6.13095238095238E-2</v>
      </c>
      <c r="E26" s="97">
        <f t="shared" si="3"/>
        <v>0.26891260839846481</v>
      </c>
      <c r="F26" s="97">
        <f t="shared" si="4"/>
        <v>9</v>
      </c>
      <c r="G26" s="9"/>
    </row>
    <row r="27" spans="1:7">
      <c r="A27" s="96">
        <v>0.89999999999999902</v>
      </c>
      <c r="B27" s="16">
        <v>7.6812685810455097E-2</v>
      </c>
      <c r="C27" s="16">
        <v>0.116913852069915</v>
      </c>
      <c r="D27" s="91">
        <v>6.13095238095238E-2</v>
      </c>
      <c r="E27" s="97">
        <f t="shared" si="3"/>
        <v>0.2550360616898939</v>
      </c>
      <c r="F27" s="97">
        <f t="shared" si="4"/>
        <v>10</v>
      </c>
      <c r="G27" s="9"/>
    </row>
    <row r="28" spans="1:7">
      <c r="A28" s="100" t="s">
        <v>833</v>
      </c>
      <c r="B28" s="35">
        <f>MAX(B18:B27)</f>
        <v>8.7264023761700601E-2</v>
      </c>
      <c r="C28" s="35">
        <f t="shared" ref="C28:D28" si="5">MAX(C18:C27)</f>
        <v>0.13486844874557</v>
      </c>
      <c r="D28" s="35">
        <f t="shared" si="5"/>
        <v>0.12537878787878701</v>
      </c>
      <c r="E28" s="35"/>
      <c r="F28" s="35"/>
      <c r="G28" s="9"/>
    </row>
    <row r="30" spans="1:7" s="6" customFormat="1">
      <c r="A30" s="23"/>
    </row>
    <row r="31" spans="1:7" s="6" customFormat="1"/>
    <row r="32" spans="1:7" s="25" customFormat="1">
      <c r="A32" s="26" t="s">
        <v>897</v>
      </c>
    </row>
    <row r="33" spans="1:7">
      <c r="A33" s="34" t="s">
        <v>0</v>
      </c>
      <c r="B33" s="9" t="s">
        <v>3</v>
      </c>
      <c r="C33" s="9"/>
      <c r="D33" s="9"/>
      <c r="E33" s="9"/>
      <c r="F33" s="9"/>
    </row>
    <row r="34" spans="1:7">
      <c r="A34" s="69"/>
      <c r="B34" s="69" t="s">
        <v>2</v>
      </c>
      <c r="C34" s="69" t="s">
        <v>8</v>
      </c>
      <c r="D34" s="92" t="s">
        <v>52</v>
      </c>
      <c r="E34" s="97" t="s">
        <v>397</v>
      </c>
      <c r="F34" s="97" t="s">
        <v>396</v>
      </c>
      <c r="G34" s="9"/>
    </row>
    <row r="35" spans="1:7">
      <c r="A35" s="69">
        <v>0</v>
      </c>
      <c r="B35" s="2">
        <v>5.9359446035713699E-2</v>
      </c>
      <c r="C35" s="2">
        <v>7.4738873260442901E-2</v>
      </c>
      <c r="D35" s="89">
        <v>0.13238796635081401</v>
      </c>
      <c r="E35" s="97">
        <f>SUM(B35:D35)</f>
        <v>0.26648628564697063</v>
      </c>
      <c r="F35" s="97">
        <f>RANK(E35,$E$35:$E$44)</f>
        <v>7</v>
      </c>
      <c r="G35" s="9"/>
    </row>
    <row r="36" spans="1:7">
      <c r="A36" s="69">
        <v>0.1</v>
      </c>
      <c r="B36" s="2">
        <v>5.9929813791489102E-2</v>
      </c>
      <c r="C36" s="2">
        <v>7.86227552648842E-2</v>
      </c>
      <c r="D36" s="89">
        <v>0.13238796635081401</v>
      </c>
      <c r="E36" s="97">
        <f t="shared" ref="E36:E44" si="6">SUM(B36:D36)</f>
        <v>0.27094053540718732</v>
      </c>
      <c r="F36" s="97">
        <f t="shared" ref="F36:F44" si="7">RANK(E36,$E$35:$E$44)</f>
        <v>4</v>
      </c>
      <c r="G36" s="9"/>
    </row>
    <row r="37" spans="1:7">
      <c r="A37" s="69">
        <v>0.2</v>
      </c>
      <c r="B37" s="77">
        <v>6.0125268384321202E-2</v>
      </c>
      <c r="C37" s="77">
        <v>7.7561874498625699E-2</v>
      </c>
      <c r="D37" s="105">
        <v>0.13238796635081401</v>
      </c>
      <c r="E37" s="97">
        <f t="shared" si="6"/>
        <v>0.27007510923376088</v>
      </c>
      <c r="F37" s="97">
        <f t="shared" si="7"/>
        <v>5</v>
      </c>
      <c r="G37" s="9"/>
    </row>
    <row r="38" spans="1:7">
      <c r="A38" s="69">
        <v>0.3</v>
      </c>
      <c r="B38" s="2">
        <v>6.0008446970261198E-2</v>
      </c>
      <c r="C38" s="2">
        <v>7.7286393124105998E-2</v>
      </c>
      <c r="D38" s="89">
        <v>0.13238796635081401</v>
      </c>
      <c r="E38" s="97">
        <f t="shared" si="6"/>
        <v>0.26968280644518122</v>
      </c>
      <c r="F38" s="97">
        <f t="shared" si="7"/>
        <v>6</v>
      </c>
      <c r="G38" s="9"/>
    </row>
    <row r="39" spans="1:7">
      <c r="A39" s="69">
        <v>0.4</v>
      </c>
      <c r="B39" s="2">
        <v>5.8892701018832302E-2</v>
      </c>
      <c r="C39" s="2">
        <v>8.0407892303663894E-2</v>
      </c>
      <c r="D39" s="89">
        <v>0.13238796635081401</v>
      </c>
      <c r="E39" s="97">
        <f t="shared" si="6"/>
        <v>0.27168855967331018</v>
      </c>
      <c r="F39" s="97">
        <f t="shared" si="7"/>
        <v>3</v>
      </c>
      <c r="G39" s="9"/>
    </row>
    <row r="40" spans="1:7">
      <c r="A40" s="71">
        <v>0.5</v>
      </c>
      <c r="B40" s="71">
        <v>6.0142529391394403E-2</v>
      </c>
      <c r="C40" s="71">
        <v>8.9482550011632897E-2</v>
      </c>
      <c r="D40" s="94">
        <v>0.13238796635081401</v>
      </c>
      <c r="E40" s="98">
        <f t="shared" si="6"/>
        <v>0.28201304575384134</v>
      </c>
      <c r="F40" s="98">
        <f t="shared" si="7"/>
        <v>1</v>
      </c>
      <c r="G40" s="9"/>
    </row>
    <row r="41" spans="1:7">
      <c r="A41" s="69">
        <v>0.6</v>
      </c>
      <c r="B41" s="2">
        <v>5.7113304012591903E-2</v>
      </c>
      <c r="C41" s="2">
        <v>9.2026360622150596E-2</v>
      </c>
      <c r="D41" s="89">
        <v>0.13238796635081401</v>
      </c>
      <c r="E41" s="97">
        <f t="shared" si="6"/>
        <v>0.2815276309855565</v>
      </c>
      <c r="F41" s="97">
        <f t="shared" si="7"/>
        <v>2</v>
      </c>
      <c r="G41" s="9"/>
    </row>
    <row r="42" spans="1:7">
      <c r="A42" s="69">
        <v>0.7</v>
      </c>
      <c r="B42" s="2">
        <v>5.4401803895423297E-2</v>
      </c>
      <c r="C42" s="2">
        <v>9.1083515865385004E-2</v>
      </c>
      <c r="D42" s="89">
        <v>0.10447129968414701</v>
      </c>
      <c r="E42" s="97">
        <f t="shared" si="6"/>
        <v>0.24995661944495531</v>
      </c>
      <c r="F42" s="97">
        <f t="shared" si="7"/>
        <v>8</v>
      </c>
      <c r="G42" s="9"/>
    </row>
    <row r="43" spans="1:7">
      <c r="A43" s="69">
        <v>0.79999999999999905</v>
      </c>
      <c r="B43" s="2">
        <v>5.6996310166616201E-2</v>
      </c>
      <c r="C43" s="2">
        <v>8.6689379426634405E-2</v>
      </c>
      <c r="D43" s="89">
        <v>7.94712996841479E-2</v>
      </c>
      <c r="E43" s="97">
        <f t="shared" si="6"/>
        <v>0.22315698927739852</v>
      </c>
      <c r="F43" s="97">
        <f t="shared" si="7"/>
        <v>9</v>
      </c>
      <c r="G43" s="9"/>
    </row>
    <row r="44" spans="1:7">
      <c r="A44" s="96">
        <v>0.89999999999999902</v>
      </c>
      <c r="B44" s="16">
        <v>5.3893539942754497E-2</v>
      </c>
      <c r="C44" s="16">
        <v>7.7794922261361296E-2</v>
      </c>
      <c r="D44" s="91">
        <v>7.94712996841479E-2</v>
      </c>
      <c r="E44" s="97">
        <f t="shared" si="6"/>
        <v>0.21115976188826369</v>
      </c>
      <c r="F44" s="97">
        <f t="shared" si="7"/>
        <v>10</v>
      </c>
      <c r="G44" s="9"/>
    </row>
    <row r="45" spans="1:7">
      <c r="A45" s="100" t="s">
        <v>833</v>
      </c>
      <c r="B45" s="35">
        <f>MAX(B35:B44)</f>
        <v>6.0142529391394403E-2</v>
      </c>
      <c r="C45" s="35">
        <f t="shared" ref="C45:D45" si="8">MAX(C35:C44)</f>
        <v>9.2026360622150596E-2</v>
      </c>
      <c r="D45" s="35">
        <f t="shared" si="8"/>
        <v>0.13238796635081401</v>
      </c>
      <c r="E45" s="35"/>
      <c r="F45" s="35"/>
      <c r="G45" s="9"/>
    </row>
    <row r="47" spans="1:7">
      <c r="A47" s="34" t="s">
        <v>1</v>
      </c>
      <c r="B47" s="9"/>
      <c r="C47" s="9"/>
      <c r="D47" s="27"/>
      <c r="E47" s="9"/>
      <c r="F47" s="9"/>
      <c r="G47" s="9"/>
    </row>
    <row r="48" spans="1:7">
      <c r="A48" s="69"/>
      <c r="B48" s="69" t="s">
        <v>2</v>
      </c>
      <c r="C48" s="69" t="s">
        <v>8</v>
      </c>
      <c r="D48" s="92" t="s">
        <v>52</v>
      </c>
      <c r="E48" s="97" t="s">
        <v>397</v>
      </c>
      <c r="F48" s="97" t="s">
        <v>396</v>
      </c>
      <c r="G48" s="9"/>
    </row>
    <row r="49" spans="1:7">
      <c r="A49" s="69">
        <v>0</v>
      </c>
      <c r="B49" s="2">
        <v>8.5445102462254896E-2</v>
      </c>
      <c r="C49" s="2">
        <v>0.11233806115315199</v>
      </c>
      <c r="D49" s="89">
        <v>0.126420454545454</v>
      </c>
      <c r="E49" s="97">
        <f>SUM(B49:D49)</f>
        <v>0.32420361816086085</v>
      </c>
      <c r="F49" s="97">
        <f>RANK(E49,$E$49:$E$58)</f>
        <v>5</v>
      </c>
      <c r="G49" s="9"/>
    </row>
    <row r="50" spans="1:7">
      <c r="A50" s="69">
        <v>0.1</v>
      </c>
      <c r="B50" s="2">
        <v>8.7543202477781107E-2</v>
      </c>
      <c r="C50" s="2">
        <v>0.116125925719418</v>
      </c>
      <c r="D50" s="89">
        <v>0.126420454545454</v>
      </c>
      <c r="E50" s="97">
        <f t="shared" ref="E50:E58" si="9">SUM(B50:D50)</f>
        <v>0.3300895827426531</v>
      </c>
      <c r="F50" s="97">
        <f t="shared" ref="F50:F58" si="10">RANK(E50,$E$49:$E$58)</f>
        <v>3</v>
      </c>
      <c r="G50" s="9"/>
    </row>
    <row r="51" spans="1:7">
      <c r="A51" s="71">
        <v>0.2</v>
      </c>
      <c r="B51" s="79">
        <v>8.7886521031811493E-2</v>
      </c>
      <c r="C51" s="77">
        <v>0.112447513896306</v>
      </c>
      <c r="D51" s="104">
        <v>0.126420454545454</v>
      </c>
      <c r="E51" s="97">
        <f t="shared" si="9"/>
        <v>0.3267544894735715</v>
      </c>
      <c r="F51" s="97">
        <f t="shared" si="10"/>
        <v>4</v>
      </c>
      <c r="G51" s="9"/>
    </row>
    <row r="52" spans="1:7">
      <c r="A52" s="69">
        <v>0.3</v>
      </c>
      <c r="B52" s="2">
        <v>8.6855504957925198E-2</v>
      </c>
      <c r="C52" s="2">
        <v>0.10928126340399801</v>
      </c>
      <c r="D52" s="89">
        <v>0.126420454545454</v>
      </c>
      <c r="E52" s="97">
        <f t="shared" si="9"/>
        <v>0.32255722290737721</v>
      </c>
      <c r="F52" s="97">
        <f t="shared" si="10"/>
        <v>7</v>
      </c>
      <c r="G52" s="9"/>
    </row>
    <row r="53" spans="1:7">
      <c r="A53" s="69">
        <v>0.4</v>
      </c>
      <c r="B53" s="2">
        <v>8.5200575932713393E-2</v>
      </c>
      <c r="C53" s="2">
        <v>0.112407622512207</v>
      </c>
      <c r="D53" s="89">
        <v>0.126420454545454</v>
      </c>
      <c r="E53" s="97">
        <f t="shared" si="9"/>
        <v>0.32402865299037442</v>
      </c>
      <c r="F53" s="97">
        <f t="shared" si="10"/>
        <v>6</v>
      </c>
      <c r="G53" s="9"/>
    </row>
    <row r="54" spans="1:7">
      <c r="A54" s="71">
        <v>0.5</v>
      </c>
      <c r="B54" s="71">
        <v>8.6326493046964797E-2</v>
      </c>
      <c r="C54" s="71">
        <v>0.123600658944099</v>
      </c>
      <c r="D54" s="94">
        <v>0.126420454545454</v>
      </c>
      <c r="E54" s="98">
        <f t="shared" si="9"/>
        <v>0.3363476065365178</v>
      </c>
      <c r="F54" s="98">
        <f t="shared" si="10"/>
        <v>1</v>
      </c>
      <c r="G54" s="9"/>
    </row>
    <row r="55" spans="1:7">
      <c r="A55" s="69">
        <v>0.6</v>
      </c>
      <c r="B55" s="69">
        <v>7.9220502477632307E-2</v>
      </c>
      <c r="C55" s="69">
        <v>0.124665687037136</v>
      </c>
      <c r="D55" s="92">
        <v>0.126420454545454</v>
      </c>
      <c r="E55" s="97">
        <f t="shared" si="9"/>
        <v>0.33030664406022231</v>
      </c>
      <c r="F55" s="97">
        <f t="shared" si="10"/>
        <v>2</v>
      </c>
      <c r="G55" s="9"/>
    </row>
    <row r="56" spans="1:7">
      <c r="A56" s="69">
        <v>0.7</v>
      </c>
      <c r="B56" s="2">
        <v>7.5135847586718194E-2</v>
      </c>
      <c r="C56" s="2">
        <v>0.119672201335337</v>
      </c>
      <c r="D56" s="89">
        <v>9.8920454545454506E-2</v>
      </c>
      <c r="E56" s="97">
        <f t="shared" si="9"/>
        <v>0.29372850346750967</v>
      </c>
      <c r="F56" s="97">
        <f t="shared" si="10"/>
        <v>8</v>
      </c>
      <c r="G56" s="9"/>
    </row>
    <row r="57" spans="1:7">
      <c r="A57" s="69">
        <v>0.79999999999999905</v>
      </c>
      <c r="B57" s="2">
        <v>7.6411945375444296E-2</v>
      </c>
      <c r="C57" s="2">
        <v>0.10925919374003</v>
      </c>
      <c r="D57" s="89">
        <v>7.3920454545454498E-2</v>
      </c>
      <c r="E57" s="97">
        <f t="shared" si="9"/>
        <v>0.25959159366092877</v>
      </c>
      <c r="F57" s="97">
        <f t="shared" si="10"/>
        <v>9</v>
      </c>
      <c r="G57" s="9"/>
    </row>
    <row r="58" spans="1:7">
      <c r="A58" s="96">
        <v>0.89999999999999902</v>
      </c>
      <c r="B58" s="16">
        <v>6.8226091005624906E-2</v>
      </c>
      <c r="C58" s="16">
        <v>9.5174868944081406E-2</v>
      </c>
      <c r="D58" s="91">
        <v>7.3920454545454498E-2</v>
      </c>
      <c r="E58" s="97">
        <f t="shared" si="9"/>
        <v>0.23732141449516081</v>
      </c>
      <c r="F58" s="97">
        <f t="shared" si="10"/>
        <v>10</v>
      </c>
      <c r="G58" s="9"/>
    </row>
    <row r="59" spans="1:7">
      <c r="A59" s="100" t="s">
        <v>833</v>
      </c>
      <c r="B59" s="35">
        <f>MAX(B49:B58)</f>
        <v>8.7886521031811493E-2</v>
      </c>
      <c r="C59" s="35">
        <f t="shared" ref="C59:D59" si="11">MAX(C49:C58)</f>
        <v>0.124665687037136</v>
      </c>
      <c r="D59" s="35">
        <f t="shared" si="11"/>
        <v>0.126420454545454</v>
      </c>
      <c r="E59" s="35"/>
      <c r="F59" s="35"/>
      <c r="G59" s="9"/>
    </row>
    <row r="61" spans="1:7" s="6" customFormat="1">
      <c r="A61" s="23"/>
    </row>
    <row r="62" spans="1:7" s="6" customFormat="1"/>
  </sheetData>
  <phoneticPr fontId="15" type="noConversion"/>
  <conditionalFormatting sqref="B4:B13">
    <cfRule type="top10" dxfId="11" priority="12" rank="1"/>
  </conditionalFormatting>
  <conditionalFormatting sqref="C4:C13">
    <cfRule type="top10" dxfId="10" priority="11" rank="1"/>
  </conditionalFormatting>
  <conditionalFormatting sqref="D4:D13">
    <cfRule type="top10" dxfId="9" priority="10" rank="1"/>
  </conditionalFormatting>
  <conditionalFormatting sqref="B18:B27">
    <cfRule type="top10" dxfId="8" priority="9" rank="1"/>
  </conditionalFormatting>
  <conditionalFormatting sqref="C18:C27">
    <cfRule type="top10" dxfId="7" priority="8" rank="1"/>
  </conditionalFormatting>
  <conditionalFormatting sqref="D18:D27">
    <cfRule type="top10" dxfId="6" priority="7" rank="1"/>
  </conditionalFormatting>
  <conditionalFormatting sqref="B35:B44">
    <cfRule type="top10" dxfId="5" priority="6" rank="1"/>
  </conditionalFormatting>
  <conditionalFormatting sqref="C35:C44">
    <cfRule type="top10" dxfId="4" priority="5" rank="1"/>
  </conditionalFormatting>
  <conditionalFormatting sqref="D35:D44">
    <cfRule type="top10" dxfId="3" priority="4" rank="1"/>
  </conditionalFormatting>
  <conditionalFormatting sqref="B49:B58">
    <cfRule type="top10" dxfId="2" priority="3" rank="1"/>
  </conditionalFormatting>
  <conditionalFormatting sqref="C49:C58">
    <cfRule type="top10" dxfId="1" priority="2" rank="1"/>
  </conditionalFormatting>
  <conditionalFormatting sqref="D49:D58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0"/>
  <sheetViews>
    <sheetView showGridLines="0" zoomScale="80" zoomScaleNormal="80" zoomScalePageLayoutView="80" workbookViewId="0">
      <pane ySplit="1" topLeftCell="A80" activePane="bottomLeft" state="frozen"/>
      <selection activeCell="A49" sqref="A49"/>
      <selection pane="bottomLeft" activeCell="G78" sqref="G78:H111"/>
    </sheetView>
  </sheetViews>
  <sheetFormatPr defaultColWidth="8.88671875" defaultRowHeight="16.5"/>
  <cols>
    <col min="1" max="2" width="7.33203125" style="1" bestFit="1" customWidth="1"/>
    <col min="3" max="3" width="8.33203125" style="1" bestFit="1" customWidth="1"/>
    <col min="4" max="5" width="12.6640625" style="1" bestFit="1" customWidth="1"/>
    <col min="6" max="6" width="13.88671875" style="1" bestFit="1" customWidth="1"/>
    <col min="7" max="8" width="12.6640625" style="1" bestFit="1" customWidth="1"/>
    <col min="9" max="9" width="14.33203125" style="1" bestFit="1" customWidth="1"/>
    <col min="10" max="10" width="12.6640625" style="1" customWidth="1"/>
    <col min="11" max="11" width="81.88671875" style="1" hidden="1" customWidth="1"/>
    <col min="12" max="12" width="8.6640625" style="1" bestFit="1" customWidth="1"/>
    <col min="13" max="13" width="7.109375" style="1" bestFit="1" customWidth="1"/>
    <col min="14" max="14" width="12.6640625" style="1" bestFit="1" customWidth="1"/>
    <col min="15" max="15" width="18.88671875" style="1" bestFit="1" customWidth="1"/>
    <col min="16" max="16" width="20.109375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68" t="s">
        <v>850</v>
      </c>
      <c r="P1" s="68" t="s">
        <v>851</v>
      </c>
    </row>
    <row r="2" spans="1:16" s="25" customFormat="1">
      <c r="A2" s="26" t="s">
        <v>861</v>
      </c>
    </row>
    <row r="3" spans="1:16" s="6" customFormat="1">
      <c r="A3" s="26" t="s">
        <v>10</v>
      </c>
    </row>
    <row r="4" spans="1:16">
      <c r="A4" s="38">
        <v>92</v>
      </c>
      <c r="B4" s="39">
        <v>145</v>
      </c>
      <c r="C4" s="39">
        <v>176</v>
      </c>
      <c r="D4" s="39">
        <v>0.32394366200000002</v>
      </c>
      <c r="E4" s="39">
        <v>0.51056338000000001</v>
      </c>
      <c r="F4" s="39">
        <v>0.61971830999999999</v>
      </c>
      <c r="G4" s="39">
        <v>0.26780778999999999</v>
      </c>
      <c r="H4" s="39">
        <v>0.41785118799999998</v>
      </c>
      <c r="I4" s="39" t="s">
        <v>27</v>
      </c>
      <c r="J4" s="39" t="s">
        <v>28</v>
      </c>
      <c r="K4" s="39" t="s">
        <v>29</v>
      </c>
      <c r="L4" s="39">
        <v>0</v>
      </c>
      <c r="M4" s="39">
        <v>0</v>
      </c>
      <c r="N4" s="39"/>
      <c r="O4" s="39">
        <v>90</v>
      </c>
      <c r="P4" s="63" t="s">
        <v>836</v>
      </c>
    </row>
    <row r="5" spans="1:16">
      <c r="A5" s="40">
        <v>94</v>
      </c>
      <c r="B5" s="41">
        <v>150</v>
      </c>
      <c r="C5" s="41">
        <v>179</v>
      </c>
      <c r="D5" s="41">
        <v>0.33098591500000002</v>
      </c>
      <c r="E5" s="41">
        <v>0.52816901400000005</v>
      </c>
      <c r="F5" s="41">
        <v>0.63028169000000001</v>
      </c>
      <c r="G5" s="41">
        <v>0.27634858800000001</v>
      </c>
      <c r="H5" s="41">
        <v>0.429420933</v>
      </c>
      <c r="I5" s="41" t="s">
        <v>27</v>
      </c>
      <c r="J5" s="41" t="s">
        <v>28</v>
      </c>
      <c r="K5" s="41" t="s">
        <v>30</v>
      </c>
      <c r="L5" s="41">
        <v>0.1</v>
      </c>
      <c r="M5" s="41">
        <v>0</v>
      </c>
      <c r="N5" s="41"/>
      <c r="O5" s="41">
        <v>90</v>
      </c>
      <c r="P5" s="64" t="s">
        <v>837</v>
      </c>
    </row>
    <row r="6" spans="1:16">
      <c r="A6" s="40">
        <v>98</v>
      </c>
      <c r="B6" s="41">
        <v>160</v>
      </c>
      <c r="C6" s="41">
        <v>184</v>
      </c>
      <c r="D6" s="41">
        <v>0.34507042300000002</v>
      </c>
      <c r="E6" s="41">
        <v>0.56338028200000001</v>
      </c>
      <c r="F6" s="41">
        <v>0.64788732400000004</v>
      </c>
      <c r="G6" s="41">
        <v>0.28512190199999998</v>
      </c>
      <c r="H6" s="41">
        <v>0.444089438</v>
      </c>
      <c r="I6" s="41" t="s">
        <v>27</v>
      </c>
      <c r="J6" s="41" t="s">
        <v>28</v>
      </c>
      <c r="K6" s="41" t="s">
        <v>31</v>
      </c>
      <c r="L6" s="41">
        <v>0.2</v>
      </c>
      <c r="M6" s="41">
        <v>0</v>
      </c>
      <c r="N6" s="41"/>
      <c r="O6" s="41">
        <v>90</v>
      </c>
      <c r="P6" s="64" t="s">
        <v>838</v>
      </c>
    </row>
    <row r="7" spans="1:16">
      <c r="A7" s="40">
        <v>102</v>
      </c>
      <c r="B7" s="41">
        <v>160</v>
      </c>
      <c r="C7" s="41">
        <v>188</v>
      </c>
      <c r="D7" s="41">
        <v>0.35915492999999998</v>
      </c>
      <c r="E7" s="41">
        <v>0.56338028200000001</v>
      </c>
      <c r="F7" s="41">
        <v>0.66197183100000001</v>
      </c>
      <c r="G7" s="41">
        <v>0.29264407199999998</v>
      </c>
      <c r="H7" s="41">
        <v>0.45852092799999999</v>
      </c>
      <c r="I7" s="41" t="s">
        <v>27</v>
      </c>
      <c r="J7" s="41" t="s">
        <v>28</v>
      </c>
      <c r="K7" s="41" t="s">
        <v>32</v>
      </c>
      <c r="L7" s="41">
        <v>0.3</v>
      </c>
      <c r="M7" s="41">
        <v>0</v>
      </c>
      <c r="N7" s="41"/>
      <c r="O7" s="41">
        <v>90</v>
      </c>
      <c r="P7" s="64" t="s">
        <v>839</v>
      </c>
    </row>
    <row r="8" spans="1:16">
      <c r="A8" s="40">
        <v>104</v>
      </c>
      <c r="B8" s="41">
        <v>163</v>
      </c>
      <c r="C8" s="41">
        <v>192</v>
      </c>
      <c r="D8" s="41">
        <v>0.36619718299999998</v>
      </c>
      <c r="E8" s="41">
        <v>0.57394366200000002</v>
      </c>
      <c r="F8" s="41">
        <v>0.67605633799999998</v>
      </c>
      <c r="G8" s="41">
        <v>0.29746468399999998</v>
      </c>
      <c r="H8" s="41">
        <v>0.46650962000000001</v>
      </c>
      <c r="I8" s="41" t="s">
        <v>27</v>
      </c>
      <c r="J8" s="41" t="s">
        <v>28</v>
      </c>
      <c r="K8" s="41" t="s">
        <v>33</v>
      </c>
      <c r="L8" s="41">
        <v>0.4</v>
      </c>
      <c r="M8" s="41">
        <v>0</v>
      </c>
      <c r="N8" s="41"/>
      <c r="O8" s="41">
        <v>90</v>
      </c>
      <c r="P8" s="64" t="s">
        <v>840</v>
      </c>
    </row>
    <row r="9" spans="1:16">
      <c r="A9" s="40">
        <v>90</v>
      </c>
      <c r="B9" s="41">
        <v>161</v>
      </c>
      <c r="C9" s="41">
        <v>196</v>
      </c>
      <c r="D9" s="41">
        <v>0.316901408</v>
      </c>
      <c r="E9" s="41">
        <v>0.566901408</v>
      </c>
      <c r="F9" s="41">
        <v>0.69014084499999995</v>
      </c>
      <c r="G9" s="41">
        <v>0.28160155999999997</v>
      </c>
      <c r="H9" s="41">
        <v>0.43663604700000003</v>
      </c>
      <c r="I9" s="41" t="s">
        <v>27</v>
      </c>
      <c r="J9" s="41" t="s">
        <v>28</v>
      </c>
      <c r="K9" s="41" t="s">
        <v>34</v>
      </c>
      <c r="L9" s="41">
        <v>0.5</v>
      </c>
      <c r="M9" s="41">
        <v>0</v>
      </c>
      <c r="N9" s="41"/>
      <c r="O9" s="41">
        <v>90</v>
      </c>
      <c r="P9" s="64" t="s">
        <v>841</v>
      </c>
    </row>
    <row r="10" spans="1:16">
      <c r="A10" s="40">
        <v>82</v>
      </c>
      <c r="B10" s="41">
        <v>154</v>
      </c>
      <c r="C10" s="41">
        <v>194</v>
      </c>
      <c r="D10" s="41">
        <v>0.288732394</v>
      </c>
      <c r="E10" s="41">
        <v>0.54225352100000002</v>
      </c>
      <c r="F10" s="41">
        <v>0.683098592</v>
      </c>
      <c r="G10" s="41">
        <v>0.26580867499999999</v>
      </c>
      <c r="H10" s="41">
        <v>0.40757156500000002</v>
      </c>
      <c r="I10" s="41" t="s">
        <v>27</v>
      </c>
      <c r="J10" s="41" t="s">
        <v>28</v>
      </c>
      <c r="K10" s="41" t="s">
        <v>35</v>
      </c>
      <c r="L10" s="41">
        <v>0.6</v>
      </c>
      <c r="M10" s="41">
        <v>0</v>
      </c>
      <c r="N10" s="41"/>
      <c r="O10" s="41">
        <v>90</v>
      </c>
      <c r="P10" s="64" t="s">
        <v>842</v>
      </c>
    </row>
    <row r="11" spans="1:16">
      <c r="A11" s="40">
        <v>75</v>
      </c>
      <c r="B11" s="41">
        <v>140</v>
      </c>
      <c r="C11" s="41">
        <v>188</v>
      </c>
      <c r="D11" s="41">
        <v>0.26408450700000002</v>
      </c>
      <c r="E11" s="41">
        <v>0.49295774599999997</v>
      </c>
      <c r="F11" s="41">
        <v>0.66197183100000001</v>
      </c>
      <c r="G11" s="41">
        <v>0.25181455899999999</v>
      </c>
      <c r="H11" s="41">
        <v>0.38474586900000002</v>
      </c>
      <c r="I11" s="41" t="s">
        <v>27</v>
      </c>
      <c r="J11" s="41" t="s">
        <v>28</v>
      </c>
      <c r="K11" s="41" t="s">
        <v>36</v>
      </c>
      <c r="L11" s="41">
        <v>0.7</v>
      </c>
      <c r="M11" s="41">
        <v>0</v>
      </c>
      <c r="N11" s="41"/>
      <c r="O11" s="41">
        <v>90</v>
      </c>
      <c r="P11" s="64" t="s">
        <v>842</v>
      </c>
    </row>
    <row r="12" spans="1:16">
      <c r="A12" s="40">
        <v>74</v>
      </c>
      <c r="B12" s="41">
        <v>137</v>
      </c>
      <c r="C12" s="41">
        <v>170</v>
      </c>
      <c r="D12" s="41">
        <v>0.26056338000000001</v>
      </c>
      <c r="E12" s="41">
        <v>0.48239436600000002</v>
      </c>
      <c r="F12" s="41">
        <v>0.598591549</v>
      </c>
      <c r="G12" s="41">
        <v>0.23901004100000001</v>
      </c>
      <c r="H12" s="41">
        <v>0.36852929099999998</v>
      </c>
      <c r="I12" s="41" t="s">
        <v>27</v>
      </c>
      <c r="J12" s="41" t="s">
        <v>28</v>
      </c>
      <c r="K12" s="41" t="s">
        <v>37</v>
      </c>
      <c r="L12" s="41">
        <v>0.8</v>
      </c>
      <c r="M12" s="41">
        <v>0</v>
      </c>
      <c r="N12" s="41"/>
      <c r="O12" s="41">
        <v>90</v>
      </c>
      <c r="P12" s="64" t="s">
        <v>843</v>
      </c>
    </row>
    <row r="13" spans="1:16">
      <c r="A13" s="40">
        <v>68</v>
      </c>
      <c r="B13" s="41">
        <v>128</v>
      </c>
      <c r="C13" s="41">
        <v>158</v>
      </c>
      <c r="D13" s="41">
        <v>0.23943661999999999</v>
      </c>
      <c r="E13" s="41">
        <v>0.45070422500000001</v>
      </c>
      <c r="F13" s="41">
        <v>0.55633802799999998</v>
      </c>
      <c r="G13" s="41">
        <v>0.22164424399999999</v>
      </c>
      <c r="H13" s="41">
        <v>0.34584882900000002</v>
      </c>
      <c r="I13" s="41" t="s">
        <v>27</v>
      </c>
      <c r="J13" s="41" t="s">
        <v>28</v>
      </c>
      <c r="K13" s="41" t="s">
        <v>38</v>
      </c>
      <c r="L13" s="41">
        <v>0.9</v>
      </c>
      <c r="M13" s="41">
        <v>0</v>
      </c>
      <c r="N13" s="41"/>
      <c r="O13" s="41">
        <v>90</v>
      </c>
      <c r="P13" s="64" t="s">
        <v>844</v>
      </c>
    </row>
    <row r="14" spans="1:16">
      <c r="P14" s="65"/>
    </row>
    <row r="15" spans="1:16">
      <c r="A15" s="26" t="s">
        <v>262</v>
      </c>
      <c r="P15" s="65"/>
    </row>
    <row r="16" spans="1:16">
      <c r="A16" s="2">
        <v>64</v>
      </c>
      <c r="B16" s="2">
        <v>83</v>
      </c>
      <c r="C16" s="2">
        <v>86</v>
      </c>
      <c r="D16" s="2">
        <v>0.65306122448979498</v>
      </c>
      <c r="E16" s="2">
        <v>0.84693877551020402</v>
      </c>
      <c r="F16" s="2">
        <v>0.87755102040816302</v>
      </c>
      <c r="G16" s="2">
        <v>0.62062332136979004</v>
      </c>
      <c r="H16" s="2">
        <v>0.732090077345663</v>
      </c>
      <c r="I16" s="2" t="s">
        <v>40</v>
      </c>
      <c r="J16" s="2" t="s">
        <v>28</v>
      </c>
      <c r="K16" s="2" t="s">
        <v>41</v>
      </c>
      <c r="L16" s="2">
        <v>0</v>
      </c>
      <c r="M16" s="2">
        <v>0</v>
      </c>
      <c r="N16" s="39"/>
      <c r="O16" s="2">
        <v>15</v>
      </c>
      <c r="P16" s="66">
        <v>42144.631643518522</v>
      </c>
    </row>
    <row r="17" spans="1:16">
      <c r="A17" s="2">
        <v>66</v>
      </c>
      <c r="B17" s="2">
        <v>82</v>
      </c>
      <c r="C17" s="2">
        <v>88</v>
      </c>
      <c r="D17" s="2">
        <v>0.67346938775510201</v>
      </c>
      <c r="E17" s="2">
        <v>0.83673469387755095</v>
      </c>
      <c r="F17" s="2">
        <v>0.89795918367346905</v>
      </c>
      <c r="G17" s="2">
        <v>0.63282276056425601</v>
      </c>
      <c r="H17" s="2">
        <v>0.74419961621761299</v>
      </c>
      <c r="I17" s="2" t="s">
        <v>40</v>
      </c>
      <c r="J17" s="2" t="s">
        <v>28</v>
      </c>
      <c r="K17" s="2" t="s">
        <v>42</v>
      </c>
      <c r="L17" s="2">
        <v>0.1</v>
      </c>
      <c r="M17" s="2">
        <v>0</v>
      </c>
      <c r="N17" s="41"/>
      <c r="O17" s="2">
        <v>15</v>
      </c>
      <c r="P17" s="66">
        <v>42144.631666666668</v>
      </c>
    </row>
    <row r="18" spans="1:16">
      <c r="A18" s="2">
        <v>67</v>
      </c>
      <c r="B18" s="2">
        <v>81</v>
      </c>
      <c r="C18" s="2">
        <v>88</v>
      </c>
      <c r="D18" s="2">
        <v>0.68367346938775497</v>
      </c>
      <c r="E18" s="2">
        <v>0.82653061224489799</v>
      </c>
      <c r="F18" s="2">
        <v>0.89795918367346905</v>
      </c>
      <c r="G18" s="2">
        <v>0.63680423311749002</v>
      </c>
      <c r="H18" s="2">
        <v>0.74610347948364997</v>
      </c>
      <c r="I18" s="2" t="s">
        <v>40</v>
      </c>
      <c r="J18" s="2" t="s">
        <v>28</v>
      </c>
      <c r="K18" s="2" t="s">
        <v>43</v>
      </c>
      <c r="L18" s="2">
        <v>0.2</v>
      </c>
      <c r="M18" s="2">
        <v>0</v>
      </c>
      <c r="N18" s="41"/>
      <c r="O18" s="2">
        <v>15</v>
      </c>
      <c r="P18" s="66">
        <v>42144.631689814814</v>
      </c>
    </row>
    <row r="19" spans="1:16">
      <c r="A19" s="2">
        <v>65</v>
      </c>
      <c r="B19" s="2">
        <v>81</v>
      </c>
      <c r="C19" s="2">
        <v>86</v>
      </c>
      <c r="D19" s="2">
        <v>0.66326530612244805</v>
      </c>
      <c r="E19" s="2">
        <v>0.82653061224489799</v>
      </c>
      <c r="F19" s="2">
        <v>0.87755102040816302</v>
      </c>
      <c r="G19" s="2">
        <v>0.63024204800031403</v>
      </c>
      <c r="H19" s="2">
        <v>0.73566452845888197</v>
      </c>
      <c r="I19" s="2" t="s">
        <v>40</v>
      </c>
      <c r="J19" s="2" t="s">
        <v>28</v>
      </c>
      <c r="K19" s="2" t="s">
        <v>44</v>
      </c>
      <c r="L19" s="2">
        <v>0.3</v>
      </c>
      <c r="M19" s="2">
        <v>0</v>
      </c>
      <c r="N19" s="41"/>
      <c r="O19" s="2">
        <v>15</v>
      </c>
      <c r="P19" s="66">
        <v>42144.631712962961</v>
      </c>
    </row>
    <row r="20" spans="1:16">
      <c r="A20" s="2">
        <v>66</v>
      </c>
      <c r="B20" s="2">
        <v>79</v>
      </c>
      <c r="C20" s="2">
        <v>86</v>
      </c>
      <c r="D20" s="2">
        <v>0.67346938775510201</v>
      </c>
      <c r="E20" s="2">
        <v>0.80612244897959096</v>
      </c>
      <c r="F20" s="2">
        <v>0.87755102040816302</v>
      </c>
      <c r="G20" s="2">
        <v>0.630215761335153</v>
      </c>
      <c r="H20" s="2">
        <v>0.73901827856049096</v>
      </c>
      <c r="I20" s="2" t="s">
        <v>40</v>
      </c>
      <c r="J20" s="2" t="s">
        <v>28</v>
      </c>
      <c r="K20" s="2" t="s">
        <v>45</v>
      </c>
      <c r="L20" s="2">
        <v>0.4</v>
      </c>
      <c r="M20" s="2">
        <v>0</v>
      </c>
      <c r="N20" s="41"/>
      <c r="O20" s="2">
        <v>15</v>
      </c>
      <c r="P20" s="66">
        <v>42144.631724537037</v>
      </c>
    </row>
    <row r="21" spans="1:16">
      <c r="A21" s="2">
        <v>43</v>
      </c>
      <c r="B21" s="2">
        <v>78</v>
      </c>
      <c r="C21" s="2">
        <v>84</v>
      </c>
      <c r="D21" s="2">
        <v>0.43877551020408101</v>
      </c>
      <c r="E21" s="2">
        <v>0.79591836734693799</v>
      </c>
      <c r="F21" s="2">
        <v>0.85714285714285698</v>
      </c>
      <c r="G21" s="2">
        <v>0.51102036149753804</v>
      </c>
      <c r="H21" s="2">
        <v>0.59893546120546803</v>
      </c>
      <c r="I21" s="2" t="s">
        <v>40</v>
      </c>
      <c r="J21" s="2" t="s">
        <v>28</v>
      </c>
      <c r="K21" s="2" t="s">
        <v>46</v>
      </c>
      <c r="L21" s="2">
        <v>0.5</v>
      </c>
      <c r="M21" s="2">
        <v>0</v>
      </c>
      <c r="N21" s="41"/>
      <c r="O21" s="2">
        <v>15</v>
      </c>
      <c r="P21" s="66">
        <v>42144.631747685184</v>
      </c>
    </row>
    <row r="22" spans="1:16">
      <c r="A22" s="2">
        <v>37</v>
      </c>
      <c r="B22" s="2">
        <v>73</v>
      </c>
      <c r="C22" s="2">
        <v>83</v>
      </c>
      <c r="D22" s="2">
        <v>0.37755102040816302</v>
      </c>
      <c r="E22" s="2">
        <v>0.74489795918367296</v>
      </c>
      <c r="F22" s="2">
        <v>0.84693877551020402</v>
      </c>
      <c r="G22" s="2">
        <v>0.47014953111111202</v>
      </c>
      <c r="H22" s="2">
        <v>0.55049156609772398</v>
      </c>
      <c r="I22" s="2" t="s">
        <v>40</v>
      </c>
      <c r="J22" s="2" t="s">
        <v>28</v>
      </c>
      <c r="K22" s="2" t="s">
        <v>47</v>
      </c>
      <c r="L22" s="2">
        <v>0.6</v>
      </c>
      <c r="M22" s="2">
        <v>0</v>
      </c>
      <c r="N22" s="41"/>
      <c r="O22" s="2">
        <v>15</v>
      </c>
      <c r="P22" s="66">
        <v>42144.63177083333</v>
      </c>
    </row>
    <row r="23" spans="1:16">
      <c r="A23" s="2">
        <v>35</v>
      </c>
      <c r="B23" s="2">
        <v>69</v>
      </c>
      <c r="C23" s="2">
        <v>80</v>
      </c>
      <c r="D23" s="2">
        <v>0.35714285714285698</v>
      </c>
      <c r="E23" s="2">
        <v>0.70408163265306101</v>
      </c>
      <c r="F23" s="2">
        <v>0.81632653061224403</v>
      </c>
      <c r="G23" s="2">
        <v>0.42735493674279301</v>
      </c>
      <c r="H23" s="2">
        <v>0.50433830883411401</v>
      </c>
      <c r="I23" s="2" t="s">
        <v>40</v>
      </c>
      <c r="J23" s="2" t="s">
        <v>28</v>
      </c>
      <c r="K23" s="2" t="s">
        <v>48</v>
      </c>
      <c r="L23" s="2">
        <v>0.7</v>
      </c>
      <c r="M23" s="2">
        <v>0</v>
      </c>
      <c r="N23" s="41"/>
      <c r="O23" s="2">
        <v>15</v>
      </c>
      <c r="P23" s="66">
        <v>42144.631782407407</v>
      </c>
    </row>
    <row r="24" spans="1:16">
      <c r="A24" s="2">
        <v>35</v>
      </c>
      <c r="B24" s="2">
        <v>61</v>
      </c>
      <c r="C24" s="2">
        <v>73</v>
      </c>
      <c r="D24" s="2">
        <v>0.35714285714285698</v>
      </c>
      <c r="E24" s="2">
        <v>0.62244897959183598</v>
      </c>
      <c r="F24" s="2">
        <v>0.74489795918367296</v>
      </c>
      <c r="G24" s="2">
        <v>0.40300605878030199</v>
      </c>
      <c r="H24" s="2">
        <v>0.48518880551036497</v>
      </c>
      <c r="I24" s="2" t="s">
        <v>40</v>
      </c>
      <c r="J24" s="2" t="s">
        <v>28</v>
      </c>
      <c r="K24" s="2" t="s">
        <v>49</v>
      </c>
      <c r="L24" s="2">
        <v>0.79999999999999905</v>
      </c>
      <c r="M24" s="2">
        <v>0</v>
      </c>
      <c r="N24" s="41"/>
      <c r="O24" s="2">
        <v>15</v>
      </c>
      <c r="P24" s="66">
        <v>42144.631805555553</v>
      </c>
    </row>
    <row r="25" spans="1:16">
      <c r="A25" s="2">
        <v>35</v>
      </c>
      <c r="B25" s="2">
        <v>56</v>
      </c>
      <c r="C25" s="2">
        <v>66</v>
      </c>
      <c r="D25" s="2">
        <v>0.35714285714285698</v>
      </c>
      <c r="E25" s="2">
        <v>0.57142857142857095</v>
      </c>
      <c r="F25" s="2">
        <v>0.67346938775510201</v>
      </c>
      <c r="G25" s="2">
        <v>0.38572311724756703</v>
      </c>
      <c r="H25" s="2">
        <v>0.46990899211948001</v>
      </c>
      <c r="I25" s="2" t="s">
        <v>40</v>
      </c>
      <c r="J25" s="2" t="s">
        <v>28</v>
      </c>
      <c r="K25" s="2" t="s">
        <v>50</v>
      </c>
      <c r="L25" s="2">
        <v>0.89999999999999902</v>
      </c>
      <c r="M25" s="2">
        <v>0</v>
      </c>
      <c r="N25" s="41"/>
      <c r="O25" s="2">
        <v>15</v>
      </c>
      <c r="P25" s="66">
        <v>42144.631828703707</v>
      </c>
    </row>
    <row r="26" spans="1:16" ht="17.10000000000000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O26" s="8"/>
      <c r="P26" s="67"/>
    </row>
    <row r="27" spans="1:16" ht="17.100000000000001">
      <c r="A27" s="26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O27" s="8"/>
      <c r="P27" s="67"/>
    </row>
    <row r="28" spans="1:16">
      <c r="A28" s="2">
        <v>10</v>
      </c>
      <c r="B28" s="2">
        <v>12</v>
      </c>
      <c r="C28" s="2">
        <v>15</v>
      </c>
      <c r="D28" s="2">
        <v>0.5</v>
      </c>
      <c r="E28" s="2">
        <v>0.6</v>
      </c>
      <c r="F28" s="2">
        <v>0.75</v>
      </c>
      <c r="G28" s="2">
        <v>0.49523802354429097</v>
      </c>
      <c r="H28" s="2">
        <v>0.57112165660821401</v>
      </c>
      <c r="I28" s="2" t="s">
        <v>51</v>
      </c>
      <c r="J28" s="2" t="s">
        <v>28</v>
      </c>
      <c r="K28" s="2" t="s">
        <v>41</v>
      </c>
      <c r="L28" s="2">
        <v>0</v>
      </c>
      <c r="M28" s="2">
        <v>0</v>
      </c>
      <c r="N28" s="39"/>
      <c r="O28" s="2">
        <v>15</v>
      </c>
      <c r="P28" s="66">
        <v>42144.632118055553</v>
      </c>
    </row>
    <row r="29" spans="1:16">
      <c r="A29" s="2">
        <v>10</v>
      </c>
      <c r="B29" s="2">
        <v>12</v>
      </c>
      <c r="C29" s="2">
        <v>15</v>
      </c>
      <c r="D29" s="2">
        <v>0.5</v>
      </c>
      <c r="E29" s="2">
        <v>0.6</v>
      </c>
      <c r="F29" s="2">
        <v>0.75</v>
      </c>
      <c r="G29" s="2">
        <v>0.498875548269616</v>
      </c>
      <c r="H29" s="2">
        <v>0.57276196612057395</v>
      </c>
      <c r="I29" s="2" t="s">
        <v>51</v>
      </c>
      <c r="J29" s="2" t="s">
        <v>28</v>
      </c>
      <c r="K29" s="2" t="s">
        <v>42</v>
      </c>
      <c r="L29" s="2">
        <v>0.1</v>
      </c>
      <c r="M29" s="2">
        <v>0</v>
      </c>
      <c r="N29" s="41"/>
      <c r="O29" s="2">
        <v>15</v>
      </c>
      <c r="P29" s="66">
        <v>42144.63212962963</v>
      </c>
    </row>
    <row r="30" spans="1:16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43</v>
      </c>
      <c r="L30" s="2">
        <v>0.2</v>
      </c>
      <c r="M30" s="2">
        <v>0</v>
      </c>
      <c r="N30" s="41"/>
      <c r="O30" s="2">
        <v>15</v>
      </c>
      <c r="P30" s="66">
        <v>42144.63212962963</v>
      </c>
    </row>
    <row r="31" spans="1:16">
      <c r="A31" s="2">
        <v>9</v>
      </c>
      <c r="B31" s="2">
        <v>14</v>
      </c>
      <c r="C31" s="2">
        <v>16</v>
      </c>
      <c r="D31" s="2">
        <v>0.45</v>
      </c>
      <c r="E31" s="2">
        <v>0.7</v>
      </c>
      <c r="F31" s="2">
        <v>0.8</v>
      </c>
      <c r="G31" s="2">
        <v>0.49958243912143602</v>
      </c>
      <c r="H31" s="2">
        <v>0.568061863591524</v>
      </c>
      <c r="I31" s="2" t="s">
        <v>51</v>
      </c>
      <c r="J31" s="2" t="s">
        <v>28</v>
      </c>
      <c r="K31" s="2" t="s">
        <v>44</v>
      </c>
      <c r="L31" s="2">
        <v>0.3</v>
      </c>
      <c r="M31" s="2">
        <v>0</v>
      </c>
      <c r="N31" s="41"/>
      <c r="O31" s="2">
        <v>15</v>
      </c>
      <c r="P31" s="66">
        <v>42144.63212962963</v>
      </c>
    </row>
    <row r="32" spans="1:16">
      <c r="A32" s="2">
        <v>9</v>
      </c>
      <c r="B32" s="2">
        <v>14</v>
      </c>
      <c r="C32" s="2">
        <v>16</v>
      </c>
      <c r="D32" s="2">
        <v>0.45</v>
      </c>
      <c r="E32" s="2">
        <v>0.7</v>
      </c>
      <c r="F32" s="2">
        <v>0.8</v>
      </c>
      <c r="G32" s="2">
        <v>0.49607508564645098</v>
      </c>
      <c r="H32" s="2">
        <v>0.56417773845739905</v>
      </c>
      <c r="I32" s="2" t="s">
        <v>51</v>
      </c>
      <c r="J32" s="2" t="s">
        <v>28</v>
      </c>
      <c r="K32" s="2" t="s">
        <v>45</v>
      </c>
      <c r="L32" s="2">
        <v>0.4</v>
      </c>
      <c r="M32" s="2">
        <v>0</v>
      </c>
      <c r="N32" s="41"/>
      <c r="O32" s="2">
        <v>15</v>
      </c>
      <c r="P32" s="66">
        <v>42144.632141203707</v>
      </c>
    </row>
    <row r="33" spans="1:17">
      <c r="A33" s="2">
        <v>4</v>
      </c>
      <c r="B33" s="2">
        <v>14</v>
      </c>
      <c r="C33" s="2">
        <v>16</v>
      </c>
      <c r="D33" s="2">
        <v>0.2</v>
      </c>
      <c r="E33" s="2">
        <v>0.7</v>
      </c>
      <c r="F33" s="2">
        <v>0.8</v>
      </c>
      <c r="G33" s="2">
        <v>0.38162098857018201</v>
      </c>
      <c r="H33" s="2">
        <v>0.41611200789166802</v>
      </c>
      <c r="I33" s="2" t="s">
        <v>51</v>
      </c>
      <c r="J33" s="2" t="s">
        <v>28</v>
      </c>
      <c r="K33" s="2" t="s">
        <v>46</v>
      </c>
      <c r="L33" s="2">
        <v>0.5</v>
      </c>
      <c r="M33" s="2">
        <v>0</v>
      </c>
      <c r="N33" s="41"/>
      <c r="O33" s="2">
        <v>15</v>
      </c>
      <c r="P33" s="66">
        <v>42144.632141203707</v>
      </c>
    </row>
    <row r="34" spans="1:17" s="6" customFormat="1">
      <c r="A34" s="2">
        <v>3</v>
      </c>
      <c r="B34" s="2">
        <v>13</v>
      </c>
      <c r="C34" s="2">
        <v>15</v>
      </c>
      <c r="D34" s="2">
        <v>0.15</v>
      </c>
      <c r="E34" s="2">
        <v>0.65</v>
      </c>
      <c r="F34" s="2">
        <v>0.75</v>
      </c>
      <c r="G34" s="2">
        <v>0.32986632137501598</v>
      </c>
      <c r="H34" s="2">
        <v>0.35914110842076902</v>
      </c>
      <c r="I34" s="2" t="s">
        <v>51</v>
      </c>
      <c r="J34" s="2" t="s">
        <v>28</v>
      </c>
      <c r="K34" s="2" t="s">
        <v>47</v>
      </c>
      <c r="L34" s="2">
        <v>0.6</v>
      </c>
      <c r="M34" s="2">
        <v>0</v>
      </c>
      <c r="N34" s="41"/>
      <c r="O34" s="2">
        <v>15</v>
      </c>
      <c r="P34" s="66">
        <v>42144.632141203707</v>
      </c>
      <c r="Q34" s="1"/>
    </row>
    <row r="35" spans="1:17" s="6" customFormat="1">
      <c r="A35" s="2">
        <v>2</v>
      </c>
      <c r="B35" s="2">
        <v>13</v>
      </c>
      <c r="C35" s="2">
        <v>16</v>
      </c>
      <c r="D35" s="2">
        <v>0.1</v>
      </c>
      <c r="E35" s="2">
        <v>0.65</v>
      </c>
      <c r="F35" s="2">
        <v>0.8</v>
      </c>
      <c r="G35" s="2">
        <v>0.29477843730358799</v>
      </c>
      <c r="H35" s="2">
        <v>0.32161616210271898</v>
      </c>
      <c r="I35" s="2" t="s">
        <v>51</v>
      </c>
      <c r="J35" s="2" t="s">
        <v>28</v>
      </c>
      <c r="K35" s="2" t="s">
        <v>48</v>
      </c>
      <c r="L35" s="2">
        <v>0.7</v>
      </c>
      <c r="M35" s="2">
        <v>0</v>
      </c>
      <c r="N35" s="41"/>
      <c r="O35" s="2">
        <v>15</v>
      </c>
      <c r="P35" s="66">
        <v>42144.632152777776</v>
      </c>
      <c r="Q35" s="1"/>
    </row>
    <row r="36" spans="1:17">
      <c r="A36" s="2">
        <v>2</v>
      </c>
      <c r="B36" s="2">
        <v>10</v>
      </c>
      <c r="C36" s="2">
        <v>16</v>
      </c>
      <c r="D36" s="2">
        <v>0.1</v>
      </c>
      <c r="E36" s="2">
        <v>0.5</v>
      </c>
      <c r="F36" s="2">
        <v>0.8</v>
      </c>
      <c r="G36" s="2">
        <v>0.27779425383534001</v>
      </c>
      <c r="H36" s="2">
        <v>0.30347904187001101</v>
      </c>
      <c r="I36" s="2" t="s">
        <v>51</v>
      </c>
      <c r="J36" s="2" t="s">
        <v>28</v>
      </c>
      <c r="K36" s="2" t="s">
        <v>49</v>
      </c>
      <c r="L36" s="2">
        <v>0.79999999999999905</v>
      </c>
      <c r="M36" s="2">
        <v>0</v>
      </c>
      <c r="N36" s="41"/>
      <c r="O36" s="2">
        <v>15</v>
      </c>
      <c r="P36" s="66">
        <v>42144.632152777776</v>
      </c>
    </row>
    <row r="37" spans="1:17">
      <c r="A37" s="2">
        <v>2</v>
      </c>
      <c r="B37" s="2">
        <v>10</v>
      </c>
      <c r="C37" s="2">
        <v>14</v>
      </c>
      <c r="D37" s="2">
        <v>0.1</v>
      </c>
      <c r="E37" s="2">
        <v>0.5</v>
      </c>
      <c r="F37" s="2">
        <v>0.7</v>
      </c>
      <c r="G37" s="2">
        <v>0.25809479227722798</v>
      </c>
      <c r="H37" s="2">
        <v>0.28270351823317902</v>
      </c>
      <c r="I37" s="2" t="s">
        <v>51</v>
      </c>
      <c r="J37" s="2" t="s">
        <v>28</v>
      </c>
      <c r="K37" s="2" t="s">
        <v>50</v>
      </c>
      <c r="L37" s="2">
        <v>0.89999999999999902</v>
      </c>
      <c r="M37" s="2">
        <v>0</v>
      </c>
      <c r="N37" s="41"/>
      <c r="O37" s="2">
        <v>15</v>
      </c>
      <c r="P37" s="66">
        <v>42144.632152777776</v>
      </c>
    </row>
    <row r="39" spans="1:17" s="25" customFormat="1">
      <c r="A39" s="26" t="s">
        <v>859</v>
      </c>
    </row>
    <row r="40" spans="1:17" s="6" customFormat="1">
      <c r="A40" s="26" t="s">
        <v>10</v>
      </c>
    </row>
    <row r="41" spans="1:17">
      <c r="A41" s="2">
        <v>85</v>
      </c>
      <c r="B41" s="2">
        <v>131</v>
      </c>
      <c r="C41" s="2">
        <v>165</v>
      </c>
      <c r="D41" s="2">
        <v>0.29929577464788698</v>
      </c>
      <c r="E41" s="2">
        <v>0.46126760563380198</v>
      </c>
      <c r="F41" s="2">
        <v>0.58098591549295697</v>
      </c>
      <c r="G41" s="2">
        <v>0.273848138708643</v>
      </c>
      <c r="H41" s="2">
        <v>0.38661202728374899</v>
      </c>
      <c r="I41" s="2" t="s">
        <v>27</v>
      </c>
      <c r="J41" s="2" t="s">
        <v>253</v>
      </c>
      <c r="K41" s="2" t="s">
        <v>315</v>
      </c>
      <c r="L41" s="2">
        <v>0</v>
      </c>
      <c r="M41" s="2">
        <v>0</v>
      </c>
      <c r="N41" s="2">
        <v>0.5</v>
      </c>
      <c r="O41" s="2">
        <v>120</v>
      </c>
      <c r="P41" s="2" t="s">
        <v>751</v>
      </c>
    </row>
    <row r="42" spans="1:17">
      <c r="A42" s="2">
        <v>86</v>
      </c>
      <c r="B42" s="2">
        <v>139</v>
      </c>
      <c r="C42" s="2">
        <v>170</v>
      </c>
      <c r="D42" s="2">
        <v>0.30281690140845002</v>
      </c>
      <c r="E42" s="2">
        <v>0.48943661971830899</v>
      </c>
      <c r="F42" s="2">
        <v>0.59859154929577396</v>
      </c>
      <c r="G42" s="2">
        <v>0.27996542458598001</v>
      </c>
      <c r="H42" s="2">
        <v>0.40061842102349898</v>
      </c>
      <c r="I42" s="2" t="s">
        <v>27</v>
      </c>
      <c r="J42" s="2" t="s">
        <v>253</v>
      </c>
      <c r="K42" s="2" t="s">
        <v>324</v>
      </c>
      <c r="L42" s="2">
        <v>0.1</v>
      </c>
      <c r="M42" s="2">
        <v>0</v>
      </c>
      <c r="N42" s="2">
        <v>0.5</v>
      </c>
      <c r="O42" s="2">
        <v>120</v>
      </c>
      <c r="P42" s="2" t="s">
        <v>759</v>
      </c>
    </row>
    <row r="43" spans="1:17">
      <c r="A43" s="2">
        <v>92</v>
      </c>
      <c r="B43" s="2">
        <v>149</v>
      </c>
      <c r="C43" s="2">
        <v>181</v>
      </c>
      <c r="D43" s="2">
        <v>0.323943661971831</v>
      </c>
      <c r="E43" s="2">
        <v>0.52464788732394296</v>
      </c>
      <c r="F43" s="2">
        <v>0.63732394366197098</v>
      </c>
      <c r="G43" s="2">
        <v>0.29560136479371102</v>
      </c>
      <c r="H43" s="2">
        <v>0.424410615223628</v>
      </c>
      <c r="I43" s="2" t="s">
        <v>27</v>
      </c>
      <c r="J43" s="2" t="s">
        <v>253</v>
      </c>
      <c r="K43" s="2" t="s">
        <v>333</v>
      </c>
      <c r="L43" s="2">
        <v>0.2</v>
      </c>
      <c r="M43" s="2">
        <v>0</v>
      </c>
      <c r="N43" s="2">
        <v>0.5</v>
      </c>
      <c r="O43" s="2">
        <v>120</v>
      </c>
      <c r="P43" s="2" t="s">
        <v>768</v>
      </c>
    </row>
    <row r="44" spans="1:17">
      <c r="A44" s="2">
        <v>98</v>
      </c>
      <c r="B44" s="2">
        <v>160</v>
      </c>
      <c r="C44" s="2">
        <v>189</v>
      </c>
      <c r="D44" s="2">
        <v>0.34507042253521097</v>
      </c>
      <c r="E44" s="2">
        <v>0.56338028169013998</v>
      </c>
      <c r="F44" s="2">
        <v>0.66549295774647799</v>
      </c>
      <c r="G44" s="2">
        <v>0.31101538824638703</v>
      </c>
      <c r="H44" s="2">
        <v>0.44955894427374299</v>
      </c>
      <c r="I44" s="2" t="s">
        <v>27</v>
      </c>
      <c r="J44" s="2" t="s">
        <v>253</v>
      </c>
      <c r="K44" s="2" t="s">
        <v>342</v>
      </c>
      <c r="L44" s="2">
        <v>0.3</v>
      </c>
      <c r="M44" s="2">
        <v>0</v>
      </c>
      <c r="N44" s="2">
        <v>0.5</v>
      </c>
      <c r="O44" s="2">
        <v>120</v>
      </c>
      <c r="P44" s="2" t="s">
        <v>777</v>
      </c>
    </row>
    <row r="45" spans="1:17">
      <c r="A45" s="2">
        <v>101</v>
      </c>
      <c r="B45" s="2">
        <v>165</v>
      </c>
      <c r="C45" s="2">
        <v>196</v>
      </c>
      <c r="D45" s="2">
        <v>0.35563380281690099</v>
      </c>
      <c r="E45" s="2">
        <v>0.58098591549295697</v>
      </c>
      <c r="F45" s="2">
        <v>0.69014084507042195</v>
      </c>
      <c r="G45" s="2">
        <v>0.32501873970391598</v>
      </c>
      <c r="H45" s="2">
        <v>0.46579922115616901</v>
      </c>
      <c r="I45" s="2" t="s">
        <v>27</v>
      </c>
      <c r="J45" s="2" t="s">
        <v>253</v>
      </c>
      <c r="K45" s="2" t="s">
        <v>287</v>
      </c>
      <c r="L45" s="2">
        <v>0.4</v>
      </c>
      <c r="M45" s="2">
        <v>0</v>
      </c>
      <c r="N45" s="2">
        <v>0.5</v>
      </c>
      <c r="O45" s="2">
        <v>120</v>
      </c>
      <c r="P45" s="2" t="s">
        <v>724</v>
      </c>
    </row>
    <row r="46" spans="1:17">
      <c r="A46" s="2">
        <v>103</v>
      </c>
      <c r="B46" s="2">
        <v>166</v>
      </c>
      <c r="C46" s="2">
        <v>201</v>
      </c>
      <c r="D46" s="2">
        <v>0.36267605633802802</v>
      </c>
      <c r="E46" s="2">
        <v>0.58450704225352101</v>
      </c>
      <c r="F46" s="2">
        <v>0.70774647887323905</v>
      </c>
      <c r="G46" s="2">
        <v>0.32771815325382903</v>
      </c>
      <c r="H46" s="2">
        <v>0.47438534553705403</v>
      </c>
      <c r="I46" s="2" t="s">
        <v>27</v>
      </c>
      <c r="J46" s="2" t="s">
        <v>253</v>
      </c>
      <c r="K46" s="2" t="s">
        <v>351</v>
      </c>
      <c r="L46" s="2">
        <v>0.5</v>
      </c>
      <c r="M46" s="2">
        <v>0</v>
      </c>
      <c r="N46" s="2">
        <v>0.5</v>
      </c>
      <c r="O46" s="2">
        <v>120</v>
      </c>
      <c r="P46" s="2" t="s">
        <v>786</v>
      </c>
    </row>
    <row r="47" spans="1:17">
      <c r="A47" s="2">
        <v>98</v>
      </c>
      <c r="B47" s="2">
        <v>171</v>
      </c>
      <c r="C47" s="2">
        <v>205</v>
      </c>
      <c r="D47" s="2">
        <v>0.34507042253521097</v>
      </c>
      <c r="E47" s="2">
        <v>0.602112676056338</v>
      </c>
      <c r="F47" s="2">
        <v>0.721830985915493</v>
      </c>
      <c r="G47" s="2">
        <v>0.32094267727850201</v>
      </c>
      <c r="H47" s="2">
        <v>0.46042008250085098</v>
      </c>
      <c r="I47" s="2" t="s">
        <v>27</v>
      </c>
      <c r="J47" s="2" t="s">
        <v>253</v>
      </c>
      <c r="K47" s="2" t="s">
        <v>360</v>
      </c>
      <c r="L47" s="2">
        <v>0.6</v>
      </c>
      <c r="M47" s="2">
        <v>0</v>
      </c>
      <c r="N47" s="2">
        <v>0.5</v>
      </c>
      <c r="O47" s="2">
        <v>120</v>
      </c>
      <c r="P47" s="2" t="s">
        <v>795</v>
      </c>
    </row>
    <row r="48" spans="1:17">
      <c r="A48" s="2">
        <v>93</v>
      </c>
      <c r="B48" s="2">
        <v>159</v>
      </c>
      <c r="C48" s="2">
        <v>197</v>
      </c>
      <c r="D48" s="2">
        <v>0.32746478873239399</v>
      </c>
      <c r="E48" s="2">
        <v>0.55985915492957705</v>
      </c>
      <c r="F48" s="2">
        <v>0.69366197183098499</v>
      </c>
      <c r="G48" s="2">
        <v>0.30615954306091803</v>
      </c>
      <c r="H48" s="2">
        <v>0.43989922673880799</v>
      </c>
      <c r="I48" s="2" t="s">
        <v>27</v>
      </c>
      <c r="J48" s="2" t="s">
        <v>253</v>
      </c>
      <c r="K48" s="2" t="s">
        <v>369</v>
      </c>
      <c r="L48" s="2">
        <v>0.7</v>
      </c>
      <c r="M48" s="2">
        <v>0</v>
      </c>
      <c r="N48" s="2">
        <v>0.5</v>
      </c>
      <c r="O48" s="2">
        <v>120</v>
      </c>
      <c r="P48" s="2" t="s">
        <v>804</v>
      </c>
    </row>
    <row r="49" spans="1:16">
      <c r="A49" s="2">
        <v>93</v>
      </c>
      <c r="B49" s="2">
        <v>153</v>
      </c>
      <c r="C49" s="2">
        <v>188</v>
      </c>
      <c r="D49" s="2">
        <v>0.32746478873239399</v>
      </c>
      <c r="E49" s="2">
        <v>0.53873239436619702</v>
      </c>
      <c r="F49" s="2">
        <v>0.66197183098591506</v>
      </c>
      <c r="G49" s="2">
        <v>0.29834196714378303</v>
      </c>
      <c r="H49" s="2">
        <v>0.430848652137167</v>
      </c>
      <c r="I49" s="2" t="s">
        <v>27</v>
      </c>
      <c r="J49" s="2" t="s">
        <v>253</v>
      </c>
      <c r="K49" s="2" t="s">
        <v>378</v>
      </c>
      <c r="L49" s="2">
        <v>0.79999999999999905</v>
      </c>
      <c r="M49" s="2">
        <v>0</v>
      </c>
      <c r="N49" s="2">
        <v>0.5</v>
      </c>
      <c r="O49" s="2">
        <v>120</v>
      </c>
      <c r="P49" s="2" t="s">
        <v>813</v>
      </c>
    </row>
    <row r="50" spans="1:16">
      <c r="A50" s="2">
        <v>84</v>
      </c>
      <c r="B50" s="2">
        <v>152</v>
      </c>
      <c r="C50" s="2">
        <v>183</v>
      </c>
      <c r="D50" s="2">
        <v>0.29577464788732299</v>
      </c>
      <c r="E50" s="2">
        <v>0.53521126760563298</v>
      </c>
      <c r="F50" s="2">
        <v>0.64436619718309796</v>
      </c>
      <c r="G50" s="2">
        <v>0.28071732106393599</v>
      </c>
      <c r="H50" s="2">
        <v>0.40593291235914097</v>
      </c>
      <c r="I50" s="2" t="s">
        <v>27</v>
      </c>
      <c r="J50" s="2" t="s">
        <v>253</v>
      </c>
      <c r="K50" s="2" t="s">
        <v>387</v>
      </c>
      <c r="L50" s="2">
        <v>0.89999999999999902</v>
      </c>
      <c r="M50" s="2">
        <v>0</v>
      </c>
      <c r="N50" s="2">
        <v>0.5</v>
      </c>
      <c r="O50" s="2">
        <v>120</v>
      </c>
      <c r="P50" s="2" t="s">
        <v>822</v>
      </c>
    </row>
    <row r="52" spans="1:16">
      <c r="A52" s="26" t="s">
        <v>262</v>
      </c>
    </row>
    <row r="53" spans="1:16">
      <c r="A53" s="2">
        <v>64</v>
      </c>
      <c r="B53" s="2">
        <v>82</v>
      </c>
      <c r="C53" s="2">
        <v>85</v>
      </c>
      <c r="D53" s="2">
        <v>0.65306122448979498</v>
      </c>
      <c r="E53" s="2">
        <v>0.83673469387755095</v>
      </c>
      <c r="F53" s="2">
        <v>0.86734693877550995</v>
      </c>
      <c r="G53" s="2">
        <v>0.62087475924983104</v>
      </c>
      <c r="H53" s="2">
        <v>0.72967338709148599</v>
      </c>
      <c r="I53" s="2" t="s">
        <v>40</v>
      </c>
      <c r="J53" s="2" t="s">
        <v>253</v>
      </c>
      <c r="K53" s="2" t="s">
        <v>400</v>
      </c>
      <c r="L53" s="2">
        <v>0</v>
      </c>
      <c r="M53" s="2">
        <v>0</v>
      </c>
      <c r="N53" s="2">
        <v>0.6</v>
      </c>
      <c r="O53" s="2">
        <v>120</v>
      </c>
      <c r="P53" s="2" t="s">
        <v>401</v>
      </c>
    </row>
    <row r="54" spans="1:16">
      <c r="A54" s="2">
        <v>66</v>
      </c>
      <c r="B54" s="2">
        <v>81</v>
      </c>
      <c r="C54" s="2">
        <v>86</v>
      </c>
      <c r="D54" s="2">
        <v>0.67346938775510201</v>
      </c>
      <c r="E54" s="2">
        <v>0.82653061224489799</v>
      </c>
      <c r="F54" s="2">
        <v>0.87755102040816302</v>
      </c>
      <c r="G54" s="2">
        <v>0.63340197748868199</v>
      </c>
      <c r="H54" s="2">
        <v>0.73951517012504497</v>
      </c>
      <c r="I54" s="2" t="s">
        <v>40</v>
      </c>
      <c r="J54" s="2" t="s">
        <v>253</v>
      </c>
      <c r="K54" s="2" t="s">
        <v>402</v>
      </c>
      <c r="L54" s="2">
        <v>0.1</v>
      </c>
      <c r="M54" s="2">
        <v>0</v>
      </c>
      <c r="N54" s="2">
        <v>0.6</v>
      </c>
      <c r="O54" s="2">
        <v>120</v>
      </c>
      <c r="P54" s="2" t="s">
        <v>403</v>
      </c>
    </row>
    <row r="55" spans="1:16">
      <c r="A55" s="2">
        <v>68</v>
      </c>
      <c r="B55" s="2">
        <v>80</v>
      </c>
      <c r="C55" s="2">
        <v>85</v>
      </c>
      <c r="D55" s="2">
        <v>0.69387755102040805</v>
      </c>
      <c r="E55" s="2">
        <v>0.81632653061224403</v>
      </c>
      <c r="F55" s="2">
        <v>0.86734693877550995</v>
      </c>
      <c r="G55" s="2">
        <v>0.64054293309803301</v>
      </c>
      <c r="H55" s="2">
        <v>0.74907918777619098</v>
      </c>
      <c r="I55" s="2" t="s">
        <v>40</v>
      </c>
      <c r="J55" s="2" t="s">
        <v>253</v>
      </c>
      <c r="K55" s="2" t="s">
        <v>280</v>
      </c>
      <c r="L55" s="2">
        <v>0.2</v>
      </c>
      <c r="M55" s="2">
        <v>0</v>
      </c>
      <c r="N55" s="2">
        <v>0.6</v>
      </c>
      <c r="O55" s="2">
        <v>120</v>
      </c>
      <c r="P55" s="2" t="s">
        <v>404</v>
      </c>
    </row>
    <row r="56" spans="1:16">
      <c r="A56" s="2">
        <v>67</v>
      </c>
      <c r="B56" s="2">
        <v>78</v>
      </c>
      <c r="C56" s="2">
        <v>85</v>
      </c>
      <c r="D56" s="2">
        <v>0.68367346938775497</v>
      </c>
      <c r="E56" s="2">
        <v>0.79591836734693799</v>
      </c>
      <c r="F56" s="2">
        <v>0.86734693877550995</v>
      </c>
      <c r="G56" s="2">
        <v>0.63525965266505602</v>
      </c>
      <c r="H56" s="2">
        <v>0.74099891880267199</v>
      </c>
      <c r="I56" s="2" t="s">
        <v>40</v>
      </c>
      <c r="J56" s="2" t="s">
        <v>253</v>
      </c>
      <c r="K56" s="2" t="s">
        <v>405</v>
      </c>
      <c r="L56" s="2">
        <v>0.3</v>
      </c>
      <c r="M56" s="2">
        <v>0</v>
      </c>
      <c r="N56" s="2">
        <v>0.6</v>
      </c>
      <c r="O56" s="2">
        <v>120</v>
      </c>
      <c r="P56" s="2" t="s">
        <v>406</v>
      </c>
    </row>
    <row r="57" spans="1:16">
      <c r="A57" s="2">
        <v>65</v>
      </c>
      <c r="B57" s="2">
        <v>77</v>
      </c>
      <c r="C57" s="2">
        <v>86</v>
      </c>
      <c r="D57" s="2">
        <v>0.66326530612244805</v>
      </c>
      <c r="E57" s="2">
        <v>0.78571428571428503</v>
      </c>
      <c r="F57" s="2">
        <v>0.87755102040816302</v>
      </c>
      <c r="G57" s="2">
        <v>0.62533104641679904</v>
      </c>
      <c r="H57" s="2">
        <v>0.72817137905515295</v>
      </c>
      <c r="I57" s="2" t="s">
        <v>40</v>
      </c>
      <c r="J57" s="2" t="s">
        <v>253</v>
      </c>
      <c r="K57" s="2" t="s">
        <v>407</v>
      </c>
      <c r="L57" s="2">
        <v>0.4</v>
      </c>
      <c r="M57" s="2">
        <v>0</v>
      </c>
      <c r="N57" s="2">
        <v>0.6</v>
      </c>
      <c r="O57" s="2">
        <v>120</v>
      </c>
      <c r="P57" s="2" t="s">
        <v>408</v>
      </c>
    </row>
    <row r="58" spans="1:16">
      <c r="A58" s="2">
        <v>52</v>
      </c>
      <c r="B58" s="2">
        <v>77</v>
      </c>
      <c r="C58" s="2">
        <v>83</v>
      </c>
      <c r="D58" s="2">
        <v>0.530612244897959</v>
      </c>
      <c r="E58" s="2">
        <v>0.78571428571428503</v>
      </c>
      <c r="F58" s="2">
        <v>0.84693877551020402</v>
      </c>
      <c r="G58" s="2">
        <v>0.54448011220060499</v>
      </c>
      <c r="H58" s="2">
        <v>0.64054819650427397</v>
      </c>
      <c r="I58" s="2" t="s">
        <v>40</v>
      </c>
      <c r="J58" s="2" t="s">
        <v>253</v>
      </c>
      <c r="K58" s="2" t="s">
        <v>409</v>
      </c>
      <c r="L58" s="2">
        <v>0.5</v>
      </c>
      <c r="M58" s="2">
        <v>0</v>
      </c>
      <c r="N58" s="2">
        <v>0.6</v>
      </c>
      <c r="O58" s="2">
        <v>120</v>
      </c>
      <c r="P58" s="2" t="s">
        <v>410</v>
      </c>
    </row>
    <row r="59" spans="1:16">
      <c r="A59" s="2">
        <v>43</v>
      </c>
      <c r="B59" s="2">
        <v>74</v>
      </c>
      <c r="C59" s="2">
        <v>84</v>
      </c>
      <c r="D59" s="2">
        <v>0.43877551020408101</v>
      </c>
      <c r="E59" s="2">
        <v>0.75510204081632604</v>
      </c>
      <c r="F59" s="2">
        <v>0.85714285714285698</v>
      </c>
      <c r="G59" s="2">
        <v>0.49028003661433001</v>
      </c>
      <c r="H59" s="2">
        <v>0.57546655396705604</v>
      </c>
      <c r="I59" s="2" t="s">
        <v>40</v>
      </c>
      <c r="J59" s="2" t="s">
        <v>253</v>
      </c>
      <c r="K59" s="2" t="s">
        <v>411</v>
      </c>
      <c r="L59" s="2">
        <v>0.6</v>
      </c>
      <c r="M59" s="2">
        <v>0</v>
      </c>
      <c r="N59" s="2">
        <v>0.6</v>
      </c>
      <c r="O59" s="2">
        <v>120</v>
      </c>
      <c r="P59" s="2" t="s">
        <v>412</v>
      </c>
    </row>
    <row r="60" spans="1:16">
      <c r="A60" s="2">
        <v>42</v>
      </c>
      <c r="B60" s="2">
        <v>67</v>
      </c>
      <c r="C60" s="2">
        <v>81</v>
      </c>
      <c r="D60" s="2">
        <v>0.42857142857142799</v>
      </c>
      <c r="E60" s="2">
        <v>0.68367346938775497</v>
      </c>
      <c r="F60" s="2">
        <v>0.82653061224489799</v>
      </c>
      <c r="G60" s="2">
        <v>0.47329954858132001</v>
      </c>
      <c r="H60" s="2">
        <v>0.55307054130922795</v>
      </c>
      <c r="I60" s="2" t="s">
        <v>40</v>
      </c>
      <c r="J60" s="2" t="s">
        <v>253</v>
      </c>
      <c r="K60" s="2" t="s">
        <v>413</v>
      </c>
      <c r="L60" s="2">
        <v>0.7</v>
      </c>
      <c r="M60" s="2">
        <v>0</v>
      </c>
      <c r="N60" s="2">
        <v>0.6</v>
      </c>
      <c r="O60" s="2">
        <v>120</v>
      </c>
      <c r="P60" s="2" t="s">
        <v>414</v>
      </c>
    </row>
    <row r="61" spans="1:16">
      <c r="A61" s="2">
        <v>40</v>
      </c>
      <c r="B61" s="2">
        <v>62</v>
      </c>
      <c r="C61" s="2">
        <v>76</v>
      </c>
      <c r="D61" s="2">
        <v>0.40816326530612201</v>
      </c>
      <c r="E61" s="2">
        <v>0.63265306122448906</v>
      </c>
      <c r="F61" s="2">
        <v>0.77551020408163196</v>
      </c>
      <c r="G61" s="2">
        <v>0.44312172867836302</v>
      </c>
      <c r="H61" s="2">
        <v>0.51919430162153302</v>
      </c>
      <c r="I61" s="2" t="s">
        <v>40</v>
      </c>
      <c r="J61" s="2" t="s">
        <v>253</v>
      </c>
      <c r="K61" s="2" t="s">
        <v>415</v>
      </c>
      <c r="L61" s="2">
        <v>0.79999999999999905</v>
      </c>
      <c r="M61" s="2">
        <v>0</v>
      </c>
      <c r="N61" s="2">
        <v>0.6</v>
      </c>
      <c r="O61" s="2">
        <v>120</v>
      </c>
      <c r="P61" s="2" t="s">
        <v>416</v>
      </c>
    </row>
    <row r="62" spans="1:16">
      <c r="A62" s="2">
        <v>37</v>
      </c>
      <c r="B62" s="2">
        <v>56</v>
      </c>
      <c r="C62" s="2">
        <v>68</v>
      </c>
      <c r="D62" s="2">
        <v>0.37755102040816302</v>
      </c>
      <c r="E62" s="2">
        <v>0.57142857142857095</v>
      </c>
      <c r="F62" s="2">
        <v>0.69387755102040805</v>
      </c>
      <c r="G62" s="2">
        <v>0.40441995254058299</v>
      </c>
      <c r="H62" s="2">
        <v>0.48191632258109901</v>
      </c>
      <c r="I62" s="2" t="s">
        <v>40</v>
      </c>
      <c r="J62" s="2" t="s">
        <v>253</v>
      </c>
      <c r="K62" s="2" t="s">
        <v>417</v>
      </c>
      <c r="L62" s="2">
        <v>0.89999999999999902</v>
      </c>
      <c r="M62" s="2">
        <v>0</v>
      </c>
      <c r="N62" s="2">
        <v>0.6</v>
      </c>
      <c r="O62" s="2">
        <v>120</v>
      </c>
      <c r="P62" s="2" t="s">
        <v>418</v>
      </c>
    </row>
    <row r="63" spans="1:16" ht="17.10000000000000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ht="17.100000000000001">
      <c r="A64" s="26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7">
      <c r="A65" s="2">
        <v>10</v>
      </c>
      <c r="B65" s="2">
        <v>13</v>
      </c>
      <c r="C65" s="2">
        <v>14</v>
      </c>
      <c r="D65" s="2">
        <v>0.5</v>
      </c>
      <c r="E65" s="2">
        <v>0.65</v>
      </c>
      <c r="F65" s="2">
        <v>0.7</v>
      </c>
      <c r="G65" s="2">
        <v>0.53676171274961504</v>
      </c>
      <c r="H65" s="2">
        <v>0.57800595238095198</v>
      </c>
      <c r="I65" s="2" t="s">
        <v>51</v>
      </c>
      <c r="J65" s="2" t="s">
        <v>253</v>
      </c>
      <c r="K65" s="2" t="s">
        <v>315</v>
      </c>
      <c r="L65" s="2">
        <v>0</v>
      </c>
      <c r="M65" s="2">
        <v>0</v>
      </c>
      <c r="N65" s="2">
        <v>0.5</v>
      </c>
      <c r="O65" s="2">
        <v>120</v>
      </c>
      <c r="P65" s="2" t="s">
        <v>631</v>
      </c>
    </row>
    <row r="66" spans="1:17">
      <c r="A66" s="2">
        <v>10</v>
      </c>
      <c r="B66" s="2">
        <v>13</v>
      </c>
      <c r="C66" s="2">
        <v>14</v>
      </c>
      <c r="D66" s="2">
        <v>0.5</v>
      </c>
      <c r="E66" s="2">
        <v>0.65</v>
      </c>
      <c r="F66" s="2">
        <v>0.7</v>
      </c>
      <c r="G66" s="2">
        <v>0.53046737445703396</v>
      </c>
      <c r="H66" s="2">
        <v>0.58015495175556098</v>
      </c>
      <c r="I66" s="2" t="s">
        <v>51</v>
      </c>
      <c r="J66" s="2" t="s">
        <v>253</v>
      </c>
      <c r="K66" s="2" t="s">
        <v>324</v>
      </c>
      <c r="L66" s="2">
        <v>0.1</v>
      </c>
      <c r="M66" s="2">
        <v>0</v>
      </c>
      <c r="N66" s="2">
        <v>0.5</v>
      </c>
      <c r="O66" s="2">
        <v>120</v>
      </c>
      <c r="P66" s="2" t="s">
        <v>632</v>
      </c>
    </row>
    <row r="67" spans="1:17">
      <c r="A67" s="2">
        <v>10</v>
      </c>
      <c r="B67" s="2">
        <v>13</v>
      </c>
      <c r="C67" s="2">
        <v>14</v>
      </c>
      <c r="D67" s="2">
        <v>0.5</v>
      </c>
      <c r="E67" s="2">
        <v>0.65</v>
      </c>
      <c r="F67" s="2">
        <v>0.7</v>
      </c>
      <c r="G67" s="2">
        <v>0.53101407236551601</v>
      </c>
      <c r="H67" s="2">
        <v>0.58019463429524398</v>
      </c>
      <c r="I67" s="2" t="s">
        <v>51</v>
      </c>
      <c r="J67" s="2" t="s">
        <v>253</v>
      </c>
      <c r="K67" s="2" t="s">
        <v>333</v>
      </c>
      <c r="L67" s="2">
        <v>0.2</v>
      </c>
      <c r="M67" s="2">
        <v>0</v>
      </c>
      <c r="N67" s="2">
        <v>0.5</v>
      </c>
      <c r="O67" s="2">
        <v>120</v>
      </c>
      <c r="P67" s="2" t="s">
        <v>633</v>
      </c>
    </row>
    <row r="68" spans="1:17">
      <c r="A68" s="2">
        <v>9</v>
      </c>
      <c r="B68" s="2">
        <v>13</v>
      </c>
      <c r="C68" s="2">
        <v>15</v>
      </c>
      <c r="D68" s="2">
        <v>0.45</v>
      </c>
      <c r="E68" s="2">
        <v>0.65</v>
      </c>
      <c r="F68" s="2">
        <v>0.75</v>
      </c>
      <c r="G68" s="2">
        <v>0.51345111928301501</v>
      </c>
      <c r="H68" s="2">
        <v>0.56137691570881199</v>
      </c>
      <c r="I68" s="2" t="s">
        <v>51</v>
      </c>
      <c r="J68" s="2" t="s">
        <v>253</v>
      </c>
      <c r="K68" s="2" t="s">
        <v>342</v>
      </c>
      <c r="L68" s="2">
        <v>0.3</v>
      </c>
      <c r="M68" s="2">
        <v>0</v>
      </c>
      <c r="N68" s="2">
        <v>0.5</v>
      </c>
      <c r="O68" s="2">
        <v>120</v>
      </c>
      <c r="P68" s="2" t="s">
        <v>634</v>
      </c>
    </row>
    <row r="69" spans="1:17">
      <c r="A69" s="2">
        <v>10</v>
      </c>
      <c r="B69" s="2">
        <v>14</v>
      </c>
      <c r="C69" s="2">
        <v>15</v>
      </c>
      <c r="D69" s="2">
        <v>0.5</v>
      </c>
      <c r="E69" s="2">
        <v>0.7</v>
      </c>
      <c r="F69" s="2">
        <v>0.75</v>
      </c>
      <c r="G69" s="2">
        <v>0.55652234530175704</v>
      </c>
      <c r="H69" s="2">
        <v>0.604292186571598</v>
      </c>
      <c r="I69" s="2" t="s">
        <v>51</v>
      </c>
      <c r="J69" s="2" t="s">
        <v>253</v>
      </c>
      <c r="K69" s="2" t="s">
        <v>287</v>
      </c>
      <c r="L69" s="2">
        <v>0.4</v>
      </c>
      <c r="M69" s="2">
        <v>0</v>
      </c>
      <c r="N69" s="2">
        <v>0.5</v>
      </c>
      <c r="O69" s="2">
        <v>120</v>
      </c>
      <c r="P69" s="2" t="s">
        <v>635</v>
      </c>
    </row>
    <row r="70" spans="1:17">
      <c r="A70" s="2">
        <v>6</v>
      </c>
      <c r="B70" s="2">
        <v>14</v>
      </c>
      <c r="C70" s="2">
        <v>15</v>
      </c>
      <c r="D70" s="2">
        <v>0.3</v>
      </c>
      <c r="E70" s="2">
        <v>0.7</v>
      </c>
      <c r="F70" s="2">
        <v>0.75</v>
      </c>
      <c r="G70" s="2">
        <v>0.432254797230406</v>
      </c>
      <c r="H70" s="2">
        <v>0.47980033855033799</v>
      </c>
      <c r="I70" s="2" t="s">
        <v>51</v>
      </c>
      <c r="J70" s="2" t="s">
        <v>253</v>
      </c>
      <c r="K70" s="2" t="s">
        <v>351</v>
      </c>
      <c r="L70" s="2">
        <v>0.5</v>
      </c>
      <c r="M70" s="2">
        <v>0</v>
      </c>
      <c r="N70" s="2">
        <v>0.5</v>
      </c>
      <c r="O70" s="2">
        <v>120</v>
      </c>
      <c r="P70" s="2" t="s">
        <v>636</v>
      </c>
    </row>
    <row r="71" spans="1:17" s="6" customFormat="1">
      <c r="A71" s="2">
        <v>3</v>
      </c>
      <c r="B71" s="2">
        <v>14</v>
      </c>
      <c r="C71" s="2">
        <v>16</v>
      </c>
      <c r="D71" s="2">
        <v>0.15</v>
      </c>
      <c r="E71" s="2">
        <v>0.7</v>
      </c>
      <c r="F71" s="2">
        <v>0.8</v>
      </c>
      <c r="G71" s="2">
        <v>0.364235676851007</v>
      </c>
      <c r="H71" s="2">
        <v>0.380881178000743</v>
      </c>
      <c r="I71" s="2" t="s">
        <v>51</v>
      </c>
      <c r="J71" s="2" t="s">
        <v>253</v>
      </c>
      <c r="K71" s="2" t="s">
        <v>360</v>
      </c>
      <c r="L71" s="2">
        <v>0.6</v>
      </c>
      <c r="M71" s="2">
        <v>0</v>
      </c>
      <c r="N71" s="2">
        <v>0.5</v>
      </c>
      <c r="O71" s="2">
        <v>120</v>
      </c>
      <c r="P71" s="2" t="s">
        <v>637</v>
      </c>
      <c r="Q71" s="1"/>
    </row>
    <row r="72" spans="1:17" s="6" customFormat="1">
      <c r="A72" s="2">
        <v>3</v>
      </c>
      <c r="B72" s="2">
        <v>11</v>
      </c>
      <c r="C72" s="2">
        <v>17</v>
      </c>
      <c r="D72" s="2">
        <v>0.15</v>
      </c>
      <c r="E72" s="2">
        <v>0.55000000000000004</v>
      </c>
      <c r="F72" s="2">
        <v>0.85</v>
      </c>
      <c r="G72" s="2">
        <v>0.34152081130026002</v>
      </c>
      <c r="H72" s="2">
        <v>0.34947244784201298</v>
      </c>
      <c r="I72" s="2" t="s">
        <v>51</v>
      </c>
      <c r="J72" s="2" t="s">
        <v>253</v>
      </c>
      <c r="K72" s="2" t="s">
        <v>369</v>
      </c>
      <c r="L72" s="2">
        <v>0.7</v>
      </c>
      <c r="M72" s="2">
        <v>0</v>
      </c>
      <c r="N72" s="2">
        <v>0.5</v>
      </c>
      <c r="O72" s="2">
        <v>120</v>
      </c>
      <c r="P72" s="2" t="s">
        <v>638</v>
      </c>
      <c r="Q72" s="1"/>
    </row>
    <row r="73" spans="1:17">
      <c r="A73" s="2">
        <v>3</v>
      </c>
      <c r="B73" s="2">
        <v>11</v>
      </c>
      <c r="C73" s="2">
        <v>17</v>
      </c>
      <c r="D73" s="2">
        <v>0.15</v>
      </c>
      <c r="E73" s="2">
        <v>0.55000000000000004</v>
      </c>
      <c r="F73" s="2">
        <v>0.85</v>
      </c>
      <c r="G73" s="2">
        <v>0.32866392531574401</v>
      </c>
      <c r="H73" s="2">
        <v>0.336656746031746</v>
      </c>
      <c r="I73" s="2" t="s">
        <v>51</v>
      </c>
      <c r="J73" s="2" t="s">
        <v>253</v>
      </c>
      <c r="K73" s="2" t="s">
        <v>378</v>
      </c>
      <c r="L73" s="2">
        <v>0.79999999999999905</v>
      </c>
      <c r="M73" s="2">
        <v>0</v>
      </c>
      <c r="N73" s="2">
        <v>0.5</v>
      </c>
      <c r="O73" s="2">
        <v>120</v>
      </c>
      <c r="P73" s="2" t="s">
        <v>639</v>
      </c>
    </row>
    <row r="74" spans="1:17">
      <c r="A74" s="2">
        <v>3</v>
      </c>
      <c r="B74" s="2">
        <v>10</v>
      </c>
      <c r="C74" s="2">
        <v>15</v>
      </c>
      <c r="D74" s="2">
        <v>0.15</v>
      </c>
      <c r="E74" s="2">
        <v>0.5</v>
      </c>
      <c r="F74" s="2">
        <v>0.75</v>
      </c>
      <c r="G74" s="2">
        <v>0.30524648142678201</v>
      </c>
      <c r="H74" s="2">
        <v>0.31444599940289503</v>
      </c>
      <c r="I74" s="2" t="s">
        <v>51</v>
      </c>
      <c r="J74" s="2" t="s">
        <v>253</v>
      </c>
      <c r="K74" s="2" t="s">
        <v>387</v>
      </c>
      <c r="L74" s="2">
        <v>0.89999999999999902</v>
      </c>
      <c r="M74" s="2">
        <v>0</v>
      </c>
      <c r="N74" s="2">
        <v>0.5</v>
      </c>
      <c r="O74" s="2">
        <v>120</v>
      </c>
      <c r="P74" s="2" t="s">
        <v>640</v>
      </c>
    </row>
    <row r="76" spans="1:17" s="25" customFormat="1">
      <c r="A76" s="26" t="s">
        <v>890</v>
      </c>
    </row>
    <row r="77" spans="1:17" s="6" customFormat="1">
      <c r="A77" s="26" t="s">
        <v>10</v>
      </c>
    </row>
    <row r="78" spans="1:17">
      <c r="A78" s="2">
        <v>85</v>
      </c>
      <c r="B78" s="2">
        <v>131</v>
      </c>
      <c r="C78" s="2">
        <v>166</v>
      </c>
      <c r="D78" s="2">
        <v>0.29929577464788698</v>
      </c>
      <c r="E78" s="2">
        <v>0.46126760563380198</v>
      </c>
      <c r="F78" s="2">
        <v>0.58450704225352101</v>
      </c>
      <c r="G78" s="2">
        <v>0.26222235540026301</v>
      </c>
      <c r="H78" s="2">
        <v>0.38732603986403003</v>
      </c>
      <c r="I78" s="2" t="s">
        <v>27</v>
      </c>
      <c r="J78" s="2" t="s">
        <v>253</v>
      </c>
      <c r="K78" s="2" t="s">
        <v>315</v>
      </c>
      <c r="L78" s="2">
        <v>0</v>
      </c>
      <c r="M78" s="2">
        <v>0</v>
      </c>
      <c r="N78" s="2">
        <v>0.5</v>
      </c>
      <c r="O78" s="2">
        <v>120</v>
      </c>
      <c r="P78" s="125">
        <v>42580.56349537037</v>
      </c>
    </row>
    <row r="79" spans="1:17">
      <c r="A79" s="2">
        <v>85</v>
      </c>
      <c r="B79" s="2">
        <v>139</v>
      </c>
      <c r="C79" s="2">
        <v>170</v>
      </c>
      <c r="D79" s="2">
        <v>0.29929577464788698</v>
      </c>
      <c r="E79" s="2">
        <v>0.48943661971830899</v>
      </c>
      <c r="F79" s="2">
        <v>0.59859154929577396</v>
      </c>
      <c r="G79" s="2">
        <v>0.264024294666791</v>
      </c>
      <c r="H79" s="2">
        <v>0.39690015165794701</v>
      </c>
      <c r="I79" s="2" t="s">
        <v>27</v>
      </c>
      <c r="J79" s="2" t="s">
        <v>253</v>
      </c>
      <c r="K79" s="2" t="s">
        <v>324</v>
      </c>
      <c r="L79" s="2">
        <v>0.1</v>
      </c>
      <c r="M79" s="2">
        <v>0</v>
      </c>
      <c r="N79" s="2">
        <v>0.5</v>
      </c>
      <c r="O79" s="2">
        <v>120</v>
      </c>
      <c r="P79" s="125">
        <v>42580.572083333333</v>
      </c>
    </row>
    <row r="80" spans="1:17">
      <c r="A80" s="2">
        <v>90</v>
      </c>
      <c r="B80" s="2">
        <v>142</v>
      </c>
      <c r="C80" s="2">
        <v>179</v>
      </c>
      <c r="D80" s="2">
        <v>0.31690140845070403</v>
      </c>
      <c r="E80" s="2">
        <v>0.5</v>
      </c>
      <c r="F80" s="2">
        <v>0.63028169014084501</v>
      </c>
      <c r="G80" s="2">
        <v>0.27616734611538701</v>
      </c>
      <c r="H80" s="2">
        <v>0.41680124827639298</v>
      </c>
      <c r="I80" s="2" t="s">
        <v>27</v>
      </c>
      <c r="J80" s="2" t="s">
        <v>253</v>
      </c>
      <c r="K80" s="2" t="s">
        <v>333</v>
      </c>
      <c r="L80" s="2">
        <v>0.2</v>
      </c>
      <c r="M80" s="2">
        <v>0</v>
      </c>
      <c r="N80" s="2">
        <v>0.5</v>
      </c>
      <c r="O80" s="2">
        <v>120</v>
      </c>
      <c r="P80" s="125">
        <v>42580.580891203703</v>
      </c>
    </row>
    <row r="81" spans="1:16">
      <c r="A81" s="2">
        <v>97</v>
      </c>
      <c r="B81" s="2">
        <v>155</v>
      </c>
      <c r="C81" s="2">
        <v>184</v>
      </c>
      <c r="D81" s="2">
        <v>0.34154929577464699</v>
      </c>
      <c r="E81" s="2">
        <v>0.54577464788732399</v>
      </c>
      <c r="F81" s="2">
        <v>0.647887323943662</v>
      </c>
      <c r="G81" s="2">
        <v>0.29155059833338398</v>
      </c>
      <c r="H81" s="2">
        <v>0.44261504474483199</v>
      </c>
      <c r="I81" s="2" t="s">
        <v>27</v>
      </c>
      <c r="J81" s="2" t="s">
        <v>253</v>
      </c>
      <c r="K81" s="2" t="s">
        <v>342</v>
      </c>
      <c r="L81" s="2">
        <v>0.3</v>
      </c>
      <c r="M81" s="2">
        <v>0</v>
      </c>
      <c r="N81" s="2">
        <v>0.5</v>
      </c>
      <c r="O81" s="2">
        <v>120</v>
      </c>
      <c r="P81" s="125">
        <v>42580.590069444443</v>
      </c>
    </row>
    <row r="82" spans="1:16">
      <c r="A82" s="2">
        <v>99</v>
      </c>
      <c r="B82" s="2">
        <v>159</v>
      </c>
      <c r="C82" s="2">
        <v>189</v>
      </c>
      <c r="D82" s="2">
        <v>0.34859154929577402</v>
      </c>
      <c r="E82" s="2">
        <v>0.55985915492957705</v>
      </c>
      <c r="F82" s="2">
        <v>0.66549295774647799</v>
      </c>
      <c r="G82" s="2">
        <v>0.30318227796411801</v>
      </c>
      <c r="H82" s="2">
        <v>0.45167005975228303</v>
      </c>
      <c r="I82" s="2" t="s">
        <v>27</v>
      </c>
      <c r="J82" s="2" t="s">
        <v>253</v>
      </c>
      <c r="K82" s="2" t="s">
        <v>287</v>
      </c>
      <c r="L82" s="2">
        <v>0.4</v>
      </c>
      <c r="M82" s="2">
        <v>0</v>
      </c>
      <c r="N82" s="2">
        <v>0.5</v>
      </c>
      <c r="O82" s="2">
        <v>120</v>
      </c>
      <c r="P82" s="125">
        <v>42580.599976851852</v>
      </c>
    </row>
    <row r="83" spans="1:16">
      <c r="A83" s="2">
        <v>94</v>
      </c>
      <c r="B83" s="2">
        <v>161</v>
      </c>
      <c r="C83" s="2">
        <v>191</v>
      </c>
      <c r="D83" s="2">
        <v>0.33098591549295697</v>
      </c>
      <c r="E83" s="2">
        <v>0.56690140845070403</v>
      </c>
      <c r="F83" s="2">
        <v>0.67253521126760496</v>
      </c>
      <c r="G83" s="2">
        <v>0.29900966421132202</v>
      </c>
      <c r="H83" s="2">
        <v>0.44637946692953501</v>
      </c>
      <c r="I83" s="2" t="s">
        <v>27</v>
      </c>
      <c r="J83" s="2" t="s">
        <v>253</v>
      </c>
      <c r="K83" s="2" t="s">
        <v>351</v>
      </c>
      <c r="L83" s="2">
        <v>0.5</v>
      </c>
      <c r="M83" s="2">
        <v>0</v>
      </c>
      <c r="N83" s="2">
        <v>0.5</v>
      </c>
      <c r="O83" s="2">
        <v>120</v>
      </c>
      <c r="P83" s="125">
        <v>42580.610324074078</v>
      </c>
    </row>
    <row r="84" spans="1:16">
      <c r="A84" s="2">
        <v>88</v>
      </c>
      <c r="B84" s="2">
        <v>156</v>
      </c>
      <c r="C84" s="2">
        <v>189</v>
      </c>
      <c r="D84" s="2">
        <v>0.309859154929577</v>
      </c>
      <c r="E84" s="2">
        <v>0.54929577464788704</v>
      </c>
      <c r="F84" s="2">
        <v>0.66549295774647799</v>
      </c>
      <c r="G84" s="2">
        <v>0.288179769894504</v>
      </c>
      <c r="H84" s="2">
        <v>0.42178730052602498</v>
      </c>
      <c r="I84" s="2" t="s">
        <v>27</v>
      </c>
      <c r="J84" s="2" t="s">
        <v>253</v>
      </c>
      <c r="K84" s="2" t="s">
        <v>360</v>
      </c>
      <c r="L84" s="2">
        <v>0.6</v>
      </c>
      <c r="M84" s="2">
        <v>0</v>
      </c>
      <c r="N84" s="2">
        <v>0.5</v>
      </c>
      <c r="O84" s="2">
        <v>120</v>
      </c>
      <c r="P84" s="125">
        <v>42580.620439814818</v>
      </c>
    </row>
    <row r="85" spans="1:16">
      <c r="A85" s="2">
        <v>83</v>
      </c>
      <c r="B85" s="2">
        <v>146</v>
      </c>
      <c r="C85" s="2">
        <v>187</v>
      </c>
      <c r="D85" s="2">
        <v>0.29225352112676001</v>
      </c>
      <c r="E85" s="2">
        <v>0.51408450704225295</v>
      </c>
      <c r="F85" s="2">
        <v>0.65845070422535201</v>
      </c>
      <c r="G85" s="2">
        <v>0.27490427164255699</v>
      </c>
      <c r="H85" s="2">
        <v>0.40267857187385597</v>
      </c>
      <c r="I85" s="2" t="s">
        <v>27</v>
      </c>
      <c r="J85" s="2" t="s">
        <v>253</v>
      </c>
      <c r="K85" s="2" t="s">
        <v>369</v>
      </c>
      <c r="L85" s="2">
        <v>0.7</v>
      </c>
      <c r="M85" s="2">
        <v>0</v>
      </c>
      <c r="N85" s="2">
        <v>0.5</v>
      </c>
      <c r="O85" s="2">
        <v>120</v>
      </c>
      <c r="P85" s="125">
        <v>42580.631273148145</v>
      </c>
    </row>
    <row r="86" spans="1:16">
      <c r="A86" s="2">
        <v>80</v>
      </c>
      <c r="B86" s="2">
        <v>141</v>
      </c>
      <c r="C86" s="2">
        <v>178</v>
      </c>
      <c r="D86" s="2">
        <v>0.28169014084506999</v>
      </c>
      <c r="E86" s="2">
        <v>0.49647887323943601</v>
      </c>
      <c r="F86" s="2">
        <v>0.62676056338028097</v>
      </c>
      <c r="G86" s="2">
        <v>0.26509868324677599</v>
      </c>
      <c r="H86" s="2">
        <v>0.389299689950803</v>
      </c>
      <c r="I86" s="2" t="s">
        <v>27</v>
      </c>
      <c r="J86" s="2" t="s">
        <v>253</v>
      </c>
      <c r="K86" s="2" t="s">
        <v>378</v>
      </c>
      <c r="L86" s="2">
        <v>0.79999999999999905</v>
      </c>
      <c r="M86" s="2">
        <v>0</v>
      </c>
      <c r="N86" s="2">
        <v>0.5</v>
      </c>
      <c r="O86" s="2">
        <v>120</v>
      </c>
      <c r="P86" s="125">
        <v>42580.641550925924</v>
      </c>
    </row>
    <row r="87" spans="1:16">
      <c r="A87" s="2">
        <v>72</v>
      </c>
      <c r="B87" s="2">
        <v>136</v>
      </c>
      <c r="C87" s="2">
        <v>173</v>
      </c>
      <c r="D87" s="2">
        <v>0.25352112676056299</v>
      </c>
      <c r="E87" s="2">
        <v>0.47887323943661902</v>
      </c>
      <c r="F87" s="2">
        <v>0.60915492957746398</v>
      </c>
      <c r="G87" s="2">
        <v>0.25137535039494302</v>
      </c>
      <c r="H87" s="2">
        <v>0.36870508607990699</v>
      </c>
      <c r="I87" s="2" t="s">
        <v>27</v>
      </c>
      <c r="J87" s="2" t="s">
        <v>253</v>
      </c>
      <c r="K87" s="2" t="s">
        <v>387</v>
      </c>
      <c r="L87" s="2">
        <v>0.89999999999999902</v>
      </c>
      <c r="M87" s="2">
        <v>0</v>
      </c>
      <c r="N87" s="2">
        <v>0.5</v>
      </c>
      <c r="O87" s="2">
        <v>120</v>
      </c>
      <c r="P87" s="125">
        <v>42580.651539351849</v>
      </c>
    </row>
    <row r="88" spans="1:16">
      <c r="P88" s="5"/>
    </row>
    <row r="89" spans="1:16">
      <c r="A89" s="26" t="s">
        <v>869</v>
      </c>
      <c r="P89" s="5"/>
    </row>
    <row r="90" spans="1:16">
      <c r="A90" s="2">
        <v>64</v>
      </c>
      <c r="B90" s="2">
        <v>82</v>
      </c>
      <c r="C90" s="2">
        <v>85</v>
      </c>
      <c r="D90" s="2">
        <v>0.65306122448979498</v>
      </c>
      <c r="E90" s="2">
        <v>0.83673469387755095</v>
      </c>
      <c r="F90" s="2">
        <v>0.86734693877550995</v>
      </c>
      <c r="G90" s="2">
        <v>0.62087475924983104</v>
      </c>
      <c r="H90" s="2">
        <v>0.72967338709148599</v>
      </c>
      <c r="I90" s="2" t="s">
        <v>40</v>
      </c>
      <c r="J90" s="2" t="s">
        <v>253</v>
      </c>
      <c r="K90" s="2" t="s">
        <v>400</v>
      </c>
      <c r="L90" s="2">
        <v>0</v>
      </c>
      <c r="M90" s="2">
        <v>0</v>
      </c>
      <c r="N90" s="2">
        <v>0.6</v>
      </c>
      <c r="O90" s="2">
        <v>120</v>
      </c>
      <c r="P90" s="125">
        <v>42580.690717592595</v>
      </c>
    </row>
    <row r="91" spans="1:16">
      <c r="A91" s="2">
        <v>66</v>
      </c>
      <c r="B91" s="2">
        <v>81</v>
      </c>
      <c r="C91" s="2">
        <v>86</v>
      </c>
      <c r="D91" s="2">
        <v>0.67346938775510201</v>
      </c>
      <c r="E91" s="2">
        <v>0.82653061224489799</v>
      </c>
      <c r="F91" s="2">
        <v>0.87755102040816302</v>
      </c>
      <c r="G91" s="2">
        <v>0.63112102560833205</v>
      </c>
      <c r="H91" s="2">
        <v>0.73944651928808702</v>
      </c>
      <c r="I91" s="2" t="s">
        <v>40</v>
      </c>
      <c r="J91" s="2" t="s">
        <v>253</v>
      </c>
      <c r="K91" s="2" t="s">
        <v>402</v>
      </c>
      <c r="L91" s="2">
        <v>0.1</v>
      </c>
      <c r="M91" s="2">
        <v>0</v>
      </c>
      <c r="N91" s="2">
        <v>0.6</v>
      </c>
      <c r="O91" s="2">
        <v>120</v>
      </c>
      <c r="P91" s="125">
        <v>42580.693252314813</v>
      </c>
    </row>
    <row r="92" spans="1:16">
      <c r="A92" s="2">
        <v>67</v>
      </c>
      <c r="B92" s="2">
        <v>79</v>
      </c>
      <c r="C92" s="2">
        <v>86</v>
      </c>
      <c r="D92" s="2">
        <v>0.68367346938775497</v>
      </c>
      <c r="E92" s="2">
        <v>0.80612244897959096</v>
      </c>
      <c r="F92" s="2">
        <v>0.87755102040816302</v>
      </c>
      <c r="G92" s="2">
        <v>0.63034466416533197</v>
      </c>
      <c r="H92" s="2">
        <v>0.74262095114436</v>
      </c>
      <c r="I92" s="2" t="s">
        <v>40</v>
      </c>
      <c r="J92" s="2" t="s">
        <v>253</v>
      </c>
      <c r="K92" s="2" t="s">
        <v>870</v>
      </c>
      <c r="L92" s="2">
        <v>0.2</v>
      </c>
      <c r="M92" s="2">
        <v>0</v>
      </c>
      <c r="N92" s="2">
        <v>0.6</v>
      </c>
      <c r="O92" s="2">
        <v>120</v>
      </c>
      <c r="P92" s="125">
        <v>42580.690208333333</v>
      </c>
    </row>
    <row r="93" spans="1:16">
      <c r="A93" s="2">
        <v>65</v>
      </c>
      <c r="B93" s="2">
        <v>78</v>
      </c>
      <c r="C93" s="2">
        <v>87</v>
      </c>
      <c r="D93" s="2">
        <v>0.66326530612244805</v>
      </c>
      <c r="E93" s="2">
        <v>0.79591836734693799</v>
      </c>
      <c r="F93" s="2">
        <v>0.88775510204081598</v>
      </c>
      <c r="G93" s="2">
        <v>0.61690005740595799</v>
      </c>
      <c r="H93" s="2">
        <v>0.73030995734840398</v>
      </c>
      <c r="I93" s="2" t="s">
        <v>40</v>
      </c>
      <c r="J93" s="2" t="s">
        <v>253</v>
      </c>
      <c r="K93" s="2" t="s">
        <v>405</v>
      </c>
      <c r="L93" s="2">
        <v>0.3</v>
      </c>
      <c r="M93" s="2">
        <v>0</v>
      </c>
      <c r="N93" s="2">
        <v>0.6</v>
      </c>
      <c r="O93" s="2">
        <v>120</v>
      </c>
      <c r="P93" s="125">
        <v>42580.698877314811</v>
      </c>
    </row>
    <row r="94" spans="1:16">
      <c r="A94" s="2">
        <v>58</v>
      </c>
      <c r="B94" s="2">
        <v>77</v>
      </c>
      <c r="C94" s="2">
        <v>84</v>
      </c>
      <c r="D94" s="2">
        <v>0.59183673469387699</v>
      </c>
      <c r="E94" s="2">
        <v>0.78571428571428503</v>
      </c>
      <c r="F94" s="2">
        <v>0.85714285714285698</v>
      </c>
      <c r="G94" s="2">
        <v>0.58272555862806696</v>
      </c>
      <c r="H94" s="2">
        <v>0.68896405029821195</v>
      </c>
      <c r="I94" s="2" t="s">
        <v>40</v>
      </c>
      <c r="J94" s="2" t="s">
        <v>253</v>
      </c>
      <c r="K94" s="2" t="s">
        <v>407</v>
      </c>
      <c r="L94" s="2">
        <v>0.4</v>
      </c>
      <c r="M94" s="2">
        <v>0</v>
      </c>
      <c r="N94" s="2">
        <v>0.6</v>
      </c>
      <c r="O94" s="2">
        <v>120</v>
      </c>
      <c r="P94" s="125">
        <v>42580.701840277776</v>
      </c>
    </row>
    <row r="95" spans="1:16">
      <c r="A95" s="2">
        <v>42</v>
      </c>
      <c r="B95" s="2">
        <v>76</v>
      </c>
      <c r="C95" s="2">
        <v>82</v>
      </c>
      <c r="D95" s="2">
        <v>0.42857142857142799</v>
      </c>
      <c r="E95" s="2">
        <v>0.77551020408163196</v>
      </c>
      <c r="F95" s="2">
        <v>0.83673469387755095</v>
      </c>
      <c r="G95" s="2">
        <v>0.49698121771808201</v>
      </c>
      <c r="H95" s="2">
        <v>0.59455568570117601</v>
      </c>
      <c r="I95" s="2" t="s">
        <v>40</v>
      </c>
      <c r="J95" s="2" t="s">
        <v>253</v>
      </c>
      <c r="K95" s="2" t="s">
        <v>409</v>
      </c>
      <c r="L95" s="2">
        <v>0.5</v>
      </c>
      <c r="M95" s="2">
        <v>0</v>
      </c>
      <c r="N95" s="2">
        <v>0.6</v>
      </c>
      <c r="O95" s="2">
        <v>120</v>
      </c>
      <c r="P95" s="125">
        <v>42580.705069444448</v>
      </c>
    </row>
    <row r="96" spans="1:16">
      <c r="A96" s="2">
        <v>31</v>
      </c>
      <c r="B96" s="2">
        <v>75</v>
      </c>
      <c r="C96" s="2">
        <v>82</v>
      </c>
      <c r="D96" s="2">
        <v>0.31632653061224397</v>
      </c>
      <c r="E96" s="2">
        <v>0.765306122448979</v>
      </c>
      <c r="F96" s="2">
        <v>0.83673469387755095</v>
      </c>
      <c r="G96" s="2">
        <v>0.43290736888814901</v>
      </c>
      <c r="H96" s="2">
        <v>0.50978225876539196</v>
      </c>
      <c r="I96" s="2" t="s">
        <v>40</v>
      </c>
      <c r="J96" s="2" t="s">
        <v>253</v>
      </c>
      <c r="K96" s="2" t="s">
        <v>411</v>
      </c>
      <c r="L96" s="2">
        <v>0.6</v>
      </c>
      <c r="M96" s="2">
        <v>0</v>
      </c>
      <c r="N96" s="2">
        <v>0.6</v>
      </c>
      <c r="O96" s="2">
        <v>120</v>
      </c>
      <c r="P96" s="125">
        <v>42580.708437499998</v>
      </c>
    </row>
    <row r="97" spans="1:16">
      <c r="A97" s="2">
        <v>30</v>
      </c>
      <c r="B97" s="2">
        <v>65</v>
      </c>
      <c r="C97" s="2">
        <v>82</v>
      </c>
      <c r="D97" s="2">
        <v>0.30612244897959101</v>
      </c>
      <c r="E97" s="2">
        <v>0.66326530612244805</v>
      </c>
      <c r="F97" s="2">
        <v>0.83673469387755095</v>
      </c>
      <c r="G97" s="2">
        <v>0.40089809930450998</v>
      </c>
      <c r="H97" s="2">
        <v>0.47806161689799598</v>
      </c>
      <c r="I97" s="2" t="s">
        <v>40</v>
      </c>
      <c r="J97" s="2" t="s">
        <v>253</v>
      </c>
      <c r="K97" s="2" t="s">
        <v>413</v>
      </c>
      <c r="L97" s="2">
        <v>0.7</v>
      </c>
      <c r="M97" s="2">
        <v>0</v>
      </c>
      <c r="N97" s="2">
        <v>0.6</v>
      </c>
      <c r="O97" s="2">
        <v>120</v>
      </c>
      <c r="P97" s="125">
        <v>42580.712094907409</v>
      </c>
    </row>
    <row r="98" spans="1:16">
      <c r="A98" s="2">
        <v>29</v>
      </c>
      <c r="B98" s="2">
        <v>60</v>
      </c>
      <c r="C98" s="2">
        <v>72</v>
      </c>
      <c r="D98" s="2">
        <v>0.29591836734693799</v>
      </c>
      <c r="E98" s="2">
        <v>0.61224489795918302</v>
      </c>
      <c r="F98" s="2">
        <v>0.73469387755102</v>
      </c>
      <c r="G98" s="2">
        <v>0.37115525799683202</v>
      </c>
      <c r="H98" s="2">
        <v>0.44402743025915598</v>
      </c>
      <c r="I98" s="2" t="s">
        <v>40</v>
      </c>
      <c r="J98" s="2" t="s">
        <v>253</v>
      </c>
      <c r="K98" s="2" t="s">
        <v>415</v>
      </c>
      <c r="L98" s="2">
        <v>0.79999999999999905</v>
      </c>
      <c r="M98" s="2">
        <v>0</v>
      </c>
      <c r="N98" s="2">
        <v>0.6</v>
      </c>
      <c r="O98" s="2">
        <v>120</v>
      </c>
      <c r="P98" s="125">
        <v>42580.71565972222</v>
      </c>
    </row>
    <row r="99" spans="1:16">
      <c r="A99" s="2">
        <v>28</v>
      </c>
      <c r="B99" s="2">
        <v>54</v>
      </c>
      <c r="C99" s="2">
        <v>64</v>
      </c>
      <c r="D99" s="2">
        <v>0.28571428571428498</v>
      </c>
      <c r="E99" s="2">
        <v>0.55102040816326503</v>
      </c>
      <c r="F99" s="2">
        <v>0.65306122448979498</v>
      </c>
      <c r="G99" s="2">
        <v>0.33977698742674101</v>
      </c>
      <c r="H99" s="2">
        <v>0.41452448754876098</v>
      </c>
      <c r="I99" s="2" t="s">
        <v>40</v>
      </c>
      <c r="J99" s="2" t="s">
        <v>253</v>
      </c>
      <c r="K99" s="2" t="s">
        <v>417</v>
      </c>
      <c r="L99" s="2">
        <v>0.89999999999999902</v>
      </c>
      <c r="M99" s="2">
        <v>0</v>
      </c>
      <c r="N99" s="2">
        <v>0.6</v>
      </c>
      <c r="O99" s="2">
        <v>120</v>
      </c>
      <c r="P99" s="125">
        <v>42580.719328703701</v>
      </c>
    </row>
    <row r="100" spans="1:16">
      <c r="P100" s="5"/>
    </row>
    <row r="101" spans="1:16">
      <c r="A101" s="26" t="s">
        <v>869</v>
      </c>
      <c r="P101" s="5"/>
    </row>
    <row r="102" spans="1:16">
      <c r="A102" s="2">
        <v>10</v>
      </c>
      <c r="B102" s="2">
        <v>13</v>
      </c>
      <c r="C102" s="2">
        <v>14</v>
      </c>
      <c r="D102" s="2">
        <v>0.5</v>
      </c>
      <c r="E102" s="2">
        <v>0.65</v>
      </c>
      <c r="F102" s="2">
        <v>0.7</v>
      </c>
      <c r="G102" s="2">
        <v>0.53676171274961504</v>
      </c>
      <c r="H102" s="2">
        <v>0.57800595238095198</v>
      </c>
      <c r="I102" s="2" t="s">
        <v>51</v>
      </c>
      <c r="J102" s="2" t="s">
        <v>253</v>
      </c>
      <c r="K102" s="2" t="s">
        <v>315</v>
      </c>
      <c r="L102" s="2">
        <v>0</v>
      </c>
      <c r="M102" s="2">
        <v>0</v>
      </c>
      <c r="N102" s="2">
        <v>0.5</v>
      </c>
      <c r="O102" s="2">
        <v>120</v>
      </c>
      <c r="P102" s="125">
        <v>42580.439189814817</v>
      </c>
    </row>
    <row r="103" spans="1:16">
      <c r="A103" s="2">
        <v>10</v>
      </c>
      <c r="B103" s="2">
        <v>13</v>
      </c>
      <c r="C103" s="2">
        <v>14</v>
      </c>
      <c r="D103" s="2">
        <v>0.5</v>
      </c>
      <c r="E103" s="2">
        <v>0.65</v>
      </c>
      <c r="F103" s="2">
        <v>0.7</v>
      </c>
      <c r="G103" s="2">
        <v>0.53832642611453496</v>
      </c>
      <c r="H103" s="2">
        <v>0.58015495175556098</v>
      </c>
      <c r="I103" s="2" t="s">
        <v>51</v>
      </c>
      <c r="J103" s="126" t="s">
        <v>253</v>
      </c>
      <c r="K103" s="2" t="s">
        <v>324</v>
      </c>
      <c r="L103" s="78">
        <v>0.1</v>
      </c>
      <c r="M103" s="78">
        <v>0</v>
      </c>
      <c r="N103" s="78">
        <v>0.5</v>
      </c>
      <c r="O103" s="2">
        <v>120</v>
      </c>
      <c r="P103" s="125">
        <v>42580.439282407409</v>
      </c>
    </row>
    <row r="104" spans="1:16">
      <c r="A104" s="2">
        <v>10</v>
      </c>
      <c r="B104" s="2">
        <v>13</v>
      </c>
      <c r="C104" s="2">
        <v>14</v>
      </c>
      <c r="D104" s="2">
        <v>0.5</v>
      </c>
      <c r="E104" s="2">
        <v>0.65</v>
      </c>
      <c r="F104" s="2">
        <v>0.7</v>
      </c>
      <c r="G104" s="2">
        <v>0.53837079147140099</v>
      </c>
      <c r="H104" s="2">
        <v>0.58019463429524398</v>
      </c>
      <c r="I104" s="2" t="s">
        <v>51</v>
      </c>
      <c r="J104" s="126" t="s">
        <v>253</v>
      </c>
      <c r="K104" s="2" t="s">
        <v>333</v>
      </c>
      <c r="L104" s="2">
        <v>0.2</v>
      </c>
      <c r="M104" s="2">
        <v>0</v>
      </c>
      <c r="N104" s="2">
        <v>0.5</v>
      </c>
      <c r="O104" s="2">
        <v>120</v>
      </c>
      <c r="P104" s="125">
        <v>42580.439363425925</v>
      </c>
    </row>
    <row r="105" spans="1:16">
      <c r="A105" s="2">
        <v>9</v>
      </c>
      <c r="B105" s="2">
        <v>13</v>
      </c>
      <c r="C105" s="2">
        <v>15</v>
      </c>
      <c r="D105" s="2">
        <v>0.45</v>
      </c>
      <c r="E105" s="2">
        <v>0.65</v>
      </c>
      <c r="F105" s="2">
        <v>0.75</v>
      </c>
      <c r="G105" s="2">
        <v>0.519339397671294</v>
      </c>
      <c r="H105" s="2">
        <v>0.56137691570881199</v>
      </c>
      <c r="I105" s="2" t="s">
        <v>51</v>
      </c>
      <c r="J105" s="2" t="s">
        <v>253</v>
      </c>
      <c r="K105" s="2" t="s">
        <v>342</v>
      </c>
      <c r="L105" s="2">
        <v>0.3</v>
      </c>
      <c r="M105" s="2">
        <v>0</v>
      </c>
      <c r="N105" s="2">
        <v>0.5</v>
      </c>
      <c r="O105" s="2">
        <v>120</v>
      </c>
      <c r="P105" s="125">
        <v>42580.439432870371</v>
      </c>
    </row>
    <row r="106" spans="1:16">
      <c r="A106" s="2">
        <v>10</v>
      </c>
      <c r="B106" s="2">
        <v>14</v>
      </c>
      <c r="C106" s="2">
        <v>15</v>
      </c>
      <c r="D106" s="2">
        <v>0.5</v>
      </c>
      <c r="E106" s="2">
        <v>0.7</v>
      </c>
      <c r="F106" s="2">
        <v>0.75</v>
      </c>
      <c r="G106" s="2">
        <v>0.56194442322383498</v>
      </c>
      <c r="H106" s="2">
        <v>0.604292186571598</v>
      </c>
      <c r="I106" s="2" t="s">
        <v>51</v>
      </c>
      <c r="J106" s="2" t="s">
        <v>253</v>
      </c>
      <c r="K106" s="2" t="s">
        <v>287</v>
      </c>
      <c r="L106" s="2">
        <v>0.4</v>
      </c>
      <c r="M106" s="2">
        <v>0</v>
      </c>
      <c r="N106" s="2">
        <v>0.5</v>
      </c>
      <c r="O106" s="2">
        <v>120</v>
      </c>
      <c r="P106" s="125">
        <v>42580.439502314817</v>
      </c>
    </row>
    <row r="107" spans="1:16">
      <c r="A107" s="2">
        <v>6</v>
      </c>
      <c r="B107" s="2">
        <v>14</v>
      </c>
      <c r="C107" s="2">
        <v>15</v>
      </c>
      <c r="D107" s="2">
        <v>0.3</v>
      </c>
      <c r="E107" s="2">
        <v>0.7</v>
      </c>
      <c r="F107" s="2">
        <v>0.75</v>
      </c>
      <c r="G107" s="2">
        <v>0.437003474479084</v>
      </c>
      <c r="H107" s="2">
        <v>0.47980033855033799</v>
      </c>
      <c r="I107" s="2" t="s">
        <v>51</v>
      </c>
      <c r="J107" s="2" t="s">
        <v>253</v>
      </c>
      <c r="K107" s="2" t="s">
        <v>351</v>
      </c>
      <c r="L107" s="2">
        <v>0.5</v>
      </c>
      <c r="M107" s="2">
        <v>0</v>
      </c>
      <c r="N107" s="2">
        <v>0.5</v>
      </c>
      <c r="O107" s="2">
        <v>120</v>
      </c>
      <c r="P107" s="125">
        <v>42580.439571759256</v>
      </c>
    </row>
    <row r="108" spans="1:16">
      <c r="A108" s="2">
        <v>3</v>
      </c>
      <c r="B108" s="2">
        <v>15</v>
      </c>
      <c r="C108" s="2">
        <v>16</v>
      </c>
      <c r="D108" s="2">
        <v>0.15</v>
      </c>
      <c r="E108" s="2">
        <v>0.75</v>
      </c>
      <c r="F108" s="2">
        <v>0.8</v>
      </c>
      <c r="G108" s="2">
        <v>0.35840234351767403</v>
      </c>
      <c r="H108" s="2">
        <v>0.36754784466740897</v>
      </c>
      <c r="I108" s="2" t="s">
        <v>51</v>
      </c>
      <c r="J108" s="2" t="s">
        <v>253</v>
      </c>
      <c r="K108" s="2" t="s">
        <v>360</v>
      </c>
      <c r="L108" s="2">
        <v>0.6</v>
      </c>
      <c r="M108" s="2">
        <v>0</v>
      </c>
      <c r="N108" s="2">
        <v>0.5</v>
      </c>
      <c r="O108" s="2">
        <v>120</v>
      </c>
      <c r="P108" s="125">
        <v>42580.439641203702</v>
      </c>
    </row>
    <row r="109" spans="1:16">
      <c r="A109" s="2">
        <v>3</v>
      </c>
      <c r="B109" s="2">
        <v>11</v>
      </c>
      <c r="C109" s="2">
        <v>17</v>
      </c>
      <c r="D109" s="2">
        <v>0.15</v>
      </c>
      <c r="E109" s="2">
        <v>0.55000000000000004</v>
      </c>
      <c r="F109" s="2">
        <v>0.85</v>
      </c>
      <c r="G109" s="2">
        <v>0.33971380110615301</v>
      </c>
      <c r="H109" s="2">
        <v>0.350662924032489</v>
      </c>
      <c r="I109" s="2" t="s">
        <v>51</v>
      </c>
      <c r="J109" s="2" t="s">
        <v>253</v>
      </c>
      <c r="K109" s="2" t="s">
        <v>369</v>
      </c>
      <c r="L109" s="2">
        <v>0.7</v>
      </c>
      <c r="M109" s="2">
        <v>0</v>
      </c>
      <c r="N109" s="2">
        <v>0.5</v>
      </c>
      <c r="O109" s="2">
        <v>120</v>
      </c>
      <c r="P109" s="125">
        <v>42580.439699074072</v>
      </c>
    </row>
    <row r="110" spans="1:16">
      <c r="A110" s="2">
        <v>3</v>
      </c>
      <c r="B110" s="2">
        <v>12</v>
      </c>
      <c r="C110" s="2">
        <v>17</v>
      </c>
      <c r="D110" s="2">
        <v>0.15</v>
      </c>
      <c r="E110" s="2">
        <v>0.6</v>
      </c>
      <c r="F110" s="2">
        <v>0.85</v>
      </c>
      <c r="G110" s="2">
        <v>0.32741247067719298</v>
      </c>
      <c r="H110" s="2">
        <v>0.339513888888888</v>
      </c>
      <c r="I110" s="2" t="s">
        <v>51</v>
      </c>
      <c r="J110" s="2" t="s">
        <v>253</v>
      </c>
      <c r="K110" s="2" t="s">
        <v>378</v>
      </c>
      <c r="L110" s="2">
        <v>0.79999999999999905</v>
      </c>
      <c r="M110" s="2">
        <v>0</v>
      </c>
      <c r="N110" s="2">
        <v>0.5</v>
      </c>
      <c r="O110" s="2">
        <v>120</v>
      </c>
      <c r="P110" s="125">
        <v>42580.439768518518</v>
      </c>
    </row>
    <row r="111" spans="1:16">
      <c r="A111" s="2">
        <v>3</v>
      </c>
      <c r="B111" s="2">
        <v>10</v>
      </c>
      <c r="C111" s="2">
        <v>16</v>
      </c>
      <c r="D111" s="2">
        <v>0.15</v>
      </c>
      <c r="E111" s="2">
        <v>0.5</v>
      </c>
      <c r="F111" s="2">
        <v>0.8</v>
      </c>
      <c r="G111" s="2">
        <v>0.30417179446499798</v>
      </c>
      <c r="H111" s="2">
        <v>0.31664657660347301</v>
      </c>
      <c r="I111" s="2" t="s">
        <v>51</v>
      </c>
      <c r="J111" s="2" t="s">
        <v>253</v>
      </c>
      <c r="K111" s="2" t="s">
        <v>387</v>
      </c>
      <c r="L111" s="2">
        <v>0.89999999999999902</v>
      </c>
      <c r="M111" s="2">
        <v>0</v>
      </c>
      <c r="N111" s="2">
        <v>0.5</v>
      </c>
      <c r="O111" s="2">
        <v>120</v>
      </c>
      <c r="P111" s="125">
        <v>42580.439837962964</v>
      </c>
    </row>
    <row r="112" spans="1:16">
      <c r="P112" s="5"/>
    </row>
    <row r="113" spans="16:16">
      <c r="P113" s="5"/>
    </row>
    <row r="114" spans="16:16">
      <c r="P114" s="5"/>
    </row>
    <row r="115" spans="16:16">
      <c r="P115" s="5"/>
    </row>
    <row r="116" spans="16:16">
      <c r="P116" s="5"/>
    </row>
    <row r="117" spans="16:16">
      <c r="P117" s="5"/>
    </row>
    <row r="118" spans="16:16">
      <c r="P118" s="5"/>
    </row>
    <row r="119" spans="16:16">
      <c r="P119" s="5"/>
    </row>
    <row r="120" spans="16:16">
      <c r="P120" s="5"/>
    </row>
    <row r="121" spans="16:16">
      <c r="P121" s="5"/>
    </row>
    <row r="122" spans="16:16">
      <c r="P122" s="5"/>
    </row>
    <row r="123" spans="16:16">
      <c r="P123" s="5"/>
    </row>
    <row r="124" spans="16:16">
      <c r="P124" s="5"/>
    </row>
    <row r="125" spans="16:16">
      <c r="P125" s="5"/>
    </row>
    <row r="126" spans="16:16">
      <c r="P126" s="5"/>
    </row>
    <row r="127" spans="16:16">
      <c r="P127" s="5"/>
    </row>
    <row r="128" spans="16:16">
      <c r="P128" s="5"/>
    </row>
    <row r="129" spans="16:16">
      <c r="P129" s="5"/>
    </row>
    <row r="130" spans="16:16">
      <c r="P130" s="5"/>
    </row>
    <row r="131" spans="16:16">
      <c r="P131" s="5"/>
    </row>
    <row r="132" spans="16:16">
      <c r="P132" s="5"/>
    </row>
    <row r="133" spans="16:16">
      <c r="P133" s="5"/>
    </row>
    <row r="134" spans="16:16">
      <c r="P134" s="5"/>
    </row>
    <row r="135" spans="16:16">
      <c r="P135" s="5"/>
    </row>
    <row r="136" spans="16:16">
      <c r="P136" s="5"/>
    </row>
    <row r="137" spans="16:16">
      <c r="P137" s="5"/>
    </row>
    <row r="138" spans="16:16">
      <c r="P138" s="5"/>
    </row>
    <row r="139" spans="16:16">
      <c r="P139" s="5"/>
    </row>
    <row r="140" spans="16:16">
      <c r="P140" s="5"/>
    </row>
    <row r="141" spans="16:16">
      <c r="P141" s="5"/>
    </row>
    <row r="142" spans="16:16">
      <c r="P142" s="5"/>
    </row>
    <row r="143" spans="16:16">
      <c r="P143" s="5"/>
    </row>
    <row r="144" spans="16:16">
      <c r="P144" s="5"/>
    </row>
    <row r="145" spans="16:16">
      <c r="P145" s="5"/>
    </row>
    <row r="146" spans="16:16">
      <c r="P146" s="5"/>
    </row>
    <row r="147" spans="16:16">
      <c r="P147" s="5"/>
    </row>
    <row r="148" spans="16:16">
      <c r="P148" s="5"/>
    </row>
    <row r="149" spans="16:16">
      <c r="P149" s="5"/>
    </row>
    <row r="150" spans="16:16">
      <c r="P150" s="5"/>
    </row>
    <row r="151" spans="16:16">
      <c r="P151" s="5"/>
    </row>
    <row r="152" spans="16:16">
      <c r="P152" s="5"/>
    </row>
    <row r="153" spans="16:16">
      <c r="P153" s="5"/>
    </row>
    <row r="154" spans="16:16">
      <c r="P154" s="5"/>
    </row>
    <row r="155" spans="16:16">
      <c r="P155" s="5"/>
    </row>
    <row r="156" spans="16:16">
      <c r="P156" s="5"/>
    </row>
    <row r="157" spans="16:16">
      <c r="P157" s="5"/>
    </row>
    <row r="158" spans="16:16">
      <c r="P158" s="5"/>
    </row>
    <row r="159" spans="16:16">
      <c r="P159" s="5"/>
    </row>
    <row r="160" spans="16:16">
      <c r="P160" s="5"/>
    </row>
    <row r="161" spans="16:16">
      <c r="P161" s="5"/>
    </row>
    <row r="162" spans="16:16">
      <c r="P162" s="5"/>
    </row>
    <row r="163" spans="16:16">
      <c r="P163" s="5"/>
    </row>
    <row r="164" spans="16:16">
      <c r="P164" s="5"/>
    </row>
    <row r="165" spans="16:16">
      <c r="P165" s="5"/>
    </row>
    <row r="166" spans="16:16">
      <c r="P166" s="5"/>
    </row>
    <row r="167" spans="16:16">
      <c r="P167" s="5"/>
    </row>
    <row r="168" spans="16:16">
      <c r="P168" s="5"/>
    </row>
    <row r="169" spans="16:16">
      <c r="P169" s="5"/>
    </row>
    <row r="170" spans="16:16">
      <c r="P170" s="5"/>
    </row>
    <row r="171" spans="16:16">
      <c r="P171" s="5"/>
    </row>
    <row r="172" spans="16:16">
      <c r="P172" s="5"/>
    </row>
    <row r="173" spans="16:16">
      <c r="P173" s="5"/>
    </row>
    <row r="174" spans="16:16">
      <c r="P174" s="5"/>
    </row>
    <row r="175" spans="16:16">
      <c r="P175" s="5"/>
    </row>
    <row r="176" spans="16:16">
      <c r="P176" s="5"/>
    </row>
    <row r="177" spans="16:16">
      <c r="P177" s="5"/>
    </row>
    <row r="178" spans="16:16">
      <c r="P178" s="5"/>
    </row>
    <row r="179" spans="16:16">
      <c r="P179" s="5"/>
    </row>
    <row r="180" spans="16:16">
      <c r="P180" s="5"/>
    </row>
    <row r="181" spans="16:16">
      <c r="P181" s="5"/>
    </row>
    <row r="182" spans="16:16">
      <c r="P182" s="5"/>
    </row>
    <row r="183" spans="16:16">
      <c r="P183" s="5"/>
    </row>
    <row r="184" spans="16:16">
      <c r="P184" s="5"/>
    </row>
    <row r="185" spans="16:16">
      <c r="P185" s="5"/>
    </row>
    <row r="186" spans="16:16">
      <c r="P186" s="5"/>
    </row>
    <row r="187" spans="16:16">
      <c r="P187" s="5"/>
    </row>
    <row r="188" spans="16:16">
      <c r="P188" s="5"/>
    </row>
    <row r="189" spans="16:16">
      <c r="P189" s="5"/>
    </row>
    <row r="190" spans="16:16">
      <c r="P190" s="5"/>
    </row>
    <row r="191" spans="16:16">
      <c r="P191" s="5"/>
    </row>
    <row r="192" spans="16:16">
      <c r="P192" s="5"/>
    </row>
    <row r="193" spans="16:16">
      <c r="P193" s="5"/>
    </row>
    <row r="194" spans="16:16">
      <c r="P194" s="5"/>
    </row>
    <row r="195" spans="16:16">
      <c r="P195" s="5"/>
    </row>
    <row r="196" spans="16:16">
      <c r="P196" s="5"/>
    </row>
    <row r="197" spans="16:16">
      <c r="P197" s="5"/>
    </row>
    <row r="198" spans="16:16">
      <c r="P198" s="5"/>
    </row>
    <row r="199" spans="16:16">
      <c r="P199" s="5"/>
    </row>
    <row r="200" spans="16:16">
      <c r="P200" s="5"/>
    </row>
    <row r="201" spans="16:16">
      <c r="P201" s="5"/>
    </row>
    <row r="202" spans="16:16">
      <c r="P202" s="5"/>
    </row>
    <row r="203" spans="16:16">
      <c r="P203" s="5"/>
    </row>
    <row r="204" spans="16:16">
      <c r="P204" s="5"/>
    </row>
    <row r="205" spans="16:16">
      <c r="P205" s="5"/>
    </row>
    <row r="206" spans="16:16">
      <c r="P206" s="5"/>
    </row>
    <row r="207" spans="16:16">
      <c r="P207" s="5"/>
    </row>
    <row r="208" spans="16:16">
      <c r="P208" s="5"/>
    </row>
    <row r="209" spans="16:16">
      <c r="P209" s="5"/>
    </row>
    <row r="210" spans="16:16">
      <c r="P210" s="5"/>
    </row>
    <row r="211" spans="16:16">
      <c r="P211" s="5"/>
    </row>
    <row r="212" spans="16:16">
      <c r="P212" s="5"/>
    </row>
    <row r="213" spans="16:16">
      <c r="P213" s="5"/>
    </row>
    <row r="214" spans="16:16">
      <c r="P214" s="5"/>
    </row>
    <row r="215" spans="16:16">
      <c r="P215" s="5"/>
    </row>
    <row r="216" spans="16:16">
      <c r="P216" s="5"/>
    </row>
    <row r="217" spans="16:16">
      <c r="P217" s="5"/>
    </row>
    <row r="218" spans="16:16">
      <c r="P218" s="5"/>
    </row>
    <row r="219" spans="16:16">
      <c r="P219" s="5"/>
    </row>
    <row r="220" spans="16:16">
      <c r="P220" s="5"/>
    </row>
    <row r="221" spans="16:16">
      <c r="P221" s="5"/>
    </row>
    <row r="222" spans="16:16">
      <c r="P222" s="5"/>
    </row>
    <row r="223" spans="16:16">
      <c r="P223" s="5"/>
    </row>
    <row r="224" spans="16:16">
      <c r="P224" s="5"/>
    </row>
    <row r="225" spans="16:16">
      <c r="P225" s="5"/>
    </row>
    <row r="226" spans="16:16">
      <c r="P226" s="5"/>
    </row>
    <row r="227" spans="16:16">
      <c r="P227" s="5"/>
    </row>
    <row r="228" spans="16:16">
      <c r="P228" s="5"/>
    </row>
    <row r="229" spans="16:16">
      <c r="P229" s="5"/>
    </row>
    <row r="230" spans="16:16">
      <c r="P230" s="5"/>
    </row>
    <row r="231" spans="16:16">
      <c r="P231" s="5"/>
    </row>
    <row r="232" spans="16:16">
      <c r="P232" s="5"/>
    </row>
    <row r="233" spans="16:16">
      <c r="P233" s="5"/>
    </row>
    <row r="234" spans="16:16">
      <c r="P234" s="5"/>
    </row>
    <row r="235" spans="16:16">
      <c r="P235" s="5"/>
    </row>
    <row r="236" spans="16:16">
      <c r="P236" s="5"/>
    </row>
    <row r="237" spans="16:16">
      <c r="P237" s="5"/>
    </row>
    <row r="238" spans="16:16">
      <c r="P238" s="5"/>
    </row>
    <row r="239" spans="16:16">
      <c r="P239" s="5"/>
    </row>
    <row r="240" spans="16:16">
      <c r="P240" s="5"/>
    </row>
    <row r="241" spans="16:16">
      <c r="P241" s="5"/>
    </row>
    <row r="242" spans="16:16">
      <c r="P242" s="5"/>
    </row>
    <row r="243" spans="16:16">
      <c r="P243" s="5"/>
    </row>
    <row r="244" spans="16:16">
      <c r="P244" s="5"/>
    </row>
    <row r="245" spans="16:16">
      <c r="P245" s="5"/>
    </row>
    <row r="246" spans="16:16">
      <c r="P246" s="5"/>
    </row>
    <row r="247" spans="16:16">
      <c r="P247" s="5"/>
    </row>
    <row r="248" spans="16:16">
      <c r="P248" s="5"/>
    </row>
    <row r="249" spans="16:16">
      <c r="P249" s="5"/>
    </row>
    <row r="250" spans="16:16">
      <c r="P250" s="5"/>
    </row>
    <row r="251" spans="16:16">
      <c r="P251" s="5"/>
    </row>
    <row r="252" spans="16:16">
      <c r="P252" s="5"/>
    </row>
    <row r="253" spans="16:16">
      <c r="P253" s="5"/>
    </row>
    <row r="254" spans="16:16">
      <c r="P254" s="5"/>
    </row>
    <row r="255" spans="16:16">
      <c r="P255" s="5"/>
    </row>
    <row r="256" spans="16:16">
      <c r="P256" s="5"/>
    </row>
    <row r="257" spans="16:16">
      <c r="P257" s="5"/>
    </row>
    <row r="258" spans="16:16">
      <c r="P258" s="5"/>
    </row>
    <row r="259" spans="16:16">
      <c r="P259" s="5"/>
    </row>
    <row r="260" spans="16:16">
      <c r="P260" s="5"/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89"/>
  <sheetViews>
    <sheetView showGridLines="0" topLeftCell="A62" workbookViewId="0">
      <selection activeCell="R73" sqref="R73"/>
    </sheetView>
  </sheetViews>
  <sheetFormatPr defaultColWidth="8.88671875" defaultRowHeight="16.5"/>
  <cols>
    <col min="1" max="1" width="8.88671875" style="1"/>
    <col min="2" max="4" width="12.6640625" style="1" bestFit="1" customWidth="1"/>
    <col min="5" max="5" width="7.88671875" style="1" customWidth="1"/>
    <col min="6" max="14" width="8.88671875" style="1"/>
    <col min="15" max="17" width="12.44140625" style="1" bestFit="1" customWidth="1"/>
    <col min="18" max="16384" width="8.88671875" style="1"/>
  </cols>
  <sheetData>
    <row r="1" spans="1:6" s="25" customFormat="1">
      <c r="A1" s="26" t="s">
        <v>861</v>
      </c>
    </row>
    <row r="2" spans="1:6">
      <c r="A2" s="34" t="s">
        <v>845</v>
      </c>
      <c r="B2" s="1" t="s">
        <v>846</v>
      </c>
    </row>
    <row r="3" spans="1:6">
      <c r="A3" s="2"/>
      <c r="B3" s="2" t="s">
        <v>847</v>
      </c>
      <c r="C3" s="2" t="s">
        <v>848</v>
      </c>
      <c r="D3" s="89" t="s">
        <v>849</v>
      </c>
      <c r="E3" s="100" t="s">
        <v>397</v>
      </c>
      <c r="F3" s="100" t="s">
        <v>396</v>
      </c>
    </row>
    <row r="4" spans="1:6">
      <c r="A4" s="2">
        <v>0</v>
      </c>
      <c r="B4" s="2">
        <v>0.26780779012530898</v>
      </c>
      <c r="C4" s="2">
        <v>0.62062332136979004</v>
      </c>
      <c r="D4" s="89">
        <v>0.49523802354429097</v>
      </c>
      <c r="E4" s="35">
        <f>SUM(B4:D4)</f>
        <v>1.3836691350393899</v>
      </c>
      <c r="F4" s="35">
        <f>RANK(E4,$E$4:$E$13)</f>
        <v>5</v>
      </c>
    </row>
    <row r="5" spans="1:6">
      <c r="A5" s="2">
        <v>0.1</v>
      </c>
      <c r="B5" s="2">
        <v>0.27634858786273397</v>
      </c>
      <c r="C5" s="2">
        <v>0.63282276056425601</v>
      </c>
      <c r="D5" s="89">
        <v>0.498875548269616</v>
      </c>
      <c r="E5" s="35">
        <f t="shared" ref="E5:E13" si="0">SUM(B5:D5)</f>
        <v>1.408046896696606</v>
      </c>
      <c r="F5" s="35">
        <f t="shared" ref="F5:F13" si="1">RANK(E5,$E$4:$E$13)</f>
        <v>4</v>
      </c>
    </row>
    <row r="6" spans="1:6">
      <c r="A6" s="2">
        <v>0.2</v>
      </c>
      <c r="B6" s="71">
        <v>0.28512190248173802</v>
      </c>
      <c r="C6" s="71">
        <v>0.63680423311749002</v>
      </c>
      <c r="D6" s="94">
        <v>0.50558888255866097</v>
      </c>
      <c r="E6" s="98">
        <f t="shared" si="0"/>
        <v>1.4275150181578891</v>
      </c>
      <c r="F6" s="98">
        <f t="shared" si="1"/>
        <v>1</v>
      </c>
    </row>
    <row r="7" spans="1:6">
      <c r="A7" s="2">
        <v>0.3</v>
      </c>
      <c r="B7" s="2">
        <v>0.29264407246123397</v>
      </c>
      <c r="C7" s="2">
        <v>0.63024204800031403</v>
      </c>
      <c r="D7" s="89">
        <v>0.49958243912143602</v>
      </c>
      <c r="E7" s="35">
        <f t="shared" si="0"/>
        <v>1.422468559582984</v>
      </c>
      <c r="F7" s="35">
        <f t="shared" si="1"/>
        <v>3</v>
      </c>
    </row>
    <row r="8" spans="1:6">
      <c r="A8" s="2">
        <v>0.4</v>
      </c>
      <c r="B8" s="71">
        <v>0.297464683847248</v>
      </c>
      <c r="C8" s="68">
        <v>0.630215761335153</v>
      </c>
      <c r="D8" s="95">
        <v>0.49607508564645098</v>
      </c>
      <c r="E8" s="35">
        <f t="shared" si="0"/>
        <v>1.4237555308288519</v>
      </c>
      <c r="F8" s="35">
        <f t="shared" si="1"/>
        <v>2</v>
      </c>
    </row>
    <row r="9" spans="1:6">
      <c r="A9" s="2">
        <v>0.5</v>
      </c>
      <c r="B9" s="2">
        <v>0.28160155981951301</v>
      </c>
      <c r="C9" s="2">
        <v>0.51102036149753804</v>
      </c>
      <c r="D9" s="89">
        <v>0.38162098857018201</v>
      </c>
      <c r="E9" s="35">
        <f t="shared" si="0"/>
        <v>1.1742429098872331</v>
      </c>
      <c r="F9" s="35">
        <f t="shared" si="1"/>
        <v>6</v>
      </c>
    </row>
    <row r="10" spans="1:6">
      <c r="A10" s="2">
        <v>0.6</v>
      </c>
      <c r="B10" s="2">
        <v>0.26580867461158803</v>
      </c>
      <c r="C10" s="2">
        <v>0.47014953111111202</v>
      </c>
      <c r="D10" s="89">
        <v>0.32986632137501598</v>
      </c>
      <c r="E10" s="35">
        <f t="shared" si="0"/>
        <v>1.065824527097716</v>
      </c>
      <c r="F10" s="35">
        <f t="shared" si="1"/>
        <v>7</v>
      </c>
    </row>
    <row r="11" spans="1:6">
      <c r="A11" s="2">
        <v>0.7</v>
      </c>
      <c r="B11" s="2">
        <v>0.25181455883299197</v>
      </c>
      <c r="C11" s="2">
        <v>0.42735493674279301</v>
      </c>
      <c r="D11" s="89">
        <v>0.29477843730358799</v>
      </c>
      <c r="E11" s="35">
        <f t="shared" si="0"/>
        <v>0.97394793287937298</v>
      </c>
      <c r="F11" s="35">
        <f t="shared" si="1"/>
        <v>8</v>
      </c>
    </row>
    <row r="12" spans="1:6">
      <c r="A12" s="2">
        <v>0.79999999999999905</v>
      </c>
      <c r="B12" s="2">
        <v>0.23901004061445899</v>
      </c>
      <c r="C12" s="2">
        <v>0.40300605878030199</v>
      </c>
      <c r="D12" s="89">
        <v>0.27779425383534001</v>
      </c>
      <c r="E12" s="35">
        <f t="shared" si="0"/>
        <v>0.91981035323010096</v>
      </c>
      <c r="F12" s="35">
        <f t="shared" si="1"/>
        <v>9</v>
      </c>
    </row>
    <row r="13" spans="1:6">
      <c r="A13" s="16">
        <v>0.89999999999999902</v>
      </c>
      <c r="B13" s="16">
        <v>0.221644244465419</v>
      </c>
      <c r="C13" s="16">
        <v>0.38572311724756703</v>
      </c>
      <c r="D13" s="91">
        <v>0.25809479227722798</v>
      </c>
      <c r="E13" s="35">
        <f t="shared" si="0"/>
        <v>0.86546215399021398</v>
      </c>
      <c r="F13" s="35">
        <f t="shared" si="1"/>
        <v>10</v>
      </c>
    </row>
    <row r="14" spans="1:6">
      <c r="A14" s="100" t="s">
        <v>833</v>
      </c>
      <c r="B14" s="35">
        <f>MAX(B4:B13)</f>
        <v>0.297464683847248</v>
      </c>
      <c r="C14" s="35">
        <f>MAX(C4:C13)</f>
        <v>0.63680423311749002</v>
      </c>
      <c r="D14" s="35">
        <f>MAX(D4:D13)</f>
        <v>0.50558888255866097</v>
      </c>
      <c r="E14" s="35"/>
      <c r="F14" s="35"/>
    </row>
    <row r="16" spans="1:6">
      <c r="A16" s="34" t="s">
        <v>1</v>
      </c>
    </row>
    <row r="17" spans="1:6">
      <c r="A17" s="2"/>
      <c r="B17" s="2" t="s">
        <v>847</v>
      </c>
      <c r="C17" s="2" t="s">
        <v>848</v>
      </c>
      <c r="D17" s="89" t="s">
        <v>849</v>
      </c>
      <c r="E17" s="100" t="s">
        <v>397</v>
      </c>
      <c r="F17" s="100" t="s">
        <v>396</v>
      </c>
    </row>
    <row r="18" spans="1:6">
      <c r="A18" s="2">
        <v>0</v>
      </c>
      <c r="B18" s="2">
        <v>0.41785118836306501</v>
      </c>
      <c r="C18" s="2">
        <v>0.732090077345663</v>
      </c>
      <c r="D18" s="89">
        <v>0.57112165660821401</v>
      </c>
      <c r="E18" s="35">
        <f>SUM(B18:D18)</f>
        <v>1.721062922316942</v>
      </c>
      <c r="F18" s="35">
        <f>RANK(E18,$E$18:$E$27)</f>
        <v>5</v>
      </c>
    </row>
    <row r="19" spans="1:6">
      <c r="A19" s="2">
        <v>0.1</v>
      </c>
      <c r="B19" s="2">
        <v>0.42942093329796799</v>
      </c>
      <c r="C19" s="2">
        <v>0.74419961621761299</v>
      </c>
      <c r="D19" s="89">
        <v>0.57276196612057395</v>
      </c>
      <c r="E19" s="35">
        <f t="shared" ref="E19:E27" si="2">SUM(B19:D19)</f>
        <v>1.7463825156361548</v>
      </c>
      <c r="F19" s="35">
        <f t="shared" ref="F19:F27" si="3">RANK(E19,$E$18:$E$27)</f>
        <v>4</v>
      </c>
    </row>
    <row r="20" spans="1:6">
      <c r="A20" s="2">
        <v>0.2</v>
      </c>
      <c r="B20" s="2">
        <v>0.44408943806621798</v>
      </c>
      <c r="C20" s="2">
        <v>0.74610347948364997</v>
      </c>
      <c r="D20" s="89">
        <v>0.57446935960428303</v>
      </c>
      <c r="E20" s="35">
        <f t="shared" si="2"/>
        <v>1.7646622771541511</v>
      </c>
      <c r="F20" s="35">
        <f t="shared" si="3"/>
        <v>2</v>
      </c>
    </row>
    <row r="21" spans="1:6">
      <c r="A21" s="2">
        <v>0.3</v>
      </c>
      <c r="B21" s="2">
        <v>0.45852092775062497</v>
      </c>
      <c r="C21" s="2">
        <v>0.73566452845888197</v>
      </c>
      <c r="D21" s="89">
        <v>0.568061863591524</v>
      </c>
      <c r="E21" s="35">
        <f t="shared" si="2"/>
        <v>1.7622473198010309</v>
      </c>
      <c r="F21" s="35">
        <f t="shared" si="3"/>
        <v>3</v>
      </c>
    </row>
    <row r="22" spans="1:6">
      <c r="A22" s="2">
        <v>0.4</v>
      </c>
      <c r="B22" s="71">
        <v>0.46650961987085998</v>
      </c>
      <c r="C22" s="71">
        <v>0.73901827856049096</v>
      </c>
      <c r="D22" s="94">
        <v>0.56417773845739905</v>
      </c>
      <c r="E22" s="98">
        <f t="shared" si="2"/>
        <v>1.7697056368887498</v>
      </c>
      <c r="F22" s="98">
        <f t="shared" si="3"/>
        <v>1</v>
      </c>
    </row>
    <row r="23" spans="1:6">
      <c r="A23" s="2">
        <v>0.5</v>
      </c>
      <c r="B23" s="2">
        <v>0.43663604672827899</v>
      </c>
      <c r="C23" s="2">
        <v>0.59893546120546803</v>
      </c>
      <c r="D23" s="89">
        <v>0.41611200789166802</v>
      </c>
      <c r="E23" s="35">
        <f t="shared" si="2"/>
        <v>1.4516835158254151</v>
      </c>
      <c r="F23" s="35">
        <f t="shared" si="3"/>
        <v>6</v>
      </c>
    </row>
    <row r="24" spans="1:6">
      <c r="A24" s="2">
        <v>0.6</v>
      </c>
      <c r="B24" s="2">
        <v>0.40757156497059199</v>
      </c>
      <c r="C24" s="2">
        <v>0.55049156609772398</v>
      </c>
      <c r="D24" s="89">
        <v>0.35914110842076902</v>
      </c>
      <c r="E24" s="35">
        <f t="shared" si="2"/>
        <v>1.317204239489085</v>
      </c>
      <c r="F24" s="35">
        <f t="shared" si="3"/>
        <v>7</v>
      </c>
    </row>
    <row r="25" spans="1:6">
      <c r="A25" s="2">
        <v>0.7</v>
      </c>
      <c r="B25" s="2">
        <v>0.384745869437496</v>
      </c>
      <c r="C25" s="2">
        <v>0.50433830883411401</v>
      </c>
      <c r="D25" s="89">
        <v>0.32161616210271898</v>
      </c>
      <c r="E25" s="35">
        <f t="shared" si="2"/>
        <v>1.2107003403743291</v>
      </c>
      <c r="F25" s="35">
        <f t="shared" si="3"/>
        <v>8</v>
      </c>
    </row>
    <row r="26" spans="1:6">
      <c r="A26" s="2">
        <v>0.79999999999999905</v>
      </c>
      <c r="B26" s="2">
        <v>0.36852929136430901</v>
      </c>
      <c r="C26" s="2">
        <v>0.48518880551036497</v>
      </c>
      <c r="D26" s="89">
        <v>0.30347904187001101</v>
      </c>
      <c r="E26" s="35">
        <f t="shared" si="2"/>
        <v>1.1571971387446851</v>
      </c>
      <c r="F26" s="35">
        <f t="shared" si="3"/>
        <v>9</v>
      </c>
    </row>
    <row r="27" spans="1:6">
      <c r="A27" s="16">
        <v>0.89999999999999902</v>
      </c>
      <c r="B27" s="16">
        <v>0.345848829059961</v>
      </c>
      <c r="C27" s="16">
        <v>0.46990899211948001</v>
      </c>
      <c r="D27" s="91">
        <v>0.28270351823317902</v>
      </c>
      <c r="E27" s="35">
        <f t="shared" si="2"/>
        <v>1.0984613394126199</v>
      </c>
      <c r="F27" s="35">
        <f t="shared" si="3"/>
        <v>10</v>
      </c>
    </row>
    <row r="28" spans="1:6">
      <c r="A28" s="100" t="s">
        <v>833</v>
      </c>
      <c r="B28" s="35">
        <f>MAX(B18:B27)</f>
        <v>0.46650961987085998</v>
      </c>
      <c r="C28" s="35">
        <f>MAX(C18:C27)</f>
        <v>0.74610347948364997</v>
      </c>
      <c r="D28" s="35">
        <f>MAX(D18:D27)</f>
        <v>0.57446935960428303</v>
      </c>
      <c r="E28" s="35"/>
      <c r="F28" s="35"/>
    </row>
    <row r="31" spans="1:6" s="25" customFormat="1">
      <c r="A31" s="26" t="s">
        <v>859</v>
      </c>
    </row>
    <row r="32" spans="1:6">
      <c r="A32" s="34" t="s">
        <v>0</v>
      </c>
      <c r="B32" s="1" t="s">
        <v>3</v>
      </c>
    </row>
    <row r="33" spans="1:6">
      <c r="A33" s="2"/>
      <c r="B33" s="2" t="s">
        <v>2</v>
      </c>
      <c r="C33" s="2" t="s">
        <v>8</v>
      </c>
      <c r="D33" s="89" t="s">
        <v>52</v>
      </c>
      <c r="E33" s="97" t="s">
        <v>397</v>
      </c>
      <c r="F33" s="97" t="s">
        <v>396</v>
      </c>
    </row>
    <row r="34" spans="1:6">
      <c r="A34" s="2">
        <v>0</v>
      </c>
      <c r="B34" s="2">
        <v>0.273848138708643</v>
      </c>
      <c r="C34" s="2">
        <v>0.62087475924983104</v>
      </c>
      <c r="D34" s="89">
        <v>0.53676171274961504</v>
      </c>
      <c r="E34" s="97">
        <f>SUM(B34:D34)</f>
        <v>1.4314846107080892</v>
      </c>
      <c r="F34" s="97">
        <f>RANK(E34,$E$34:$E$43)</f>
        <v>5</v>
      </c>
    </row>
    <row r="35" spans="1:6">
      <c r="A35" s="2">
        <v>0.1</v>
      </c>
      <c r="B35" s="2">
        <v>0.27996542458598001</v>
      </c>
      <c r="C35" s="2">
        <v>0.63340197748868199</v>
      </c>
      <c r="D35" s="89">
        <v>0.53046737445703396</v>
      </c>
      <c r="E35" s="97">
        <f t="shared" ref="E35:E43" si="4">SUM(B35:D35)</f>
        <v>1.4438347765316961</v>
      </c>
      <c r="F35" s="97">
        <f t="shared" ref="F35:F43" si="5">RANK(E35,$E$34:$E$43)</f>
        <v>4</v>
      </c>
    </row>
    <row r="36" spans="1:6">
      <c r="A36" s="2">
        <v>0.2</v>
      </c>
      <c r="B36" s="2">
        <v>0.29560136479371102</v>
      </c>
      <c r="C36" s="2">
        <v>0.64054293309803301</v>
      </c>
      <c r="D36" s="89">
        <v>0.53101407236551601</v>
      </c>
      <c r="E36" s="97">
        <f t="shared" si="4"/>
        <v>1.4671583702572599</v>
      </c>
      <c r="F36" s="97">
        <f t="shared" si="5"/>
        <v>2</v>
      </c>
    </row>
    <row r="37" spans="1:6">
      <c r="A37" s="2">
        <v>0.3</v>
      </c>
      <c r="B37" s="2">
        <v>0.31101538824638703</v>
      </c>
      <c r="C37" s="2">
        <v>0.63525965266505602</v>
      </c>
      <c r="D37" s="89">
        <v>0.51345111928301501</v>
      </c>
      <c r="E37" s="97">
        <f t="shared" si="4"/>
        <v>1.459726160194458</v>
      </c>
      <c r="F37" s="97">
        <f t="shared" si="5"/>
        <v>3</v>
      </c>
    </row>
    <row r="38" spans="1:6">
      <c r="A38" s="71">
        <v>0.4</v>
      </c>
      <c r="B38" s="71">
        <v>0.32501873970391598</v>
      </c>
      <c r="C38" s="71">
        <v>0.62533104641679904</v>
      </c>
      <c r="D38" s="94">
        <v>0.55652234530175704</v>
      </c>
      <c r="E38" s="98">
        <f t="shared" si="4"/>
        <v>1.506872131422472</v>
      </c>
      <c r="F38" s="98">
        <f t="shared" si="5"/>
        <v>1</v>
      </c>
    </row>
    <row r="39" spans="1:6">
      <c r="A39" s="2">
        <v>0.5</v>
      </c>
      <c r="B39" s="2">
        <v>0.32771815325382903</v>
      </c>
      <c r="C39" s="2">
        <v>0.54448011220060499</v>
      </c>
      <c r="D39" s="89">
        <v>0.432254797230406</v>
      </c>
      <c r="E39" s="97">
        <f t="shared" si="4"/>
        <v>1.3044530626848401</v>
      </c>
      <c r="F39" s="97">
        <f t="shared" si="5"/>
        <v>6</v>
      </c>
    </row>
    <row r="40" spans="1:6">
      <c r="A40" s="2">
        <v>0.6</v>
      </c>
      <c r="B40" s="2">
        <v>0.32094267727850201</v>
      </c>
      <c r="C40" s="2">
        <v>0.49028003661433001</v>
      </c>
      <c r="D40" s="89">
        <v>0.364235676851007</v>
      </c>
      <c r="E40" s="97">
        <f t="shared" si="4"/>
        <v>1.175458390743839</v>
      </c>
      <c r="F40" s="97">
        <f t="shared" si="5"/>
        <v>7</v>
      </c>
    </row>
    <row r="41" spans="1:6">
      <c r="A41" s="2">
        <v>0.7</v>
      </c>
      <c r="B41" s="2">
        <v>0.30615954306091803</v>
      </c>
      <c r="C41" s="2">
        <v>0.47329954858132001</v>
      </c>
      <c r="D41" s="89">
        <v>0.34152081130026002</v>
      </c>
      <c r="E41" s="97">
        <f t="shared" si="4"/>
        <v>1.1209799029424981</v>
      </c>
      <c r="F41" s="97">
        <f t="shared" si="5"/>
        <v>8</v>
      </c>
    </row>
    <row r="42" spans="1:6">
      <c r="A42" s="2">
        <v>0.79999999999999905</v>
      </c>
      <c r="B42" s="2">
        <v>0.29834196714378303</v>
      </c>
      <c r="C42" s="2">
        <v>0.44312172867836302</v>
      </c>
      <c r="D42" s="89">
        <v>0.32866392531574401</v>
      </c>
      <c r="E42" s="97">
        <f t="shared" si="4"/>
        <v>1.0701276211378901</v>
      </c>
      <c r="F42" s="97">
        <f t="shared" si="5"/>
        <v>9</v>
      </c>
    </row>
    <row r="43" spans="1:6">
      <c r="A43" s="16">
        <v>0.89999999999999902</v>
      </c>
      <c r="B43" s="16">
        <v>0.28071732106393599</v>
      </c>
      <c r="C43" s="16">
        <v>0.40441995254058299</v>
      </c>
      <c r="D43" s="91">
        <v>0.30524648142678201</v>
      </c>
      <c r="E43" s="97">
        <f t="shared" si="4"/>
        <v>0.99038375503130094</v>
      </c>
      <c r="F43" s="97">
        <f t="shared" si="5"/>
        <v>10</v>
      </c>
    </row>
    <row r="44" spans="1:6">
      <c r="A44" s="99" t="s">
        <v>833</v>
      </c>
      <c r="B44" s="35">
        <f>MAX(B34:B43)</f>
        <v>0.32771815325382903</v>
      </c>
      <c r="C44" s="35">
        <f>MAX(C34:C43)</f>
        <v>0.64054293309803301</v>
      </c>
      <c r="D44" s="35">
        <f>MAX(D34:D43)</f>
        <v>0.55652234530175704</v>
      </c>
      <c r="E44" s="35"/>
      <c r="F44" s="35"/>
    </row>
    <row r="45" spans="1:6">
      <c r="A45" s="75"/>
      <c r="B45" s="6"/>
      <c r="C45" s="6"/>
      <c r="D45" s="6"/>
      <c r="E45" s="6"/>
      <c r="F45" s="6"/>
    </row>
    <row r="46" spans="1:6">
      <c r="A46" s="34" t="s">
        <v>1</v>
      </c>
      <c r="B46" s="9"/>
      <c r="C46" s="9"/>
      <c r="D46" s="9"/>
      <c r="E46" s="9"/>
      <c r="F46" s="9"/>
    </row>
    <row r="47" spans="1:6">
      <c r="A47" s="2"/>
      <c r="B47" s="2" t="s">
        <v>2</v>
      </c>
      <c r="C47" s="2" t="s">
        <v>8</v>
      </c>
      <c r="D47" s="89" t="s">
        <v>52</v>
      </c>
      <c r="E47" s="97" t="s">
        <v>397</v>
      </c>
      <c r="F47" s="97" t="s">
        <v>396</v>
      </c>
    </row>
    <row r="48" spans="1:6">
      <c r="A48" s="2">
        <v>0</v>
      </c>
      <c r="B48" s="2">
        <v>0.38661202728374899</v>
      </c>
      <c r="C48" s="2">
        <v>0.72967338709148599</v>
      </c>
      <c r="D48" s="89">
        <v>0.57800595238095198</v>
      </c>
      <c r="E48" s="97">
        <f>SUM(B48:D48)</f>
        <v>1.694291366756187</v>
      </c>
      <c r="F48" s="97">
        <f>RANK(E48,$E$48:$E$57)</f>
        <v>5</v>
      </c>
    </row>
    <row r="49" spans="1:6">
      <c r="A49" s="2">
        <v>0.1</v>
      </c>
      <c r="B49" s="2">
        <v>0.40061842102349898</v>
      </c>
      <c r="C49" s="2">
        <v>0.73951517012504497</v>
      </c>
      <c r="D49" s="89">
        <v>0.58015495175556098</v>
      </c>
      <c r="E49" s="97">
        <f t="shared" ref="E49:E57" si="6">SUM(B49:D49)</f>
        <v>1.7202885429041048</v>
      </c>
      <c r="F49" s="97">
        <f t="shared" ref="F49:F57" si="7">RANK(E49,$E$48:$E$57)</f>
        <v>4</v>
      </c>
    </row>
    <row r="50" spans="1:6">
      <c r="A50" s="2">
        <v>0.2</v>
      </c>
      <c r="B50" s="2">
        <v>0.424410615223628</v>
      </c>
      <c r="C50" s="2">
        <v>0.74907918777619098</v>
      </c>
      <c r="D50" s="89">
        <v>0.58019463429524398</v>
      </c>
      <c r="E50" s="97">
        <f t="shared" si="6"/>
        <v>1.7536844372950631</v>
      </c>
      <c r="F50" s="97">
        <f t="shared" si="7"/>
        <v>2</v>
      </c>
    </row>
    <row r="51" spans="1:6">
      <c r="A51" s="2">
        <v>0.3</v>
      </c>
      <c r="B51" s="2">
        <v>0.44955894427374299</v>
      </c>
      <c r="C51" s="2">
        <v>0.74099891880267199</v>
      </c>
      <c r="D51" s="89">
        <v>0.56137691570881199</v>
      </c>
      <c r="E51" s="97">
        <f t="shared" si="6"/>
        <v>1.7519347787852269</v>
      </c>
      <c r="F51" s="97">
        <f t="shared" si="7"/>
        <v>3</v>
      </c>
    </row>
    <row r="52" spans="1:6">
      <c r="A52" s="71">
        <v>0.4</v>
      </c>
      <c r="B52" s="71">
        <v>0.46579922115616901</v>
      </c>
      <c r="C52" s="71">
        <v>0.72817137905515295</v>
      </c>
      <c r="D52" s="94">
        <v>0.604292186571598</v>
      </c>
      <c r="E52" s="98">
        <f t="shared" si="6"/>
        <v>1.79826278678292</v>
      </c>
      <c r="F52" s="98">
        <f t="shared" si="7"/>
        <v>1</v>
      </c>
    </row>
    <row r="53" spans="1:6">
      <c r="A53" s="2">
        <v>0.5</v>
      </c>
      <c r="B53" s="2">
        <v>0.47438534553705403</v>
      </c>
      <c r="C53" s="2">
        <v>0.64054819650427397</v>
      </c>
      <c r="D53" s="89">
        <v>0.47980033855033799</v>
      </c>
      <c r="E53" s="97">
        <f t="shared" si="6"/>
        <v>1.594733880591666</v>
      </c>
      <c r="F53" s="97">
        <f t="shared" si="7"/>
        <v>6</v>
      </c>
    </row>
    <row r="54" spans="1:6">
      <c r="A54" s="2">
        <v>0.6</v>
      </c>
      <c r="B54" s="2">
        <v>0.46042008250085098</v>
      </c>
      <c r="C54" s="2">
        <v>0.57546655396705604</v>
      </c>
      <c r="D54" s="89">
        <v>0.380881178000743</v>
      </c>
      <c r="E54" s="97">
        <f t="shared" si="6"/>
        <v>1.41676781446865</v>
      </c>
      <c r="F54" s="97">
        <f t="shared" si="7"/>
        <v>7</v>
      </c>
    </row>
    <row r="55" spans="1:6">
      <c r="A55" s="2">
        <v>0.7</v>
      </c>
      <c r="B55" s="2">
        <v>0.43989922673880799</v>
      </c>
      <c r="C55" s="2">
        <v>0.55307054130922795</v>
      </c>
      <c r="D55" s="89">
        <v>0.34947244784201298</v>
      </c>
      <c r="E55" s="97">
        <f t="shared" si="6"/>
        <v>1.3424422158900489</v>
      </c>
      <c r="F55" s="97">
        <f t="shared" si="7"/>
        <v>8</v>
      </c>
    </row>
    <row r="56" spans="1:6">
      <c r="A56" s="2">
        <v>0.79999999999999905</v>
      </c>
      <c r="B56" s="2">
        <v>0.430848652137167</v>
      </c>
      <c r="C56" s="2">
        <v>0.51919430162153302</v>
      </c>
      <c r="D56" s="89">
        <v>0.336656746031746</v>
      </c>
      <c r="E56" s="97">
        <f t="shared" si="6"/>
        <v>1.2866996997904461</v>
      </c>
      <c r="F56" s="97">
        <f t="shared" si="7"/>
        <v>9</v>
      </c>
    </row>
    <row r="57" spans="1:6">
      <c r="A57" s="16">
        <v>0.89999999999999902</v>
      </c>
      <c r="B57" s="16">
        <v>0.40593291235914097</v>
      </c>
      <c r="C57" s="16">
        <v>0.48191632258109901</v>
      </c>
      <c r="D57" s="91">
        <v>0.31444599940289503</v>
      </c>
      <c r="E57" s="97">
        <f t="shared" si="6"/>
        <v>1.202295234343135</v>
      </c>
      <c r="F57" s="97">
        <f t="shared" si="7"/>
        <v>10</v>
      </c>
    </row>
    <row r="58" spans="1:6">
      <c r="A58" s="99" t="s">
        <v>833</v>
      </c>
      <c r="B58" s="35">
        <f>MAX(B48:B57)</f>
        <v>0.47438534553705403</v>
      </c>
      <c r="C58" s="35">
        <f>MAX(C48:C57)</f>
        <v>0.74907918777619098</v>
      </c>
      <c r="D58" s="35">
        <f>MAX(D48:D57)</f>
        <v>0.604292186571598</v>
      </c>
      <c r="E58" s="35"/>
      <c r="F58" s="35"/>
    </row>
    <row r="62" spans="1:6" s="25" customFormat="1">
      <c r="A62" s="26" t="s">
        <v>867</v>
      </c>
    </row>
    <row r="63" spans="1:6">
      <c r="A63" s="34" t="s">
        <v>0</v>
      </c>
      <c r="B63" s="1" t="s">
        <v>3</v>
      </c>
    </row>
    <row r="64" spans="1:6">
      <c r="A64" s="2"/>
      <c r="B64" s="2" t="s">
        <v>2</v>
      </c>
      <c r="C64" s="2" t="s">
        <v>8</v>
      </c>
      <c r="D64" s="89" t="s">
        <v>52</v>
      </c>
      <c r="E64" s="97" t="s">
        <v>397</v>
      </c>
      <c r="F64" s="97" t="s">
        <v>396</v>
      </c>
    </row>
    <row r="65" spans="1:6">
      <c r="A65" s="2">
        <v>0</v>
      </c>
      <c r="B65" s="2">
        <v>0.26222235540026301</v>
      </c>
      <c r="C65" s="2">
        <v>0.62087475924983104</v>
      </c>
      <c r="D65" s="89">
        <v>0.53676171274961504</v>
      </c>
      <c r="E65" s="97">
        <f>SUM(B65:D65)</f>
        <v>1.4198588273997093</v>
      </c>
      <c r="F65" s="97">
        <f>RANK(E65,$E$65:$E$74)</f>
        <v>5</v>
      </c>
    </row>
    <row r="66" spans="1:6">
      <c r="A66" s="2">
        <v>0.1</v>
      </c>
      <c r="B66" s="2">
        <v>0.264024294666791</v>
      </c>
      <c r="C66" s="2">
        <v>0.63112102560833205</v>
      </c>
      <c r="D66" s="89">
        <v>0.53832642611453496</v>
      </c>
      <c r="E66" s="97">
        <f t="shared" ref="E66:E74" si="8">SUM(B66:D66)</f>
        <v>1.433471746389658</v>
      </c>
      <c r="F66" s="97">
        <f t="shared" ref="F66:F74" si="9">RANK(E66,$E$65:$E$74)</f>
        <v>3</v>
      </c>
    </row>
    <row r="67" spans="1:6">
      <c r="A67" s="2">
        <v>0.2</v>
      </c>
      <c r="B67" s="2">
        <v>0.27616734611538701</v>
      </c>
      <c r="C67" s="2">
        <v>0.63034466416533197</v>
      </c>
      <c r="D67" s="89">
        <v>0.53837079147140099</v>
      </c>
      <c r="E67" s="97">
        <f t="shared" si="8"/>
        <v>1.44488280175212</v>
      </c>
      <c r="F67" s="97">
        <f t="shared" si="9"/>
        <v>2</v>
      </c>
    </row>
    <row r="68" spans="1:6">
      <c r="A68" s="2">
        <v>0.3</v>
      </c>
      <c r="B68" s="2">
        <v>0.29155059833338398</v>
      </c>
      <c r="C68" s="2">
        <v>0.61690005740595799</v>
      </c>
      <c r="D68" s="89">
        <v>0.519339397671294</v>
      </c>
      <c r="E68" s="97">
        <f t="shared" si="8"/>
        <v>1.4277900534106358</v>
      </c>
      <c r="F68" s="97">
        <f t="shared" si="9"/>
        <v>4</v>
      </c>
    </row>
    <row r="69" spans="1:6">
      <c r="A69" s="71">
        <v>0.4</v>
      </c>
      <c r="B69" s="71">
        <v>0.30318227796411801</v>
      </c>
      <c r="C69" s="71">
        <v>0.58272555862806696</v>
      </c>
      <c r="D69" s="94">
        <v>0.56194442322383498</v>
      </c>
      <c r="E69" s="98">
        <f t="shared" si="8"/>
        <v>1.4478522598160199</v>
      </c>
      <c r="F69" s="97">
        <f t="shared" si="9"/>
        <v>1</v>
      </c>
    </row>
    <row r="70" spans="1:6">
      <c r="A70" s="2">
        <v>0.5</v>
      </c>
      <c r="B70" s="2">
        <v>0.29900966421132202</v>
      </c>
      <c r="C70" s="2">
        <v>0.49698121771808201</v>
      </c>
      <c r="D70" s="89">
        <v>0.437003474479084</v>
      </c>
      <c r="E70" s="97">
        <f t="shared" si="8"/>
        <v>1.232994356408488</v>
      </c>
      <c r="F70" s="97">
        <f t="shared" si="9"/>
        <v>6</v>
      </c>
    </row>
    <row r="71" spans="1:6">
      <c r="A71" s="2">
        <v>0.6</v>
      </c>
      <c r="B71" s="2">
        <v>0.288179769894504</v>
      </c>
      <c r="C71" s="2">
        <v>0.43290736888814901</v>
      </c>
      <c r="D71" s="89">
        <v>0.35840234351767403</v>
      </c>
      <c r="E71" s="97">
        <f t="shared" si="8"/>
        <v>1.0794894823003269</v>
      </c>
      <c r="F71" s="97">
        <f t="shared" si="9"/>
        <v>7</v>
      </c>
    </row>
    <row r="72" spans="1:6">
      <c r="A72" s="2">
        <v>0.7</v>
      </c>
      <c r="B72" s="2">
        <v>0.27490427164255699</v>
      </c>
      <c r="C72" s="2">
        <v>0.40089809930450998</v>
      </c>
      <c r="D72" s="89">
        <v>0.33971380110615301</v>
      </c>
      <c r="E72" s="97">
        <f t="shared" si="8"/>
        <v>1.01551617205322</v>
      </c>
      <c r="F72" s="97">
        <f t="shared" si="9"/>
        <v>8</v>
      </c>
    </row>
    <row r="73" spans="1:6">
      <c r="A73" s="2">
        <v>0.79999999999999905</v>
      </c>
      <c r="B73" s="2">
        <v>0.26509868324677599</v>
      </c>
      <c r="C73" s="2">
        <v>0.37115525799683202</v>
      </c>
      <c r="D73" s="89">
        <v>0.32741247067719298</v>
      </c>
      <c r="E73" s="97">
        <f t="shared" si="8"/>
        <v>0.96366641192080094</v>
      </c>
      <c r="F73" s="97">
        <f t="shared" si="9"/>
        <v>9</v>
      </c>
    </row>
    <row r="74" spans="1:6">
      <c r="A74" s="16">
        <v>0.89999999999999902</v>
      </c>
      <c r="B74" s="16">
        <v>0.25137535039494302</v>
      </c>
      <c r="C74" s="16">
        <v>0.33977698742674101</v>
      </c>
      <c r="D74" s="91">
        <v>0.30417179446499798</v>
      </c>
      <c r="E74" s="97">
        <f t="shared" si="8"/>
        <v>0.89532413228668206</v>
      </c>
      <c r="F74" s="97">
        <f t="shared" si="9"/>
        <v>10</v>
      </c>
    </row>
    <row r="75" spans="1:6">
      <c r="A75" s="99" t="s">
        <v>833</v>
      </c>
      <c r="B75" s="35">
        <f>MAX(B65:B74)</f>
        <v>0.30318227796411801</v>
      </c>
      <c r="C75" s="35">
        <f>MAX(C65:C74)</f>
        <v>0.63112102560833205</v>
      </c>
      <c r="D75" s="35">
        <f>MAX(D65:D74)</f>
        <v>0.56194442322383498</v>
      </c>
      <c r="E75" s="35"/>
      <c r="F75" s="35"/>
    </row>
    <row r="76" spans="1:6">
      <c r="A76" s="75"/>
      <c r="B76" s="6"/>
      <c r="C76" s="6"/>
      <c r="D76" s="6"/>
      <c r="E76" s="6"/>
      <c r="F76" s="6"/>
    </row>
    <row r="77" spans="1:6">
      <c r="A77" s="34" t="s">
        <v>1</v>
      </c>
      <c r="B77" s="9"/>
      <c r="C77" s="9"/>
      <c r="D77" s="9"/>
      <c r="E77" s="9"/>
      <c r="F77" s="9"/>
    </row>
    <row r="78" spans="1:6">
      <c r="A78" s="2"/>
      <c r="B78" s="2" t="s">
        <v>2</v>
      </c>
      <c r="C78" s="2" t="s">
        <v>8</v>
      </c>
      <c r="D78" s="89" t="s">
        <v>52</v>
      </c>
      <c r="E78" s="97" t="s">
        <v>397</v>
      </c>
      <c r="F78" s="97" t="s">
        <v>396</v>
      </c>
    </row>
    <row r="79" spans="1:6">
      <c r="A79" s="2">
        <v>0</v>
      </c>
      <c r="B79" s="2">
        <v>0.38732603986403003</v>
      </c>
      <c r="C79" s="2">
        <v>0.72967338709148599</v>
      </c>
      <c r="D79" s="89">
        <v>0.57800595238095198</v>
      </c>
      <c r="E79" s="97">
        <f>SUM(B79:D79)</f>
        <v>1.6950053793364681</v>
      </c>
      <c r="F79" s="97">
        <f>RANK(E79,$E$79:$E$88)</f>
        <v>5</v>
      </c>
    </row>
    <row r="80" spans="1:6">
      <c r="A80" s="2">
        <v>0.1</v>
      </c>
      <c r="B80" s="2">
        <v>0.39690015165794701</v>
      </c>
      <c r="C80" s="2">
        <v>0.73944651928808702</v>
      </c>
      <c r="D80" s="89">
        <v>0.58015495175556098</v>
      </c>
      <c r="E80" s="97">
        <f t="shared" ref="E80:E88" si="10">SUM(B80:D80)</f>
        <v>1.7165016227015948</v>
      </c>
      <c r="F80" s="97">
        <f t="shared" ref="F80:F88" si="11">RANK(E80,$E$79:$E$88)</f>
        <v>4</v>
      </c>
    </row>
    <row r="81" spans="1:6">
      <c r="A81" s="2">
        <v>0.2</v>
      </c>
      <c r="B81" s="2">
        <v>0.41680124827639298</v>
      </c>
      <c r="C81" s="2">
        <v>0.74262095114436</v>
      </c>
      <c r="D81" s="89">
        <v>0.58019463429524398</v>
      </c>
      <c r="E81" s="97">
        <f t="shared" si="10"/>
        <v>1.739616833715997</v>
      </c>
      <c r="F81" s="97">
        <f t="shared" si="11"/>
        <v>2</v>
      </c>
    </row>
    <row r="82" spans="1:6">
      <c r="A82" s="2">
        <v>0.3</v>
      </c>
      <c r="B82" s="2">
        <v>0.44261504474483199</v>
      </c>
      <c r="C82" s="2">
        <v>0.73030995734840398</v>
      </c>
      <c r="D82" s="89">
        <v>0.56137691570881199</v>
      </c>
      <c r="E82" s="97">
        <f t="shared" si="10"/>
        <v>1.734301917802048</v>
      </c>
      <c r="F82" s="97">
        <f t="shared" si="11"/>
        <v>3</v>
      </c>
    </row>
    <row r="83" spans="1:6">
      <c r="A83" s="71">
        <v>0.4</v>
      </c>
      <c r="B83" s="71">
        <v>0.45167005975228303</v>
      </c>
      <c r="C83" s="71">
        <v>0.68896405029821195</v>
      </c>
      <c r="D83" s="94">
        <v>0.604292186571598</v>
      </c>
      <c r="E83" s="98">
        <f t="shared" si="10"/>
        <v>1.7449262966220929</v>
      </c>
      <c r="F83" s="97">
        <f t="shared" si="11"/>
        <v>1</v>
      </c>
    </row>
    <row r="84" spans="1:6">
      <c r="A84" s="2">
        <v>0.5</v>
      </c>
      <c r="B84" s="2">
        <v>0.44637946692953501</v>
      </c>
      <c r="C84" s="2">
        <v>0.59455568570117601</v>
      </c>
      <c r="D84" s="89">
        <v>0.47980033855033799</v>
      </c>
      <c r="E84" s="97">
        <f t="shared" si="10"/>
        <v>1.5207354911810489</v>
      </c>
      <c r="F84" s="97">
        <f t="shared" si="11"/>
        <v>6</v>
      </c>
    </row>
    <row r="85" spans="1:6">
      <c r="A85" s="2">
        <v>0.6</v>
      </c>
      <c r="B85" s="2">
        <v>0.42178730052602498</v>
      </c>
      <c r="C85" s="2">
        <v>0.50978225876539196</v>
      </c>
      <c r="D85" s="89">
        <v>0.36754784466740897</v>
      </c>
      <c r="E85" s="97">
        <f t="shared" si="10"/>
        <v>1.2991174039588258</v>
      </c>
      <c r="F85" s="97">
        <f t="shared" si="11"/>
        <v>7</v>
      </c>
    </row>
    <row r="86" spans="1:6">
      <c r="A86" s="2">
        <v>0.7</v>
      </c>
      <c r="B86" s="2">
        <v>0.40267857187385597</v>
      </c>
      <c r="C86" s="2">
        <v>0.47806161689799598</v>
      </c>
      <c r="D86" s="89">
        <v>0.350662924032489</v>
      </c>
      <c r="E86" s="97">
        <f t="shared" si="10"/>
        <v>1.231403112804341</v>
      </c>
      <c r="F86" s="97">
        <f t="shared" si="11"/>
        <v>8</v>
      </c>
    </row>
    <row r="87" spans="1:6">
      <c r="A87" s="2">
        <v>0.79999999999999905</v>
      </c>
      <c r="B87" s="2">
        <v>0.389299689950803</v>
      </c>
      <c r="C87" s="2">
        <v>0.44402743025915598</v>
      </c>
      <c r="D87" s="89">
        <v>0.339513888888888</v>
      </c>
      <c r="E87" s="97">
        <f t="shared" si="10"/>
        <v>1.172841009098847</v>
      </c>
      <c r="F87" s="97">
        <f t="shared" si="11"/>
        <v>9</v>
      </c>
    </row>
    <row r="88" spans="1:6">
      <c r="A88" s="16">
        <v>0.89999999999999902</v>
      </c>
      <c r="B88" s="16">
        <v>0.36870508607990699</v>
      </c>
      <c r="C88" s="16">
        <v>0.41452448754876098</v>
      </c>
      <c r="D88" s="91">
        <v>0.31664657660347301</v>
      </c>
      <c r="E88" s="97">
        <f t="shared" si="10"/>
        <v>1.099876150232141</v>
      </c>
      <c r="F88" s="97">
        <f t="shared" si="11"/>
        <v>10</v>
      </c>
    </row>
    <row r="89" spans="1:6">
      <c r="A89" s="99" t="s">
        <v>833</v>
      </c>
      <c r="B89" s="35">
        <f>MAX(B79:B88)</f>
        <v>0.45167005975228303</v>
      </c>
      <c r="C89" s="35">
        <f>MAX(C79:C88)</f>
        <v>0.74262095114436</v>
      </c>
      <c r="D89" s="35">
        <f>MAX(D79:D88)</f>
        <v>0.604292186571598</v>
      </c>
      <c r="E89" s="35"/>
      <c r="F89" s="35"/>
    </row>
  </sheetData>
  <phoneticPr fontId="15" type="noConversion"/>
  <conditionalFormatting sqref="B34:B43">
    <cfRule type="top10" dxfId="149" priority="18" rank="1"/>
  </conditionalFormatting>
  <conditionalFormatting sqref="C34:C43">
    <cfRule type="top10" dxfId="148" priority="17" rank="1"/>
  </conditionalFormatting>
  <conditionalFormatting sqref="D34:D43">
    <cfRule type="top10" dxfId="147" priority="16" rank="1"/>
  </conditionalFormatting>
  <conditionalFormatting sqref="B48:B57">
    <cfRule type="top10" dxfId="146" priority="15" rank="1"/>
  </conditionalFormatting>
  <conditionalFormatting sqref="C48:C57">
    <cfRule type="top10" dxfId="145" priority="14" rank="1"/>
  </conditionalFormatting>
  <conditionalFormatting sqref="D48:D57">
    <cfRule type="top10" dxfId="144" priority="13" rank="1"/>
  </conditionalFormatting>
  <conditionalFormatting sqref="B4:B13">
    <cfRule type="top10" dxfId="143" priority="12" rank="1"/>
  </conditionalFormatting>
  <conditionalFormatting sqref="C4:C13">
    <cfRule type="top10" dxfId="142" priority="11" rank="1"/>
  </conditionalFormatting>
  <conditionalFormatting sqref="D4:D13">
    <cfRule type="top10" dxfId="141" priority="10" rank="1"/>
  </conditionalFormatting>
  <conditionalFormatting sqref="B18:B27">
    <cfRule type="top10" dxfId="140" priority="9" rank="1"/>
  </conditionalFormatting>
  <conditionalFormatting sqref="C18:C27">
    <cfRule type="top10" dxfId="139" priority="8" rank="1"/>
  </conditionalFormatting>
  <conditionalFormatting sqref="D18:D27">
    <cfRule type="top10" dxfId="138" priority="7" rank="1"/>
  </conditionalFormatting>
  <conditionalFormatting sqref="B65:B74">
    <cfRule type="top10" dxfId="137" priority="6" rank="1"/>
  </conditionalFormatting>
  <conditionalFormatting sqref="C65:C74">
    <cfRule type="top10" dxfId="136" priority="5" rank="1"/>
  </conditionalFormatting>
  <conditionalFormatting sqref="D65:D74">
    <cfRule type="top10" dxfId="135" priority="4" rank="1"/>
  </conditionalFormatting>
  <conditionalFormatting sqref="B79:B88">
    <cfRule type="top10" dxfId="134" priority="3" rank="1"/>
  </conditionalFormatting>
  <conditionalFormatting sqref="C79:C88">
    <cfRule type="top10" dxfId="133" priority="2" rank="1"/>
  </conditionalFormatting>
  <conditionalFormatting sqref="D79:D88">
    <cfRule type="top10" dxfId="132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1"/>
  <sheetViews>
    <sheetView showGridLines="0" zoomScale="80" zoomScaleNormal="80" zoomScalePageLayoutView="80" workbookViewId="0">
      <pane ySplit="1" topLeftCell="A72" activePane="bottomLeft" state="frozen"/>
      <selection activeCell="G23" sqref="G23"/>
      <selection pane="bottomLeft" activeCell="G78" sqref="G78:H111"/>
    </sheetView>
  </sheetViews>
  <sheetFormatPr defaultColWidth="8.88671875" defaultRowHeight="16.5"/>
  <cols>
    <col min="1" max="10" width="8.88671875" style="1"/>
    <col min="11" max="11" width="81.6640625" style="1" hidden="1" customWidth="1"/>
    <col min="12" max="14" width="8.88671875" style="1"/>
    <col min="15" max="15" width="14.332031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8" t="s">
        <v>835</v>
      </c>
      <c r="O1" s="2" t="s">
        <v>25</v>
      </c>
      <c r="P1" s="2" t="s">
        <v>26</v>
      </c>
    </row>
    <row r="2" spans="1:16" s="25" customFormat="1">
      <c r="A2" s="26" t="s">
        <v>861</v>
      </c>
    </row>
    <row r="3" spans="1:16" s="6" customFormat="1">
      <c r="A3" s="34" t="s">
        <v>10</v>
      </c>
    </row>
    <row r="4" spans="1:16">
      <c r="A4" s="2">
        <v>98</v>
      </c>
      <c r="B4" s="2">
        <v>160</v>
      </c>
      <c r="C4" s="2">
        <v>184</v>
      </c>
      <c r="D4" s="2">
        <v>0.34507042253521097</v>
      </c>
      <c r="E4" s="2">
        <v>0.56338028169013998</v>
      </c>
      <c r="F4" s="2">
        <v>0.647887323943662</v>
      </c>
      <c r="G4" s="2">
        <v>0.28512190248173802</v>
      </c>
      <c r="H4" s="2">
        <v>0.44408943806621798</v>
      </c>
      <c r="I4" s="2" t="s">
        <v>27</v>
      </c>
      <c r="J4" s="2" t="s">
        <v>28</v>
      </c>
      <c r="K4" s="2" t="s">
        <v>31</v>
      </c>
      <c r="L4" s="2">
        <v>0.2</v>
      </c>
      <c r="M4" s="2">
        <v>0</v>
      </c>
      <c r="N4" s="2">
        <v>90</v>
      </c>
      <c r="O4" s="2"/>
      <c r="P4" s="4">
        <v>42144.649733796294</v>
      </c>
    </row>
    <row r="5" spans="1:16">
      <c r="A5" s="2">
        <v>102</v>
      </c>
      <c r="B5" s="2">
        <v>170</v>
      </c>
      <c r="C5" s="2">
        <v>199</v>
      </c>
      <c r="D5" s="2">
        <v>0.35915492957746398</v>
      </c>
      <c r="E5" s="2">
        <v>0.59859154929577396</v>
      </c>
      <c r="F5" s="2">
        <v>0.70070422535211196</v>
      </c>
      <c r="G5" s="2">
        <v>0.303514810077465</v>
      </c>
      <c r="H5" s="2">
        <v>0.46591861652850303</v>
      </c>
      <c r="I5" s="2" t="s">
        <v>27</v>
      </c>
      <c r="J5" s="2" t="s">
        <v>28</v>
      </c>
      <c r="K5" s="2" t="s">
        <v>53</v>
      </c>
      <c r="L5" s="2">
        <v>0.2</v>
      </c>
      <c r="M5" s="2">
        <v>0.1</v>
      </c>
      <c r="N5" s="2">
        <v>90</v>
      </c>
      <c r="O5" s="2"/>
      <c r="P5" s="4">
        <v>42144.650405092594</v>
      </c>
    </row>
    <row r="6" spans="1:16">
      <c r="A6" s="2">
        <v>106</v>
      </c>
      <c r="B6" s="2">
        <v>175</v>
      </c>
      <c r="C6" s="2">
        <v>204</v>
      </c>
      <c r="D6" s="2">
        <v>0.37323943661971798</v>
      </c>
      <c r="E6" s="2">
        <v>0.61619718309859095</v>
      </c>
      <c r="F6" s="2">
        <v>0.71830985915492895</v>
      </c>
      <c r="G6" s="2">
        <v>0.317070468982176</v>
      </c>
      <c r="H6" s="2">
        <v>0.48120604956292801</v>
      </c>
      <c r="I6" s="2" t="s">
        <v>27</v>
      </c>
      <c r="J6" s="2" t="s">
        <v>28</v>
      </c>
      <c r="K6" s="2" t="s">
        <v>54</v>
      </c>
      <c r="L6" s="2">
        <v>0.2</v>
      </c>
      <c r="M6" s="2">
        <v>0.2</v>
      </c>
      <c r="N6" s="2">
        <v>90</v>
      </c>
      <c r="O6" s="2"/>
      <c r="P6" s="4">
        <v>42144.651064814818</v>
      </c>
    </row>
    <row r="7" spans="1:16">
      <c r="A7" s="2">
        <v>107</v>
      </c>
      <c r="B7" s="2">
        <v>183</v>
      </c>
      <c r="C7" s="2">
        <v>208</v>
      </c>
      <c r="D7" s="2">
        <v>0.37676056338028102</v>
      </c>
      <c r="E7" s="2">
        <v>0.64436619718309796</v>
      </c>
      <c r="F7" s="2">
        <v>0.73239436619718301</v>
      </c>
      <c r="G7" s="2">
        <v>0.32347259722041899</v>
      </c>
      <c r="H7" s="2">
        <v>0.49126065104596001</v>
      </c>
      <c r="I7" s="2" t="s">
        <v>27</v>
      </c>
      <c r="J7" s="2" t="s">
        <v>28</v>
      </c>
      <c r="K7" s="2" t="s">
        <v>55</v>
      </c>
      <c r="L7" s="2">
        <v>0.2</v>
      </c>
      <c r="M7" s="2">
        <v>0.3</v>
      </c>
      <c r="N7" s="2">
        <v>90</v>
      </c>
      <c r="O7" s="2"/>
      <c r="P7" s="4">
        <v>42144.651724537034</v>
      </c>
    </row>
    <row r="8" spans="1:16">
      <c r="A8" s="2">
        <v>102</v>
      </c>
      <c r="B8" s="2">
        <v>174</v>
      </c>
      <c r="C8" s="2">
        <v>205</v>
      </c>
      <c r="D8" s="2">
        <v>0.35915492957746398</v>
      </c>
      <c r="E8" s="2">
        <v>0.61267605633802802</v>
      </c>
      <c r="F8" s="2">
        <v>0.721830985915493</v>
      </c>
      <c r="G8" s="2">
        <v>0.31609943827074</v>
      </c>
      <c r="H8" s="2">
        <v>0.48125235634750102</v>
      </c>
      <c r="I8" s="2" t="s">
        <v>27</v>
      </c>
      <c r="J8" s="2" t="s">
        <v>28</v>
      </c>
      <c r="K8" s="2" t="s">
        <v>56</v>
      </c>
      <c r="L8" s="2">
        <v>0.2</v>
      </c>
      <c r="M8" s="2">
        <v>0.4</v>
      </c>
      <c r="N8" s="2">
        <v>90</v>
      </c>
      <c r="O8" s="2"/>
      <c r="P8" s="4">
        <v>42144.652384259258</v>
      </c>
    </row>
    <row r="9" spans="1:16">
      <c r="A9" s="2">
        <v>88</v>
      </c>
      <c r="B9" s="2">
        <v>165</v>
      </c>
      <c r="C9" s="2">
        <v>198</v>
      </c>
      <c r="D9" s="2">
        <v>0.309859154929577</v>
      </c>
      <c r="E9" s="2">
        <v>0.58098591549295697</v>
      </c>
      <c r="F9" s="2">
        <v>0.69718309859154903</v>
      </c>
      <c r="G9" s="2">
        <v>0.28609658569976898</v>
      </c>
      <c r="H9" s="2">
        <v>0.44064235441638699</v>
      </c>
      <c r="I9" s="2" t="s">
        <v>27</v>
      </c>
      <c r="J9" s="2" t="s">
        <v>28</v>
      </c>
      <c r="K9" s="2" t="s">
        <v>57</v>
      </c>
      <c r="L9" s="2">
        <v>0.2</v>
      </c>
      <c r="M9" s="2">
        <v>0.5</v>
      </c>
      <c r="N9" s="2">
        <v>90</v>
      </c>
      <c r="O9" s="2"/>
      <c r="P9" s="4">
        <v>42144.653101851851</v>
      </c>
    </row>
    <row r="10" spans="1:16">
      <c r="A10" s="2">
        <v>76</v>
      </c>
      <c r="B10" s="2">
        <v>152</v>
      </c>
      <c r="C10" s="2">
        <v>184</v>
      </c>
      <c r="D10" s="2">
        <v>0.26760563380281599</v>
      </c>
      <c r="E10" s="2">
        <v>0.53521126760563298</v>
      </c>
      <c r="F10" s="2">
        <v>0.647887323943662</v>
      </c>
      <c r="G10" s="2">
        <v>0.25170534459251798</v>
      </c>
      <c r="H10" s="2">
        <v>0.399001925776026</v>
      </c>
      <c r="I10" s="2" t="s">
        <v>27</v>
      </c>
      <c r="J10" s="2" t="s">
        <v>28</v>
      </c>
      <c r="K10" s="2" t="s">
        <v>58</v>
      </c>
      <c r="L10" s="2">
        <v>0.2</v>
      </c>
      <c r="M10" s="2">
        <v>0.6</v>
      </c>
      <c r="N10" s="2">
        <v>90</v>
      </c>
      <c r="O10" s="2"/>
      <c r="P10" s="4">
        <v>42144.653761574074</v>
      </c>
    </row>
    <row r="11" spans="1:16">
      <c r="A11" s="2">
        <v>59</v>
      </c>
      <c r="B11" s="2">
        <v>133</v>
      </c>
      <c r="C11" s="2">
        <v>172</v>
      </c>
      <c r="D11" s="2">
        <v>0.20774647887323899</v>
      </c>
      <c r="E11" s="2">
        <v>0.46830985915492901</v>
      </c>
      <c r="F11" s="2">
        <v>0.60563380281690105</v>
      </c>
      <c r="G11" s="2">
        <v>0.20774323166014499</v>
      </c>
      <c r="H11" s="2">
        <v>0.337828002832812</v>
      </c>
      <c r="I11" s="2" t="s">
        <v>27</v>
      </c>
      <c r="J11" s="2" t="s">
        <v>28</v>
      </c>
      <c r="K11" s="2" t="s">
        <v>59</v>
      </c>
      <c r="L11" s="2">
        <v>0.2</v>
      </c>
      <c r="M11" s="2">
        <v>0.7</v>
      </c>
      <c r="N11" s="2">
        <v>90</v>
      </c>
      <c r="O11" s="2"/>
      <c r="P11" s="4">
        <v>42144.654409722221</v>
      </c>
    </row>
    <row r="12" spans="1:16">
      <c r="A12" s="2">
        <v>54</v>
      </c>
      <c r="B12" s="2">
        <v>114</v>
      </c>
      <c r="C12" s="2">
        <v>146</v>
      </c>
      <c r="D12" s="2">
        <v>0.190140845070422</v>
      </c>
      <c r="E12" s="2">
        <v>0.40140845070422498</v>
      </c>
      <c r="F12" s="2">
        <v>0.51408450704225295</v>
      </c>
      <c r="G12" s="2">
        <v>0.16773959333358501</v>
      </c>
      <c r="H12" s="2">
        <v>0.29289166068182099</v>
      </c>
      <c r="I12" s="2" t="s">
        <v>27</v>
      </c>
      <c r="J12" s="2" t="s">
        <v>28</v>
      </c>
      <c r="K12" s="2" t="s">
        <v>60</v>
      </c>
      <c r="L12" s="2">
        <v>0.2</v>
      </c>
      <c r="M12" s="2">
        <v>0.79999999999999905</v>
      </c>
      <c r="N12" s="2">
        <v>90</v>
      </c>
      <c r="O12" s="2"/>
      <c r="P12" s="4">
        <v>42144.655057870368</v>
      </c>
    </row>
    <row r="13" spans="1:16">
      <c r="A13" s="2">
        <v>49</v>
      </c>
      <c r="B13" s="2">
        <v>98</v>
      </c>
      <c r="C13" s="2">
        <v>126</v>
      </c>
      <c r="D13" s="2">
        <v>0.17253521126760499</v>
      </c>
      <c r="E13" s="2">
        <v>0.34507042253521097</v>
      </c>
      <c r="F13" s="2">
        <v>0.44366197183098499</v>
      </c>
      <c r="G13" s="2">
        <v>0.14399023133827499</v>
      </c>
      <c r="H13" s="2">
        <v>0.26470962491001598</v>
      </c>
      <c r="I13" s="2" t="s">
        <v>27</v>
      </c>
      <c r="J13" s="2" t="s">
        <v>28</v>
      </c>
      <c r="K13" s="2" t="s">
        <v>61</v>
      </c>
      <c r="L13" s="2">
        <v>0.2</v>
      </c>
      <c r="M13" s="2">
        <v>0.89999999999999902</v>
      </c>
      <c r="N13" s="2">
        <v>90</v>
      </c>
      <c r="O13" s="2"/>
      <c r="P13" s="4">
        <v>42144.655717592592</v>
      </c>
    </row>
    <row r="14" spans="1:16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4"/>
    </row>
    <row r="15" spans="1:16">
      <c r="A15" s="34" t="s">
        <v>262</v>
      </c>
    </row>
    <row r="16" spans="1:16">
      <c r="A16" s="2">
        <v>67</v>
      </c>
      <c r="B16" s="2">
        <v>81</v>
      </c>
      <c r="C16" s="2">
        <v>88</v>
      </c>
      <c r="D16" s="2">
        <v>0.68367346938775497</v>
      </c>
      <c r="E16" s="2">
        <v>0.82653061224489799</v>
      </c>
      <c r="F16" s="2">
        <v>0.89795918367346905</v>
      </c>
      <c r="G16" s="2">
        <v>0.63680423311749002</v>
      </c>
      <c r="H16" s="2">
        <v>0.74610347948364997</v>
      </c>
      <c r="I16" s="2" t="s">
        <v>40</v>
      </c>
      <c r="J16" s="2" t="s">
        <v>28</v>
      </c>
      <c r="K16" s="2" t="s">
        <v>43</v>
      </c>
      <c r="L16" s="2">
        <v>0.2</v>
      </c>
      <c r="M16" s="2">
        <v>0</v>
      </c>
      <c r="N16" s="2">
        <v>15</v>
      </c>
      <c r="O16" s="2"/>
      <c r="P16" s="4">
        <v>42144.698599537034</v>
      </c>
    </row>
    <row r="17" spans="1:16">
      <c r="A17" s="2">
        <v>67</v>
      </c>
      <c r="B17" s="2">
        <v>81</v>
      </c>
      <c r="C17" s="2">
        <v>87</v>
      </c>
      <c r="D17" s="2">
        <v>0.68367346938775497</v>
      </c>
      <c r="E17" s="2">
        <v>0.82653061224489799</v>
      </c>
      <c r="F17" s="2">
        <v>0.88775510204081598</v>
      </c>
      <c r="G17" s="2">
        <v>0.63641342517799304</v>
      </c>
      <c r="H17" s="2">
        <v>0.74561671726134304</v>
      </c>
      <c r="I17" s="2" t="s">
        <v>40</v>
      </c>
      <c r="J17" s="2" t="s">
        <v>28</v>
      </c>
      <c r="K17" s="2" t="s">
        <v>62</v>
      </c>
      <c r="L17" s="2">
        <v>0.2</v>
      </c>
      <c r="M17" s="2">
        <v>0.1</v>
      </c>
      <c r="N17" s="2">
        <v>15</v>
      </c>
      <c r="O17" s="2"/>
      <c r="P17" s="4">
        <v>42144.698622685188</v>
      </c>
    </row>
    <row r="18" spans="1:16">
      <c r="A18" s="2">
        <v>67</v>
      </c>
      <c r="B18" s="2">
        <v>81</v>
      </c>
      <c r="C18" s="2">
        <v>87</v>
      </c>
      <c r="D18" s="2">
        <v>0.68367346938775497</v>
      </c>
      <c r="E18" s="2">
        <v>0.82653061224489799</v>
      </c>
      <c r="F18" s="2">
        <v>0.88775510204081598</v>
      </c>
      <c r="G18" s="2">
        <v>0.63484901641796898</v>
      </c>
      <c r="H18" s="2">
        <v>0.74456159370375097</v>
      </c>
      <c r="I18" s="2" t="s">
        <v>40</v>
      </c>
      <c r="J18" s="2" t="s">
        <v>28</v>
      </c>
      <c r="K18" s="2" t="s">
        <v>63</v>
      </c>
      <c r="L18" s="2">
        <v>0.2</v>
      </c>
      <c r="M18" s="2">
        <v>0.2</v>
      </c>
      <c r="N18" s="2">
        <v>15</v>
      </c>
      <c r="O18" s="2"/>
      <c r="P18" s="4">
        <v>42144.698634259257</v>
      </c>
    </row>
    <row r="19" spans="1:16">
      <c r="A19" s="2">
        <v>67</v>
      </c>
      <c r="B19" s="2">
        <v>81</v>
      </c>
      <c r="C19" s="2">
        <v>87</v>
      </c>
      <c r="D19" s="2">
        <v>0.68367346938775497</v>
      </c>
      <c r="E19" s="2">
        <v>0.82653061224489799</v>
      </c>
      <c r="F19" s="2">
        <v>0.88775510204081598</v>
      </c>
      <c r="G19" s="2">
        <v>0.63367945201525699</v>
      </c>
      <c r="H19" s="2">
        <v>0.74445627472935205</v>
      </c>
      <c r="I19" s="2" t="s">
        <v>40</v>
      </c>
      <c r="J19" s="2" t="s">
        <v>28</v>
      </c>
      <c r="K19" s="2" t="s">
        <v>64</v>
      </c>
      <c r="L19" s="2">
        <v>0.2</v>
      </c>
      <c r="M19" s="2">
        <v>0.3</v>
      </c>
      <c r="N19" s="2">
        <v>15</v>
      </c>
      <c r="O19" s="2"/>
      <c r="P19" s="4">
        <v>42144.698657407411</v>
      </c>
    </row>
    <row r="20" spans="1:16">
      <c r="A20" s="2">
        <v>65</v>
      </c>
      <c r="B20" s="2">
        <v>79</v>
      </c>
      <c r="C20" s="2">
        <v>87</v>
      </c>
      <c r="D20" s="2">
        <v>0.66326530612244805</v>
      </c>
      <c r="E20" s="2">
        <v>0.80612244897959096</v>
      </c>
      <c r="F20" s="2">
        <v>0.88775510204081598</v>
      </c>
      <c r="G20" s="2">
        <v>0.62270577678053995</v>
      </c>
      <c r="H20" s="2">
        <v>0.73520965400313898</v>
      </c>
      <c r="I20" s="2" t="s">
        <v>40</v>
      </c>
      <c r="J20" s="2" t="s">
        <v>28</v>
      </c>
      <c r="K20" s="2" t="s">
        <v>65</v>
      </c>
      <c r="L20" s="2">
        <v>0.2</v>
      </c>
      <c r="M20" s="2">
        <v>0.4</v>
      </c>
      <c r="N20" s="2">
        <v>15</v>
      </c>
      <c r="O20" s="2"/>
      <c r="P20" s="4">
        <v>42144.698680555557</v>
      </c>
    </row>
    <row r="21" spans="1:16">
      <c r="A21" s="2">
        <v>62</v>
      </c>
      <c r="B21" s="2">
        <v>79</v>
      </c>
      <c r="C21" s="2">
        <v>88</v>
      </c>
      <c r="D21" s="2">
        <v>0.63265306122448906</v>
      </c>
      <c r="E21" s="2">
        <v>0.80612244897959096</v>
      </c>
      <c r="F21" s="2">
        <v>0.89795918367346905</v>
      </c>
      <c r="G21" s="2">
        <v>0.60514278507508601</v>
      </c>
      <c r="H21" s="2">
        <v>0.71245521179183502</v>
      </c>
      <c r="I21" s="2" t="s">
        <v>40</v>
      </c>
      <c r="J21" s="2" t="s">
        <v>28</v>
      </c>
      <c r="K21" s="2" t="s">
        <v>66</v>
      </c>
      <c r="L21" s="2">
        <v>0.2</v>
      </c>
      <c r="M21" s="2">
        <v>0.5</v>
      </c>
      <c r="N21" s="2">
        <v>15</v>
      </c>
      <c r="O21" s="2"/>
      <c r="P21" s="4">
        <v>42144.698692129627</v>
      </c>
    </row>
    <row r="22" spans="1:16">
      <c r="A22" s="2">
        <v>53</v>
      </c>
      <c r="B22" s="2">
        <v>76</v>
      </c>
      <c r="C22" s="2">
        <v>88</v>
      </c>
      <c r="D22" s="2">
        <v>0.54081632653061196</v>
      </c>
      <c r="E22" s="2">
        <v>0.77551020408163196</v>
      </c>
      <c r="F22" s="2">
        <v>0.89795918367346905</v>
      </c>
      <c r="G22" s="2">
        <v>0.55801286127064098</v>
      </c>
      <c r="H22" s="2">
        <v>0.65657274083612105</v>
      </c>
      <c r="I22" s="2" t="s">
        <v>40</v>
      </c>
      <c r="J22" s="2" t="s">
        <v>28</v>
      </c>
      <c r="K22" s="2" t="s">
        <v>67</v>
      </c>
      <c r="L22" s="2">
        <v>0.2</v>
      </c>
      <c r="M22" s="2">
        <v>0.6</v>
      </c>
      <c r="N22" s="2">
        <v>15</v>
      </c>
      <c r="O22" s="2"/>
      <c r="P22" s="4">
        <v>42144.69871527778</v>
      </c>
    </row>
    <row r="23" spans="1:16">
      <c r="A23" s="2">
        <v>36</v>
      </c>
      <c r="B23" s="2">
        <v>74</v>
      </c>
      <c r="C23" s="2">
        <v>86</v>
      </c>
      <c r="D23" s="2">
        <v>0.36734693877551</v>
      </c>
      <c r="E23" s="2">
        <v>0.75510204081632604</v>
      </c>
      <c r="F23" s="2">
        <v>0.87755102040816302</v>
      </c>
      <c r="G23" s="2">
        <v>0.46809818758010002</v>
      </c>
      <c r="H23" s="2">
        <v>0.53600479192057904</v>
      </c>
      <c r="I23" s="2" t="s">
        <v>40</v>
      </c>
      <c r="J23" s="2" t="s">
        <v>28</v>
      </c>
      <c r="K23" s="2" t="s">
        <v>68</v>
      </c>
      <c r="L23" s="2">
        <v>0.2</v>
      </c>
      <c r="M23" s="2">
        <v>0.7</v>
      </c>
      <c r="N23" s="2">
        <v>15</v>
      </c>
      <c r="O23" s="2"/>
      <c r="P23" s="4">
        <v>42144.698738425926</v>
      </c>
    </row>
    <row r="24" spans="1:16">
      <c r="A24" s="2">
        <v>24</v>
      </c>
      <c r="B24" s="2">
        <v>72</v>
      </c>
      <c r="C24" s="2">
        <v>85</v>
      </c>
      <c r="D24" s="2">
        <v>0.24489795918367299</v>
      </c>
      <c r="E24" s="2">
        <v>0.73469387755102</v>
      </c>
      <c r="F24" s="2">
        <v>0.86734693877550995</v>
      </c>
      <c r="G24" s="2">
        <v>0.39887728176433201</v>
      </c>
      <c r="H24" s="2">
        <v>0.452420587009844</v>
      </c>
      <c r="I24" s="2" t="s">
        <v>40</v>
      </c>
      <c r="J24" s="2" t="s">
        <v>28</v>
      </c>
      <c r="K24" s="2" t="s">
        <v>69</v>
      </c>
      <c r="L24" s="2">
        <v>0.2</v>
      </c>
      <c r="M24" s="2">
        <v>0.79999999999999905</v>
      </c>
      <c r="N24" s="2">
        <v>15</v>
      </c>
      <c r="O24" s="2"/>
      <c r="P24" s="4">
        <v>42144.698750000003</v>
      </c>
    </row>
    <row r="25" spans="1:16">
      <c r="A25" s="2">
        <v>19</v>
      </c>
      <c r="B25" s="2">
        <v>63</v>
      </c>
      <c r="C25" s="2">
        <v>79</v>
      </c>
      <c r="D25" s="2">
        <v>0.19387755102040799</v>
      </c>
      <c r="E25" s="2">
        <v>0.64285714285714202</v>
      </c>
      <c r="F25" s="2">
        <v>0.80612244897959096</v>
      </c>
      <c r="G25" s="2">
        <v>0.33940447926832301</v>
      </c>
      <c r="H25" s="2">
        <v>0.38303796611003699</v>
      </c>
      <c r="I25" s="2" t="s">
        <v>40</v>
      </c>
      <c r="J25" s="2" t="s">
        <v>28</v>
      </c>
      <c r="K25" s="2" t="s">
        <v>70</v>
      </c>
      <c r="L25" s="2">
        <v>0.2</v>
      </c>
      <c r="M25" s="2">
        <v>0.89999999999999902</v>
      </c>
      <c r="N25" s="2">
        <v>15</v>
      </c>
      <c r="O25" s="2"/>
      <c r="P25" s="4">
        <v>42144.698773148149</v>
      </c>
    </row>
    <row r="26" spans="1:16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4"/>
    </row>
    <row r="27" spans="1:16" ht="17.100000000000001">
      <c r="A27" s="34" t="s">
        <v>261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</row>
    <row r="28" spans="1:16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0.50558888255866097</v>
      </c>
      <c r="H28" s="2">
        <v>0.57446935960428303</v>
      </c>
      <c r="I28" s="2" t="s">
        <v>51</v>
      </c>
      <c r="J28" s="2" t="s">
        <v>28</v>
      </c>
      <c r="K28" s="2" t="s">
        <v>43</v>
      </c>
      <c r="L28" s="2">
        <v>0.2</v>
      </c>
      <c r="M28" s="2">
        <v>0</v>
      </c>
      <c r="N28" s="2">
        <v>15</v>
      </c>
      <c r="O28" s="2"/>
      <c r="P28" s="4">
        <v>42144.696377314816</v>
      </c>
    </row>
    <row r="29" spans="1:16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0.50558888255866097</v>
      </c>
      <c r="H29" s="2">
        <v>0.57446935960428303</v>
      </c>
      <c r="I29" s="2" t="s">
        <v>51</v>
      </c>
      <c r="J29" s="2" t="s">
        <v>28</v>
      </c>
      <c r="K29" s="2" t="s">
        <v>62</v>
      </c>
      <c r="L29" s="2">
        <v>0.2</v>
      </c>
      <c r="M29" s="2">
        <v>0.1</v>
      </c>
      <c r="N29" s="2">
        <v>15</v>
      </c>
      <c r="O29" s="2"/>
      <c r="P29" s="4">
        <v>42144.696377314816</v>
      </c>
    </row>
    <row r="30" spans="1:16">
      <c r="A30" s="2">
        <v>10</v>
      </c>
      <c r="B30" s="2">
        <v>12</v>
      </c>
      <c r="C30" s="2">
        <v>16</v>
      </c>
      <c r="D30" s="2">
        <v>0.5</v>
      </c>
      <c r="E30" s="2">
        <v>0.6</v>
      </c>
      <c r="F30" s="2">
        <v>0.8</v>
      </c>
      <c r="G30" s="2">
        <v>0.50558888255866097</v>
      </c>
      <c r="H30" s="2">
        <v>0.57446935960428303</v>
      </c>
      <c r="I30" s="2" t="s">
        <v>51</v>
      </c>
      <c r="J30" s="2" t="s">
        <v>28</v>
      </c>
      <c r="K30" s="2" t="s">
        <v>63</v>
      </c>
      <c r="L30" s="2">
        <v>0.2</v>
      </c>
      <c r="M30" s="2">
        <v>0.2</v>
      </c>
      <c r="N30" s="2">
        <v>15</v>
      </c>
      <c r="O30" s="2"/>
      <c r="P30" s="4">
        <v>42144.696388888886</v>
      </c>
    </row>
    <row r="31" spans="1:16">
      <c r="A31" s="2">
        <v>10</v>
      </c>
      <c r="B31" s="2">
        <v>12</v>
      </c>
      <c r="C31" s="2">
        <v>16</v>
      </c>
      <c r="D31" s="2">
        <v>0.5</v>
      </c>
      <c r="E31" s="2">
        <v>0.6</v>
      </c>
      <c r="F31" s="2">
        <v>0.8</v>
      </c>
      <c r="G31" s="2">
        <v>0.50558888255866097</v>
      </c>
      <c r="H31" s="2">
        <v>0.57446935960428303</v>
      </c>
      <c r="I31" s="2" t="s">
        <v>51</v>
      </c>
      <c r="J31" s="2" t="s">
        <v>28</v>
      </c>
      <c r="K31" s="2" t="s">
        <v>64</v>
      </c>
      <c r="L31" s="2">
        <v>0.2</v>
      </c>
      <c r="M31" s="2">
        <v>0.3</v>
      </c>
      <c r="N31" s="2">
        <v>15</v>
      </c>
      <c r="O31" s="2"/>
      <c r="P31" s="4">
        <v>42144.696388888886</v>
      </c>
    </row>
    <row r="32" spans="1:16">
      <c r="A32" s="2">
        <v>10</v>
      </c>
      <c r="B32" s="2">
        <v>12</v>
      </c>
      <c r="C32" s="2">
        <v>16</v>
      </c>
      <c r="D32" s="2">
        <v>0.5</v>
      </c>
      <c r="E32" s="2">
        <v>0.6</v>
      </c>
      <c r="F32" s="2">
        <v>0.8</v>
      </c>
      <c r="G32" s="2">
        <v>0.50558888255866097</v>
      </c>
      <c r="H32" s="2">
        <v>0.57446935960428303</v>
      </c>
      <c r="I32" s="2" t="s">
        <v>51</v>
      </c>
      <c r="J32" s="2" t="s">
        <v>28</v>
      </c>
      <c r="K32" s="2" t="s">
        <v>65</v>
      </c>
      <c r="L32" s="2">
        <v>0.2</v>
      </c>
      <c r="M32" s="2">
        <v>0.4</v>
      </c>
      <c r="N32" s="2">
        <v>15</v>
      </c>
      <c r="O32" s="2"/>
      <c r="P32" s="4">
        <v>42144.696388888886</v>
      </c>
    </row>
    <row r="33" spans="1:16">
      <c r="A33" s="2">
        <v>10</v>
      </c>
      <c r="B33" s="2">
        <v>12</v>
      </c>
      <c r="C33" s="2">
        <v>16</v>
      </c>
      <c r="D33" s="2">
        <v>0.5</v>
      </c>
      <c r="E33" s="2">
        <v>0.6</v>
      </c>
      <c r="F33" s="2">
        <v>0.8</v>
      </c>
      <c r="G33" s="2">
        <v>0.50438328235124597</v>
      </c>
      <c r="H33" s="2">
        <v>0.57445423558734399</v>
      </c>
      <c r="I33" s="2" t="s">
        <v>51</v>
      </c>
      <c r="J33" s="2" t="s">
        <v>28</v>
      </c>
      <c r="K33" s="2" t="s">
        <v>66</v>
      </c>
      <c r="L33" s="2">
        <v>0.2</v>
      </c>
      <c r="M33" s="2">
        <v>0.5</v>
      </c>
      <c r="N33" s="2">
        <v>15</v>
      </c>
      <c r="O33" s="2"/>
      <c r="P33" s="4">
        <v>42144.696388888886</v>
      </c>
    </row>
    <row r="34" spans="1:16">
      <c r="A34" s="2">
        <v>10</v>
      </c>
      <c r="B34" s="2">
        <v>12</v>
      </c>
      <c r="C34" s="2">
        <v>16</v>
      </c>
      <c r="D34" s="2">
        <v>0.5</v>
      </c>
      <c r="E34" s="2">
        <v>0.6</v>
      </c>
      <c r="F34" s="2">
        <v>0.8</v>
      </c>
      <c r="G34" s="2">
        <v>0.50438328235124597</v>
      </c>
      <c r="H34" s="2">
        <v>0.57445423558734399</v>
      </c>
      <c r="I34" s="2" t="s">
        <v>51</v>
      </c>
      <c r="J34" s="2" t="s">
        <v>28</v>
      </c>
      <c r="K34" s="2" t="s">
        <v>67</v>
      </c>
      <c r="L34" s="2">
        <v>0.2</v>
      </c>
      <c r="M34" s="2">
        <v>0.6</v>
      </c>
      <c r="N34" s="2">
        <v>15</v>
      </c>
      <c r="O34" s="2"/>
      <c r="P34" s="4">
        <v>42144.696388888886</v>
      </c>
    </row>
    <row r="35" spans="1:16">
      <c r="A35" s="2">
        <v>10</v>
      </c>
      <c r="B35" s="2">
        <v>11</v>
      </c>
      <c r="C35" s="2">
        <v>16</v>
      </c>
      <c r="D35" s="2">
        <v>0.5</v>
      </c>
      <c r="E35" s="2">
        <v>0.55000000000000004</v>
      </c>
      <c r="F35" s="2">
        <v>0.8</v>
      </c>
      <c r="G35" s="2">
        <v>0.50018189346235697</v>
      </c>
      <c r="H35" s="2">
        <v>0.57007923558734397</v>
      </c>
      <c r="I35" s="2" t="s">
        <v>51</v>
      </c>
      <c r="J35" s="2" t="s">
        <v>28</v>
      </c>
      <c r="K35" s="2" t="s">
        <v>68</v>
      </c>
      <c r="L35" s="2">
        <v>0.2</v>
      </c>
      <c r="M35" s="2">
        <v>0.7</v>
      </c>
      <c r="N35" s="2">
        <v>15</v>
      </c>
      <c r="O35" s="2"/>
      <c r="P35" s="4">
        <v>42144.696400462963</v>
      </c>
    </row>
    <row r="36" spans="1:16">
      <c r="A36" s="2">
        <v>8</v>
      </c>
      <c r="B36" s="2">
        <v>11</v>
      </c>
      <c r="C36" s="2">
        <v>16</v>
      </c>
      <c r="D36" s="2">
        <v>0.4</v>
      </c>
      <c r="E36" s="2">
        <v>0.55000000000000004</v>
      </c>
      <c r="F36" s="2">
        <v>0.8</v>
      </c>
      <c r="G36" s="2">
        <v>0.46261575589621901</v>
      </c>
      <c r="H36" s="2">
        <v>0.52001309802120699</v>
      </c>
      <c r="I36" s="2" t="s">
        <v>51</v>
      </c>
      <c r="J36" s="2" t="s">
        <v>28</v>
      </c>
      <c r="K36" s="2" t="s">
        <v>69</v>
      </c>
      <c r="L36" s="2">
        <v>0.2</v>
      </c>
      <c r="M36" s="2">
        <v>0.79999999999999905</v>
      </c>
      <c r="N36" s="2">
        <v>15</v>
      </c>
      <c r="O36" s="2"/>
      <c r="P36" s="4">
        <v>42144.696400462963</v>
      </c>
    </row>
    <row r="37" spans="1:16">
      <c r="A37" s="2">
        <v>7</v>
      </c>
      <c r="B37" s="2">
        <v>11</v>
      </c>
      <c r="C37" s="2">
        <v>16</v>
      </c>
      <c r="D37" s="2">
        <v>0.35</v>
      </c>
      <c r="E37" s="2">
        <v>0.55000000000000004</v>
      </c>
      <c r="F37" s="2">
        <v>0.8</v>
      </c>
      <c r="G37" s="2">
        <v>0.43067131145177501</v>
      </c>
      <c r="H37" s="2">
        <v>0.48479484405295298</v>
      </c>
      <c r="I37" s="2" t="s">
        <v>51</v>
      </c>
      <c r="J37" s="2" t="s">
        <v>28</v>
      </c>
      <c r="K37" s="2" t="s">
        <v>70</v>
      </c>
      <c r="L37" s="2">
        <v>0.2</v>
      </c>
      <c r="M37" s="2">
        <v>0.89999999999999902</v>
      </c>
      <c r="N37" s="2">
        <v>15</v>
      </c>
      <c r="O37" s="2"/>
      <c r="P37" s="4">
        <v>42144.696400462963</v>
      </c>
    </row>
    <row r="39" spans="1:16" s="25" customFormat="1">
      <c r="A39" s="26" t="s">
        <v>859</v>
      </c>
    </row>
    <row r="40" spans="1:16" s="6" customFormat="1">
      <c r="A40" s="34" t="s">
        <v>10</v>
      </c>
    </row>
    <row r="41" spans="1:16">
      <c r="A41" s="2">
        <v>101</v>
      </c>
      <c r="B41" s="2">
        <v>165</v>
      </c>
      <c r="C41" s="2">
        <v>196</v>
      </c>
      <c r="D41" s="2">
        <v>0.35563380281690099</v>
      </c>
      <c r="E41" s="2">
        <v>0.58098591549295697</v>
      </c>
      <c r="F41" s="2">
        <v>0.69014084507042195</v>
      </c>
      <c r="G41" s="2">
        <v>0.32501873970391598</v>
      </c>
      <c r="H41" s="2">
        <v>0.46579922115616901</v>
      </c>
      <c r="I41" s="2" t="s">
        <v>27</v>
      </c>
      <c r="J41" s="2" t="s">
        <v>253</v>
      </c>
      <c r="K41" s="2" t="s">
        <v>287</v>
      </c>
      <c r="L41" s="2">
        <v>0.4</v>
      </c>
      <c r="M41" s="2">
        <v>0</v>
      </c>
      <c r="N41" s="2">
        <v>0.5</v>
      </c>
      <c r="O41" s="2">
        <v>120</v>
      </c>
      <c r="P41" s="2" t="s">
        <v>724</v>
      </c>
    </row>
    <row r="42" spans="1:16">
      <c r="A42" s="2">
        <v>109</v>
      </c>
      <c r="B42" s="2">
        <v>179</v>
      </c>
      <c r="C42" s="2">
        <v>212</v>
      </c>
      <c r="D42" s="2">
        <v>0.38380281690140799</v>
      </c>
      <c r="E42" s="2">
        <v>0.63028169014084501</v>
      </c>
      <c r="F42" s="2">
        <v>0.74647887323943596</v>
      </c>
      <c r="G42" s="2">
        <v>0.35110897108543498</v>
      </c>
      <c r="H42" s="2">
        <v>0.50155907322307203</v>
      </c>
      <c r="I42" s="2" t="s">
        <v>27</v>
      </c>
      <c r="J42" s="2" t="s">
        <v>253</v>
      </c>
      <c r="K42" s="2" t="s">
        <v>313</v>
      </c>
      <c r="L42" s="2">
        <v>0.4</v>
      </c>
      <c r="M42" s="2">
        <v>0.1</v>
      </c>
      <c r="N42" s="2">
        <v>0.5</v>
      </c>
      <c r="O42" s="2">
        <v>120</v>
      </c>
      <c r="P42" s="2" t="s">
        <v>725</v>
      </c>
    </row>
    <row r="43" spans="1:16">
      <c r="A43" s="2">
        <v>108</v>
      </c>
      <c r="B43" s="2">
        <v>189</v>
      </c>
      <c r="C43" s="2">
        <v>214</v>
      </c>
      <c r="D43" s="2">
        <v>0.38028169014084501</v>
      </c>
      <c r="E43" s="2">
        <v>0.66549295774647799</v>
      </c>
      <c r="F43" s="2">
        <v>0.75352112676056304</v>
      </c>
      <c r="G43" s="2">
        <v>0.36484418272458502</v>
      </c>
      <c r="H43" s="2">
        <v>0.51575304435627001</v>
      </c>
      <c r="I43" s="2" t="s">
        <v>27</v>
      </c>
      <c r="J43" s="2" t="s">
        <v>253</v>
      </c>
      <c r="K43" s="2" t="s">
        <v>294</v>
      </c>
      <c r="L43" s="2">
        <v>0.4</v>
      </c>
      <c r="M43" s="2">
        <v>0.2</v>
      </c>
      <c r="N43" s="2">
        <v>0.5</v>
      </c>
      <c r="O43" s="2">
        <v>120</v>
      </c>
      <c r="P43" s="2" t="s">
        <v>718</v>
      </c>
    </row>
    <row r="44" spans="1:16">
      <c r="A44" s="2">
        <v>105</v>
      </c>
      <c r="B44" s="2">
        <v>185</v>
      </c>
      <c r="C44" s="2">
        <v>212</v>
      </c>
      <c r="D44" s="2">
        <v>0.36971830985915399</v>
      </c>
      <c r="E44" s="2">
        <v>0.65140845070422504</v>
      </c>
      <c r="F44" s="2">
        <v>0.74647887323943596</v>
      </c>
      <c r="G44" s="2">
        <v>0.35357959396546601</v>
      </c>
      <c r="H44" s="2">
        <v>0.50336809940923299</v>
      </c>
      <c r="I44" s="2" t="s">
        <v>27</v>
      </c>
      <c r="J44" s="2" t="s">
        <v>253</v>
      </c>
      <c r="K44" s="2" t="s">
        <v>314</v>
      </c>
      <c r="L44" s="2">
        <v>0.4</v>
      </c>
      <c r="M44" s="2">
        <v>0.3</v>
      </c>
      <c r="N44" s="2">
        <v>0.5</v>
      </c>
      <c r="O44" s="2">
        <v>120</v>
      </c>
      <c r="P44" s="2" t="s">
        <v>726</v>
      </c>
    </row>
    <row r="45" spans="1:16">
      <c r="A45" s="2">
        <v>88</v>
      </c>
      <c r="B45" s="2">
        <v>178</v>
      </c>
      <c r="C45" s="2">
        <v>206</v>
      </c>
      <c r="D45" s="2">
        <v>0.309859154929577</v>
      </c>
      <c r="E45" s="2">
        <v>0.62676056338028097</v>
      </c>
      <c r="F45" s="2">
        <v>0.72535211267605604</v>
      </c>
      <c r="G45" s="2">
        <v>0.32165447748630199</v>
      </c>
      <c r="H45" s="2">
        <v>0.45641752964127602</v>
      </c>
      <c r="I45" s="2" t="s">
        <v>27</v>
      </c>
      <c r="J45" s="2" t="s">
        <v>253</v>
      </c>
      <c r="K45" s="2" t="s">
        <v>307</v>
      </c>
      <c r="L45" s="2">
        <v>0.4</v>
      </c>
      <c r="M45" s="2">
        <v>0.4</v>
      </c>
      <c r="N45" s="2">
        <v>0.5</v>
      </c>
      <c r="O45" s="2">
        <v>120</v>
      </c>
      <c r="P45" s="2" t="s">
        <v>727</v>
      </c>
    </row>
    <row r="46" spans="1:16">
      <c r="A46" s="2">
        <v>78</v>
      </c>
      <c r="B46" s="2">
        <v>165</v>
      </c>
      <c r="C46" s="2">
        <v>199</v>
      </c>
      <c r="D46" s="2">
        <v>0.27464788732394302</v>
      </c>
      <c r="E46" s="2">
        <v>0.58098591549295697</v>
      </c>
      <c r="F46" s="2">
        <v>0.70070422535211196</v>
      </c>
      <c r="G46" s="2">
        <v>0.287444420327015</v>
      </c>
      <c r="H46" s="2">
        <v>0.41750748762915202</v>
      </c>
      <c r="I46" s="2" t="s">
        <v>27</v>
      </c>
      <c r="J46" s="2" t="s">
        <v>253</v>
      </c>
      <c r="K46" s="2" t="s">
        <v>308</v>
      </c>
      <c r="L46" s="2">
        <v>0.4</v>
      </c>
      <c r="M46" s="2">
        <v>0.5</v>
      </c>
      <c r="N46" s="2">
        <v>0.5</v>
      </c>
      <c r="O46" s="2">
        <v>120</v>
      </c>
      <c r="P46" s="2" t="s">
        <v>728</v>
      </c>
    </row>
    <row r="47" spans="1:16">
      <c r="A47" s="2">
        <v>70</v>
      </c>
      <c r="B47" s="2">
        <v>142</v>
      </c>
      <c r="C47" s="2">
        <v>187</v>
      </c>
      <c r="D47" s="2">
        <v>0.24647887323943601</v>
      </c>
      <c r="E47" s="2">
        <v>0.5</v>
      </c>
      <c r="F47" s="2">
        <v>0.65845070422535201</v>
      </c>
      <c r="G47" s="2">
        <v>0.25453239577242798</v>
      </c>
      <c r="H47" s="2">
        <v>0.37958273671289899</v>
      </c>
      <c r="I47" s="2" t="s">
        <v>27</v>
      </c>
      <c r="J47" s="2" t="s">
        <v>253</v>
      </c>
      <c r="K47" s="2" t="s">
        <v>312</v>
      </c>
      <c r="L47" s="2">
        <v>0.4</v>
      </c>
      <c r="M47" s="2">
        <v>0.6</v>
      </c>
      <c r="N47" s="2">
        <v>0.5</v>
      </c>
      <c r="O47" s="2">
        <v>120</v>
      </c>
      <c r="P47" s="2" t="s">
        <v>729</v>
      </c>
    </row>
    <row r="48" spans="1:16">
      <c r="A48" s="2">
        <v>62</v>
      </c>
      <c r="B48" s="2">
        <v>128</v>
      </c>
      <c r="C48" s="2">
        <v>169</v>
      </c>
      <c r="D48" s="2">
        <v>0.21830985915492901</v>
      </c>
      <c r="E48" s="2">
        <v>0.45070422535211202</v>
      </c>
      <c r="F48" s="2">
        <v>0.59507042253521103</v>
      </c>
      <c r="G48" s="2">
        <v>0.21646428749018701</v>
      </c>
      <c r="H48" s="2">
        <v>0.33452235662084401</v>
      </c>
      <c r="I48" s="2" t="s">
        <v>27</v>
      </c>
      <c r="J48" s="2" t="s">
        <v>253</v>
      </c>
      <c r="K48" s="2" t="s">
        <v>310</v>
      </c>
      <c r="L48" s="2">
        <v>0.4</v>
      </c>
      <c r="M48" s="2">
        <v>0.7</v>
      </c>
      <c r="N48" s="2">
        <v>0.5</v>
      </c>
      <c r="O48" s="2">
        <v>120</v>
      </c>
      <c r="P48" s="2" t="s">
        <v>730</v>
      </c>
    </row>
    <row r="49" spans="1:16">
      <c r="A49" s="2">
        <v>57</v>
      </c>
      <c r="B49" s="2">
        <v>115</v>
      </c>
      <c r="C49" s="2">
        <v>154</v>
      </c>
      <c r="D49" s="2">
        <v>0.20070422535211199</v>
      </c>
      <c r="E49" s="2">
        <v>0.40492957746478803</v>
      </c>
      <c r="F49" s="2">
        <v>0.54225352112675995</v>
      </c>
      <c r="G49" s="2">
        <v>0.18725217644952499</v>
      </c>
      <c r="H49" s="2">
        <v>0.30433112090012399</v>
      </c>
      <c r="I49" s="2" t="s">
        <v>27</v>
      </c>
      <c r="J49" s="2" t="s">
        <v>253</v>
      </c>
      <c r="K49" s="2" t="s">
        <v>309</v>
      </c>
      <c r="L49" s="2">
        <v>0.4</v>
      </c>
      <c r="M49" s="2">
        <v>0.79999999999999905</v>
      </c>
      <c r="N49" s="2">
        <v>0.5</v>
      </c>
      <c r="O49" s="2">
        <v>120</v>
      </c>
      <c r="P49" s="2" t="s">
        <v>731</v>
      </c>
    </row>
    <row r="50" spans="1:16">
      <c r="A50" s="2">
        <v>54</v>
      </c>
      <c r="B50" s="2">
        <v>101</v>
      </c>
      <c r="C50" s="2">
        <v>135</v>
      </c>
      <c r="D50" s="2">
        <v>0.190140845070422</v>
      </c>
      <c r="E50" s="2">
        <v>0.35563380281690099</v>
      </c>
      <c r="F50" s="2">
        <v>0.47535211267605598</v>
      </c>
      <c r="G50" s="2">
        <v>0.16762607686615399</v>
      </c>
      <c r="H50" s="2">
        <v>0.282565804198667</v>
      </c>
      <c r="I50" s="2" t="s">
        <v>27</v>
      </c>
      <c r="J50" s="2" t="s">
        <v>253</v>
      </c>
      <c r="K50" s="2" t="s">
        <v>311</v>
      </c>
      <c r="L50" s="2">
        <v>0.4</v>
      </c>
      <c r="M50" s="2">
        <v>0.89999999999999902</v>
      </c>
      <c r="N50" s="2">
        <v>0.5</v>
      </c>
      <c r="O50" s="2">
        <v>120</v>
      </c>
      <c r="P50" s="2" t="s">
        <v>732</v>
      </c>
    </row>
    <row r="51" spans="1:16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</row>
    <row r="52" spans="1:16">
      <c r="A52" s="34" t="s">
        <v>262</v>
      </c>
    </row>
    <row r="53" spans="1:16">
      <c r="A53" s="2">
        <v>68</v>
      </c>
      <c r="B53" s="2">
        <v>80</v>
      </c>
      <c r="C53" s="2">
        <v>85</v>
      </c>
      <c r="D53" s="2">
        <v>0.69387755102040805</v>
      </c>
      <c r="E53" s="2">
        <v>0.81632653061224403</v>
      </c>
      <c r="F53" s="2">
        <v>0.86734693877550995</v>
      </c>
      <c r="G53" s="2">
        <v>0.64054293309803301</v>
      </c>
      <c r="H53" s="2">
        <v>0.74907918777619098</v>
      </c>
      <c r="I53" s="2" t="s">
        <v>40</v>
      </c>
      <c r="J53" s="2" t="s">
        <v>253</v>
      </c>
      <c r="K53" s="2" t="s">
        <v>280</v>
      </c>
      <c r="L53" s="2">
        <v>0.2</v>
      </c>
      <c r="M53" s="2">
        <v>0</v>
      </c>
      <c r="N53" s="2">
        <v>0.6</v>
      </c>
      <c r="O53" s="2">
        <v>120</v>
      </c>
      <c r="P53" s="2" t="s">
        <v>404</v>
      </c>
    </row>
    <row r="54" spans="1:16">
      <c r="A54" s="2">
        <v>67</v>
      </c>
      <c r="B54" s="2">
        <v>79</v>
      </c>
      <c r="C54" s="2">
        <v>85</v>
      </c>
      <c r="D54" s="2">
        <v>0.68367346938775497</v>
      </c>
      <c r="E54" s="2">
        <v>0.80612244897959096</v>
      </c>
      <c r="F54" s="2">
        <v>0.86734693877550995</v>
      </c>
      <c r="G54" s="2">
        <v>0.63499854430372504</v>
      </c>
      <c r="H54" s="2">
        <v>0.74253521323110705</v>
      </c>
      <c r="I54" s="2" t="s">
        <v>40</v>
      </c>
      <c r="J54" s="2" t="s">
        <v>253</v>
      </c>
      <c r="K54" s="2" t="s">
        <v>419</v>
      </c>
      <c r="L54" s="2">
        <v>0.2</v>
      </c>
      <c r="M54" s="2">
        <v>0.1</v>
      </c>
      <c r="N54" s="2">
        <v>0.6</v>
      </c>
      <c r="O54" s="2">
        <v>120</v>
      </c>
      <c r="P54" s="2" t="s">
        <v>420</v>
      </c>
    </row>
    <row r="55" spans="1:16">
      <c r="A55" s="2">
        <v>66</v>
      </c>
      <c r="B55" s="2">
        <v>78</v>
      </c>
      <c r="C55" s="2">
        <v>83</v>
      </c>
      <c r="D55" s="2">
        <v>0.67346938775510201</v>
      </c>
      <c r="E55" s="2">
        <v>0.79591836734693799</v>
      </c>
      <c r="F55" s="2">
        <v>0.84693877551020402</v>
      </c>
      <c r="G55" s="2">
        <v>0.62355955550981901</v>
      </c>
      <c r="H55" s="2">
        <v>0.73269683781230499</v>
      </c>
      <c r="I55" s="2" t="s">
        <v>40</v>
      </c>
      <c r="J55" s="2" t="s">
        <v>253</v>
      </c>
      <c r="K55" s="2" t="s">
        <v>421</v>
      </c>
      <c r="L55" s="2">
        <v>0.2</v>
      </c>
      <c r="M55" s="2">
        <v>0.2</v>
      </c>
      <c r="N55" s="2">
        <v>0.6</v>
      </c>
      <c r="O55" s="2">
        <v>120</v>
      </c>
      <c r="P55" s="2" t="s">
        <v>422</v>
      </c>
    </row>
    <row r="56" spans="1:16">
      <c r="A56" s="2">
        <v>63</v>
      </c>
      <c r="B56" s="2">
        <v>77</v>
      </c>
      <c r="C56" s="2">
        <v>82</v>
      </c>
      <c r="D56" s="2">
        <v>0.64285714285714202</v>
      </c>
      <c r="E56" s="2">
        <v>0.78571428571428503</v>
      </c>
      <c r="F56" s="2">
        <v>0.83673469387755095</v>
      </c>
      <c r="G56" s="2">
        <v>0.60372178094701601</v>
      </c>
      <c r="H56" s="2">
        <v>0.71258724950850305</v>
      </c>
      <c r="I56" s="2" t="s">
        <v>40</v>
      </c>
      <c r="J56" s="2" t="s">
        <v>253</v>
      </c>
      <c r="K56" s="2" t="s">
        <v>423</v>
      </c>
      <c r="L56" s="2">
        <v>0.2</v>
      </c>
      <c r="M56" s="2">
        <v>0.3</v>
      </c>
      <c r="N56" s="2">
        <v>0.6</v>
      </c>
      <c r="O56" s="2">
        <v>120</v>
      </c>
      <c r="P56" s="2" t="s">
        <v>424</v>
      </c>
    </row>
    <row r="57" spans="1:16">
      <c r="A57" s="2">
        <v>44</v>
      </c>
      <c r="B57" s="2">
        <v>77</v>
      </c>
      <c r="C57" s="2">
        <v>82</v>
      </c>
      <c r="D57" s="2">
        <v>0.44897959183673403</v>
      </c>
      <c r="E57" s="2">
        <v>0.78571428571428503</v>
      </c>
      <c r="F57" s="2">
        <v>0.83673469387755095</v>
      </c>
      <c r="G57" s="2">
        <v>0.51868193602785795</v>
      </c>
      <c r="H57" s="2">
        <v>0.60637952868776401</v>
      </c>
      <c r="I57" s="2" t="s">
        <v>40</v>
      </c>
      <c r="J57" s="2" t="s">
        <v>253</v>
      </c>
      <c r="K57" s="2" t="s">
        <v>425</v>
      </c>
      <c r="L57" s="2">
        <v>0.2</v>
      </c>
      <c r="M57" s="2">
        <v>0.4</v>
      </c>
      <c r="N57" s="2">
        <v>0.6</v>
      </c>
      <c r="O57" s="2">
        <v>120</v>
      </c>
      <c r="P57" s="2" t="s">
        <v>426</v>
      </c>
    </row>
    <row r="58" spans="1:16">
      <c r="A58" s="2">
        <v>32</v>
      </c>
      <c r="B58" s="2">
        <v>75</v>
      </c>
      <c r="C58" s="2">
        <v>82</v>
      </c>
      <c r="D58" s="2">
        <v>0.32653061224489699</v>
      </c>
      <c r="E58" s="2">
        <v>0.765306122448979</v>
      </c>
      <c r="F58" s="2">
        <v>0.83673469387755095</v>
      </c>
      <c r="G58" s="2">
        <v>0.432646647918983</v>
      </c>
      <c r="H58" s="2">
        <v>0.51421184450382496</v>
      </c>
      <c r="I58" s="2" t="s">
        <v>40</v>
      </c>
      <c r="J58" s="2" t="s">
        <v>253</v>
      </c>
      <c r="K58" s="2" t="s">
        <v>427</v>
      </c>
      <c r="L58" s="2">
        <v>0.2</v>
      </c>
      <c r="M58" s="2">
        <v>0.5</v>
      </c>
      <c r="N58" s="2">
        <v>0.6</v>
      </c>
      <c r="O58" s="2">
        <v>120</v>
      </c>
      <c r="P58" s="2" t="s">
        <v>428</v>
      </c>
    </row>
    <row r="59" spans="1:16">
      <c r="A59" s="2">
        <v>26</v>
      </c>
      <c r="B59" s="2">
        <v>68</v>
      </c>
      <c r="C59" s="2">
        <v>82</v>
      </c>
      <c r="D59" s="2">
        <v>0.265306122448979</v>
      </c>
      <c r="E59" s="2">
        <v>0.69387755102040805</v>
      </c>
      <c r="F59" s="2">
        <v>0.83673469387755095</v>
      </c>
      <c r="G59" s="2">
        <v>0.36282518960420501</v>
      </c>
      <c r="H59" s="2">
        <v>0.43495274755478802</v>
      </c>
      <c r="I59" s="2" t="s">
        <v>40</v>
      </c>
      <c r="J59" s="2" t="s">
        <v>253</v>
      </c>
      <c r="K59" s="2" t="s">
        <v>429</v>
      </c>
      <c r="L59" s="2">
        <v>0.2</v>
      </c>
      <c r="M59" s="2">
        <v>0.6</v>
      </c>
      <c r="N59" s="2">
        <v>0.6</v>
      </c>
      <c r="O59" s="2">
        <v>120</v>
      </c>
      <c r="P59" s="2" t="s">
        <v>430</v>
      </c>
    </row>
    <row r="60" spans="1:16">
      <c r="A60" s="2">
        <v>21</v>
      </c>
      <c r="B60" s="2">
        <v>53</v>
      </c>
      <c r="C60" s="2">
        <v>74</v>
      </c>
      <c r="D60" s="2">
        <v>0.214285714285714</v>
      </c>
      <c r="E60" s="2">
        <v>0.54081632653061196</v>
      </c>
      <c r="F60" s="2">
        <v>0.75510204081632604</v>
      </c>
      <c r="G60" s="2">
        <v>0.284626252748931</v>
      </c>
      <c r="H60" s="2">
        <v>0.35207470859813</v>
      </c>
      <c r="I60" s="2" t="s">
        <v>40</v>
      </c>
      <c r="J60" s="2" t="s">
        <v>253</v>
      </c>
      <c r="K60" s="2" t="s">
        <v>431</v>
      </c>
      <c r="L60" s="2">
        <v>0.2</v>
      </c>
      <c r="M60" s="2">
        <v>0.7</v>
      </c>
      <c r="N60" s="2">
        <v>0.6</v>
      </c>
      <c r="O60" s="2">
        <v>120</v>
      </c>
      <c r="P60" s="2" t="s">
        <v>432</v>
      </c>
    </row>
    <row r="61" spans="1:16">
      <c r="A61" s="2">
        <v>16</v>
      </c>
      <c r="B61" s="2">
        <v>40</v>
      </c>
      <c r="C61" s="2">
        <v>57</v>
      </c>
      <c r="D61" s="2">
        <v>0.163265306122448</v>
      </c>
      <c r="E61" s="2">
        <v>0.40816326530612201</v>
      </c>
      <c r="F61" s="2">
        <v>0.58163265306122403</v>
      </c>
      <c r="G61" s="2">
        <v>0.23262218173649399</v>
      </c>
      <c r="H61" s="2">
        <v>0.29271169721381501</v>
      </c>
      <c r="I61" s="2" t="s">
        <v>40</v>
      </c>
      <c r="J61" s="2" t="s">
        <v>253</v>
      </c>
      <c r="K61" s="2" t="s">
        <v>433</v>
      </c>
      <c r="L61" s="2">
        <v>0.2</v>
      </c>
      <c r="M61" s="2">
        <v>0.79999999999999905</v>
      </c>
      <c r="N61" s="2">
        <v>0.6</v>
      </c>
      <c r="O61" s="2">
        <v>120</v>
      </c>
      <c r="P61" s="2" t="s">
        <v>434</v>
      </c>
    </row>
    <row r="62" spans="1:16">
      <c r="A62" s="2">
        <v>15</v>
      </c>
      <c r="B62" s="2">
        <v>34</v>
      </c>
      <c r="C62" s="2">
        <v>43</v>
      </c>
      <c r="D62" s="2">
        <v>0.15306122448979501</v>
      </c>
      <c r="E62" s="2">
        <v>0.34693877551020402</v>
      </c>
      <c r="F62" s="2">
        <v>0.43877551020408101</v>
      </c>
      <c r="G62" s="2">
        <v>0.20484182865162101</v>
      </c>
      <c r="H62" s="2">
        <v>0.26012711418780898</v>
      </c>
      <c r="I62" s="2" t="s">
        <v>40</v>
      </c>
      <c r="J62" s="2" t="s">
        <v>253</v>
      </c>
      <c r="K62" s="2" t="s">
        <v>435</v>
      </c>
      <c r="L62" s="2">
        <v>0.2</v>
      </c>
      <c r="M62" s="2">
        <v>0.89999999999999902</v>
      </c>
      <c r="N62" s="2">
        <v>0.6</v>
      </c>
      <c r="O62" s="2">
        <v>120</v>
      </c>
      <c r="P62" s="2" t="s">
        <v>436</v>
      </c>
    </row>
    <row r="63" spans="1:16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</row>
    <row r="64" spans="1:16" ht="17.100000000000001">
      <c r="A64" s="34" t="s">
        <v>261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>
      <c r="A65" s="2">
        <v>10</v>
      </c>
      <c r="B65" s="2">
        <v>14</v>
      </c>
      <c r="C65" s="2">
        <v>15</v>
      </c>
      <c r="D65" s="2">
        <v>0.5</v>
      </c>
      <c r="E65" s="2">
        <v>0.7</v>
      </c>
      <c r="F65" s="2">
        <v>0.75</v>
      </c>
      <c r="G65" s="2">
        <v>0.55652234530175704</v>
      </c>
      <c r="H65" s="2">
        <v>0.604292186571598</v>
      </c>
      <c r="I65" s="2" t="s">
        <v>51</v>
      </c>
      <c r="J65" s="2" t="s">
        <v>253</v>
      </c>
      <c r="K65" s="2" t="s">
        <v>287</v>
      </c>
      <c r="L65" s="2">
        <v>0.4</v>
      </c>
      <c r="M65" s="2">
        <v>0</v>
      </c>
      <c r="N65" s="2">
        <v>0.5</v>
      </c>
      <c r="O65" s="2">
        <v>120</v>
      </c>
      <c r="P65" s="2" t="s">
        <v>635</v>
      </c>
    </row>
    <row r="66" spans="1:16">
      <c r="A66" s="2">
        <v>9</v>
      </c>
      <c r="B66" s="2">
        <v>14</v>
      </c>
      <c r="C66" s="2">
        <v>17</v>
      </c>
      <c r="D66" s="2">
        <v>0.45</v>
      </c>
      <c r="E66" s="2">
        <v>0.7</v>
      </c>
      <c r="F66" s="2">
        <v>0.85</v>
      </c>
      <c r="G66" s="2">
        <v>0.53549124163949702</v>
      </c>
      <c r="H66" s="2">
        <v>0.58265873015873004</v>
      </c>
      <c r="I66" s="2" t="s">
        <v>51</v>
      </c>
      <c r="J66" s="2" t="s">
        <v>253</v>
      </c>
      <c r="K66" s="2" t="s">
        <v>313</v>
      </c>
      <c r="L66" s="2">
        <v>0.4</v>
      </c>
      <c r="M66" s="2">
        <v>0.1</v>
      </c>
      <c r="N66" s="2">
        <v>0.5</v>
      </c>
      <c r="O66" s="2">
        <v>120</v>
      </c>
      <c r="P66" s="2" t="s">
        <v>635</v>
      </c>
    </row>
    <row r="67" spans="1:16">
      <c r="A67" s="2">
        <v>9</v>
      </c>
      <c r="B67" s="2">
        <v>14</v>
      </c>
      <c r="C67" s="2">
        <v>17</v>
      </c>
      <c r="D67" s="2">
        <v>0.45</v>
      </c>
      <c r="E67" s="2">
        <v>0.7</v>
      </c>
      <c r="F67" s="2">
        <v>0.85</v>
      </c>
      <c r="G67" s="2">
        <v>0.53767646501007504</v>
      </c>
      <c r="H67" s="2">
        <v>0.58230549199084602</v>
      </c>
      <c r="I67" s="2" t="s">
        <v>51</v>
      </c>
      <c r="J67" s="2" t="s">
        <v>253</v>
      </c>
      <c r="K67" s="2" t="s">
        <v>294</v>
      </c>
      <c r="L67" s="2">
        <v>0.4</v>
      </c>
      <c r="M67" s="2">
        <v>0.2</v>
      </c>
      <c r="N67" s="2">
        <v>0.5</v>
      </c>
      <c r="O67" s="2">
        <v>120</v>
      </c>
      <c r="P67" s="2" t="s">
        <v>644</v>
      </c>
    </row>
    <row r="68" spans="1:16">
      <c r="A68" s="2">
        <v>8</v>
      </c>
      <c r="B68" s="2">
        <v>15</v>
      </c>
      <c r="C68" s="2">
        <v>16</v>
      </c>
      <c r="D68" s="2">
        <v>0.4</v>
      </c>
      <c r="E68" s="2">
        <v>0.75</v>
      </c>
      <c r="F68" s="2">
        <v>0.8</v>
      </c>
      <c r="G68" s="2">
        <v>0.50923733474305899</v>
      </c>
      <c r="H68" s="2">
        <v>0.55144158981115499</v>
      </c>
      <c r="I68" s="2" t="s">
        <v>51</v>
      </c>
      <c r="J68" s="2" t="s">
        <v>253</v>
      </c>
      <c r="K68" s="2" t="s">
        <v>314</v>
      </c>
      <c r="L68" s="2">
        <v>0.4</v>
      </c>
      <c r="M68" s="2">
        <v>0.3</v>
      </c>
      <c r="N68" s="2">
        <v>0.5</v>
      </c>
      <c r="O68" s="2">
        <v>120</v>
      </c>
      <c r="P68" s="2" t="s">
        <v>643</v>
      </c>
    </row>
    <row r="69" spans="1:16">
      <c r="A69" s="2">
        <v>7</v>
      </c>
      <c r="B69" s="2">
        <v>15</v>
      </c>
      <c r="C69" s="2">
        <v>16</v>
      </c>
      <c r="D69" s="2">
        <v>0.35</v>
      </c>
      <c r="E69" s="2">
        <v>0.75</v>
      </c>
      <c r="F69" s="2">
        <v>0.8</v>
      </c>
      <c r="G69" s="2">
        <v>0.49070992970619998</v>
      </c>
      <c r="H69" s="2">
        <v>0.51937565308254896</v>
      </c>
      <c r="I69" s="2" t="s">
        <v>51</v>
      </c>
      <c r="J69" s="2" t="s">
        <v>253</v>
      </c>
      <c r="K69" s="2" t="s">
        <v>307</v>
      </c>
      <c r="L69" s="2">
        <v>0.4</v>
      </c>
      <c r="M69" s="2">
        <v>0.4</v>
      </c>
      <c r="N69" s="2">
        <v>0.5</v>
      </c>
      <c r="O69" s="2">
        <v>120</v>
      </c>
      <c r="P69" s="2" t="s">
        <v>643</v>
      </c>
    </row>
    <row r="70" spans="1:16">
      <c r="A70" s="2">
        <v>5</v>
      </c>
      <c r="B70" s="2">
        <v>15</v>
      </c>
      <c r="C70" s="2">
        <v>16</v>
      </c>
      <c r="D70" s="2">
        <v>0.25</v>
      </c>
      <c r="E70" s="2">
        <v>0.75</v>
      </c>
      <c r="F70" s="2">
        <v>0.8</v>
      </c>
      <c r="G70" s="2">
        <v>0.421184173616238</v>
      </c>
      <c r="H70" s="2">
        <v>0.45838603425559898</v>
      </c>
      <c r="I70" s="2" t="s">
        <v>51</v>
      </c>
      <c r="J70" s="2" t="s">
        <v>253</v>
      </c>
      <c r="K70" s="2" t="s">
        <v>308</v>
      </c>
      <c r="L70" s="2">
        <v>0.4</v>
      </c>
      <c r="M70" s="2">
        <v>0.5</v>
      </c>
      <c r="N70" s="2">
        <v>0.5</v>
      </c>
      <c r="O70" s="2">
        <v>120</v>
      </c>
      <c r="P70" s="2" t="s">
        <v>641</v>
      </c>
    </row>
    <row r="71" spans="1:16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0.32389930570636999</v>
      </c>
      <c r="H71" s="2">
        <v>0.36005270092226599</v>
      </c>
      <c r="I71" s="2" t="s">
        <v>51</v>
      </c>
      <c r="J71" s="2" t="s">
        <v>253</v>
      </c>
      <c r="K71" s="2" t="s">
        <v>312</v>
      </c>
      <c r="L71" s="2">
        <v>0.4</v>
      </c>
      <c r="M71" s="2">
        <v>0.6</v>
      </c>
      <c r="N71" s="2">
        <v>0.5</v>
      </c>
      <c r="O71" s="2">
        <v>120</v>
      </c>
      <c r="P71" s="2" t="s">
        <v>641</v>
      </c>
    </row>
    <row r="72" spans="1:16">
      <c r="A72" s="2">
        <v>3</v>
      </c>
      <c r="B72" s="2">
        <v>9</v>
      </c>
      <c r="C72" s="2">
        <v>15</v>
      </c>
      <c r="D72" s="2">
        <v>0.15</v>
      </c>
      <c r="E72" s="2">
        <v>0.45</v>
      </c>
      <c r="F72" s="2">
        <v>0.75</v>
      </c>
      <c r="G72" s="2">
        <v>0.29185113045167299</v>
      </c>
      <c r="H72" s="2">
        <v>0.32382936507936499</v>
      </c>
      <c r="I72" s="2" t="s">
        <v>51</v>
      </c>
      <c r="J72" s="2" t="s">
        <v>253</v>
      </c>
      <c r="K72" s="2" t="s">
        <v>310</v>
      </c>
      <c r="L72" s="2">
        <v>0.4</v>
      </c>
      <c r="M72" s="2">
        <v>0.7</v>
      </c>
      <c r="N72" s="2">
        <v>0.5</v>
      </c>
      <c r="O72" s="2">
        <v>120</v>
      </c>
      <c r="P72" s="2" t="s">
        <v>642</v>
      </c>
    </row>
    <row r="73" spans="1:16">
      <c r="A73" s="2">
        <v>2</v>
      </c>
      <c r="B73" s="2">
        <v>9</v>
      </c>
      <c r="C73" s="2">
        <v>15</v>
      </c>
      <c r="D73" s="2">
        <v>0.1</v>
      </c>
      <c r="E73" s="2">
        <v>0.45</v>
      </c>
      <c r="F73" s="2">
        <v>0.75</v>
      </c>
      <c r="G73" s="2">
        <v>0.24372955747955699</v>
      </c>
      <c r="H73" s="2">
        <v>0.267757936507936</v>
      </c>
      <c r="I73" s="2" t="s">
        <v>51</v>
      </c>
      <c r="J73" s="2" t="s">
        <v>253</v>
      </c>
      <c r="K73" s="2" t="s">
        <v>309</v>
      </c>
      <c r="L73" s="2">
        <v>0.4</v>
      </c>
      <c r="M73" s="2">
        <v>0.79999999999999905</v>
      </c>
      <c r="N73" s="2">
        <v>0.5</v>
      </c>
      <c r="O73" s="2">
        <v>120</v>
      </c>
      <c r="P73" s="2" t="s">
        <v>642</v>
      </c>
    </row>
    <row r="74" spans="1:16">
      <c r="A74" s="2">
        <v>1</v>
      </c>
      <c r="B74" s="2">
        <v>9</v>
      </c>
      <c r="C74" s="2">
        <v>13</v>
      </c>
      <c r="D74" s="2">
        <v>0.05</v>
      </c>
      <c r="E74" s="2">
        <v>0.45</v>
      </c>
      <c r="F74" s="2">
        <v>0.65</v>
      </c>
      <c r="G74" s="2">
        <v>0.17354106541606501</v>
      </c>
      <c r="H74" s="2">
        <v>0.19590277777777701</v>
      </c>
      <c r="I74" s="2" t="s">
        <v>51</v>
      </c>
      <c r="J74" s="2" t="s">
        <v>253</v>
      </c>
      <c r="K74" s="2" t="s">
        <v>311</v>
      </c>
      <c r="L74" s="2">
        <v>0.4</v>
      </c>
      <c r="M74" s="2">
        <v>0.89999999999999902</v>
      </c>
      <c r="N74" s="2">
        <v>0.5</v>
      </c>
      <c r="O74" s="2">
        <v>120</v>
      </c>
      <c r="P74" s="2" t="s">
        <v>636</v>
      </c>
    </row>
    <row r="76" spans="1:16" s="25" customFormat="1">
      <c r="A76" s="26" t="s">
        <v>867</v>
      </c>
    </row>
    <row r="77" spans="1:16">
      <c r="A77" s="34" t="s">
        <v>10</v>
      </c>
    </row>
    <row r="78" spans="1:16">
      <c r="A78" s="2">
        <v>99</v>
      </c>
      <c r="B78" s="2">
        <v>159</v>
      </c>
      <c r="C78" s="2">
        <v>189</v>
      </c>
      <c r="D78" s="2">
        <v>0.34859154929577402</v>
      </c>
      <c r="E78" s="2">
        <v>0.55985915492957705</v>
      </c>
      <c r="F78" s="2">
        <v>0.66549295774647799</v>
      </c>
      <c r="G78" s="2">
        <v>0.30318227796411801</v>
      </c>
      <c r="H78" s="2">
        <v>0.45167005975228303</v>
      </c>
      <c r="I78" s="2" t="s">
        <v>27</v>
      </c>
      <c r="J78" s="2" t="s">
        <v>253</v>
      </c>
      <c r="K78" s="2" t="s">
        <v>287</v>
      </c>
      <c r="L78" s="2">
        <v>0.4</v>
      </c>
      <c r="M78" s="2">
        <v>0</v>
      </c>
      <c r="N78" s="2">
        <v>0.5</v>
      </c>
      <c r="O78" s="2">
        <v>120</v>
      </c>
      <c r="P78" s="125">
        <v>42580.599976851852</v>
      </c>
    </row>
    <row r="79" spans="1:16">
      <c r="A79" s="2">
        <v>107</v>
      </c>
      <c r="B79" s="2">
        <v>178</v>
      </c>
      <c r="C79" s="2">
        <v>214</v>
      </c>
      <c r="D79" s="2">
        <v>0.37676056338028102</v>
      </c>
      <c r="E79" s="2">
        <v>0.62676056338028097</v>
      </c>
      <c r="F79" s="2">
        <v>0.75352112676056304</v>
      </c>
      <c r="G79" s="2">
        <v>0.33697504638994702</v>
      </c>
      <c r="H79" s="2">
        <v>0.49071023659631102</v>
      </c>
      <c r="I79" s="2" t="s">
        <v>27</v>
      </c>
      <c r="J79" s="2" t="s">
        <v>253</v>
      </c>
      <c r="K79" s="2" t="s">
        <v>313</v>
      </c>
      <c r="L79" s="2">
        <v>0.4</v>
      </c>
      <c r="M79" s="2">
        <v>0.1</v>
      </c>
      <c r="N79" s="2">
        <v>0.5</v>
      </c>
      <c r="O79" s="2">
        <v>120</v>
      </c>
      <c r="P79" s="125">
        <v>42580.601053240738</v>
      </c>
    </row>
    <row r="80" spans="1:16">
      <c r="A80" s="2">
        <v>115</v>
      </c>
      <c r="B80" s="2">
        <v>191</v>
      </c>
      <c r="C80" s="2">
        <v>214</v>
      </c>
      <c r="D80" s="2">
        <v>0.40492957746478803</v>
      </c>
      <c r="E80" s="2">
        <v>0.67253521126760496</v>
      </c>
      <c r="F80" s="2">
        <v>0.75352112676056304</v>
      </c>
      <c r="G80" s="2">
        <v>0.36244839678500901</v>
      </c>
      <c r="H80" s="2">
        <v>0.53088178432883604</v>
      </c>
      <c r="I80" s="2" t="s">
        <v>27</v>
      </c>
      <c r="J80" s="2" t="s">
        <v>253</v>
      </c>
      <c r="K80" s="2" t="s">
        <v>294</v>
      </c>
      <c r="L80" s="2">
        <v>0.4</v>
      </c>
      <c r="M80" s="2">
        <v>0.2</v>
      </c>
      <c r="N80" s="2">
        <v>0.5</v>
      </c>
      <c r="O80" s="2">
        <v>120</v>
      </c>
      <c r="P80" s="125">
        <v>42580.602094907408</v>
      </c>
    </row>
    <row r="81" spans="1:16">
      <c r="A81" s="2">
        <v>113</v>
      </c>
      <c r="B81" s="2">
        <v>188</v>
      </c>
      <c r="C81" s="2">
        <v>214</v>
      </c>
      <c r="D81" s="2">
        <v>0.397887323943662</v>
      </c>
      <c r="E81" s="2">
        <v>0.66197183098591506</v>
      </c>
      <c r="F81" s="2">
        <v>0.75352112676056304</v>
      </c>
      <c r="G81" s="2">
        <v>0.35549555701198199</v>
      </c>
      <c r="H81" s="2">
        <v>0.526282964031906</v>
      </c>
      <c r="I81" s="2" t="s">
        <v>27</v>
      </c>
      <c r="J81" s="2" t="s">
        <v>253</v>
      </c>
      <c r="K81" s="2" t="s">
        <v>314</v>
      </c>
      <c r="L81" s="2">
        <v>0.4</v>
      </c>
      <c r="M81" s="2">
        <v>0.3</v>
      </c>
      <c r="N81" s="2">
        <v>0.5</v>
      </c>
      <c r="O81" s="2">
        <v>120</v>
      </c>
      <c r="P81" s="125">
        <v>42580.603125000001</v>
      </c>
    </row>
    <row r="82" spans="1:16">
      <c r="A82" s="2">
        <v>95</v>
      </c>
      <c r="B82" s="2">
        <v>187</v>
      </c>
      <c r="C82" s="2">
        <v>210</v>
      </c>
      <c r="D82" s="2">
        <v>0.33450704225352101</v>
      </c>
      <c r="E82" s="2">
        <v>0.65845070422535201</v>
      </c>
      <c r="F82" s="2">
        <v>0.73943661971830899</v>
      </c>
      <c r="G82" s="2">
        <v>0.32746613312803502</v>
      </c>
      <c r="H82" s="2">
        <v>0.48303347719665302</v>
      </c>
      <c r="I82" s="2" t="s">
        <v>27</v>
      </c>
      <c r="J82" s="2" t="s">
        <v>253</v>
      </c>
      <c r="K82" s="2" t="s">
        <v>307</v>
      </c>
      <c r="L82" s="2">
        <v>0.4</v>
      </c>
      <c r="M82" s="2">
        <v>0.4</v>
      </c>
      <c r="N82" s="2">
        <v>0.5</v>
      </c>
      <c r="O82" s="2">
        <v>120</v>
      </c>
      <c r="P82" s="125">
        <v>42580.604143518518</v>
      </c>
    </row>
    <row r="83" spans="1:16">
      <c r="A83" s="2">
        <v>88</v>
      </c>
      <c r="B83" s="2">
        <v>177</v>
      </c>
      <c r="C83" s="2">
        <v>201</v>
      </c>
      <c r="D83" s="2">
        <v>0.309859154929577</v>
      </c>
      <c r="E83" s="2">
        <v>0.62323943661971803</v>
      </c>
      <c r="F83" s="2">
        <v>0.70774647887323905</v>
      </c>
      <c r="G83" s="2">
        <v>0.302529732346425</v>
      </c>
      <c r="H83" s="2">
        <v>0.45334482581868302</v>
      </c>
      <c r="I83" s="2" t="s">
        <v>27</v>
      </c>
      <c r="J83" s="2" t="s">
        <v>253</v>
      </c>
      <c r="K83" s="2" t="s">
        <v>308</v>
      </c>
      <c r="L83" s="2">
        <v>0.4</v>
      </c>
      <c r="M83" s="2">
        <v>0.5</v>
      </c>
      <c r="N83" s="2">
        <v>0.5</v>
      </c>
      <c r="O83" s="2">
        <v>120</v>
      </c>
      <c r="P83" s="125">
        <v>42580.605162037034</v>
      </c>
    </row>
    <row r="84" spans="1:16">
      <c r="A84" s="2">
        <v>82</v>
      </c>
      <c r="B84" s="2">
        <v>157</v>
      </c>
      <c r="C84" s="2">
        <v>193</v>
      </c>
      <c r="D84" s="2">
        <v>0.28873239436619702</v>
      </c>
      <c r="E84" s="2">
        <v>0.55281690140844997</v>
      </c>
      <c r="F84" s="2">
        <v>0.67957746478873204</v>
      </c>
      <c r="G84" s="2">
        <v>0.27208922702574301</v>
      </c>
      <c r="H84" s="2">
        <v>0.42208068787198599</v>
      </c>
      <c r="I84" s="2" t="s">
        <v>27</v>
      </c>
      <c r="J84" s="2" t="s">
        <v>253</v>
      </c>
      <c r="K84" s="2" t="s">
        <v>312</v>
      </c>
      <c r="L84" s="2">
        <v>0.4</v>
      </c>
      <c r="M84" s="2">
        <v>0.6</v>
      </c>
      <c r="N84" s="2">
        <v>0.5</v>
      </c>
      <c r="O84" s="2">
        <v>120</v>
      </c>
      <c r="P84" s="125">
        <v>42580.606192129628</v>
      </c>
    </row>
    <row r="85" spans="1:16">
      <c r="A85" s="2">
        <v>74</v>
      </c>
      <c r="B85" s="2">
        <v>144</v>
      </c>
      <c r="C85" s="2">
        <v>181</v>
      </c>
      <c r="D85" s="2">
        <v>0.26056338028169002</v>
      </c>
      <c r="E85" s="2">
        <v>0.50704225352112597</v>
      </c>
      <c r="F85" s="2">
        <v>0.63732394366197098</v>
      </c>
      <c r="G85" s="2">
        <v>0.234593355147276</v>
      </c>
      <c r="H85" s="2">
        <v>0.37896531419041501</v>
      </c>
      <c r="I85" s="2" t="s">
        <v>27</v>
      </c>
      <c r="J85" s="2" t="s">
        <v>253</v>
      </c>
      <c r="K85" s="2" t="s">
        <v>310</v>
      </c>
      <c r="L85" s="2">
        <v>0.4</v>
      </c>
      <c r="M85" s="2">
        <v>0.7</v>
      </c>
      <c r="N85" s="2">
        <v>0.5</v>
      </c>
      <c r="O85" s="2">
        <v>120</v>
      </c>
      <c r="P85" s="125">
        <v>42580.607199074075</v>
      </c>
    </row>
    <row r="86" spans="1:16">
      <c r="A86" s="2">
        <v>70</v>
      </c>
      <c r="B86" s="2">
        <v>133</v>
      </c>
      <c r="C86" s="2">
        <v>170</v>
      </c>
      <c r="D86" s="2">
        <v>0.24647887323943601</v>
      </c>
      <c r="E86" s="2">
        <v>0.46830985915492901</v>
      </c>
      <c r="F86" s="2">
        <v>0.59859154929577396</v>
      </c>
      <c r="G86" s="2">
        <v>0.209085380230741</v>
      </c>
      <c r="H86" s="2">
        <v>0.35428855686306399</v>
      </c>
      <c r="I86" s="2" t="s">
        <v>27</v>
      </c>
      <c r="J86" s="2" t="s">
        <v>253</v>
      </c>
      <c r="K86" s="2" t="s">
        <v>309</v>
      </c>
      <c r="L86" s="2">
        <v>0.4</v>
      </c>
      <c r="M86" s="2">
        <v>0.79999999999999905</v>
      </c>
      <c r="N86" s="2">
        <v>0.5</v>
      </c>
      <c r="O86" s="2">
        <v>120</v>
      </c>
      <c r="P86" s="125">
        <v>42580.608252314814</v>
      </c>
    </row>
    <row r="87" spans="1:16">
      <c r="A87" s="2">
        <v>69</v>
      </c>
      <c r="B87" s="2">
        <v>120</v>
      </c>
      <c r="C87" s="2">
        <v>154</v>
      </c>
      <c r="D87" s="2">
        <v>0.242957746478873</v>
      </c>
      <c r="E87" s="2">
        <v>0.42253521126760502</v>
      </c>
      <c r="F87" s="2">
        <v>0.54225352112675995</v>
      </c>
      <c r="G87" s="2">
        <v>0.19257155988889299</v>
      </c>
      <c r="H87" s="2">
        <v>0.339230085522219</v>
      </c>
      <c r="I87" s="2" t="s">
        <v>27</v>
      </c>
      <c r="J87" s="2" t="s">
        <v>253</v>
      </c>
      <c r="K87" s="2" t="s">
        <v>311</v>
      </c>
      <c r="L87" s="2">
        <v>0.4</v>
      </c>
      <c r="M87" s="2">
        <v>0.89999999999999902</v>
      </c>
      <c r="N87" s="2">
        <v>0.5</v>
      </c>
      <c r="O87" s="2">
        <v>120</v>
      </c>
      <c r="P87" s="125">
        <v>42580.609236111108</v>
      </c>
    </row>
    <row r="89" spans="1:16">
      <c r="A89" s="34" t="s">
        <v>262</v>
      </c>
    </row>
    <row r="90" spans="1:16">
      <c r="A90" s="2">
        <v>58</v>
      </c>
      <c r="B90" s="2">
        <v>77</v>
      </c>
      <c r="C90" s="2">
        <v>84</v>
      </c>
      <c r="D90" s="2">
        <v>0.59183673469387699</v>
      </c>
      <c r="E90" s="2">
        <v>0.78571428571428503</v>
      </c>
      <c r="F90" s="2">
        <v>0.85714285714285698</v>
      </c>
      <c r="G90" s="2">
        <v>0.58272555862806696</v>
      </c>
      <c r="H90" s="2">
        <v>0.68896405029821195</v>
      </c>
      <c r="I90" s="2" t="s">
        <v>40</v>
      </c>
      <c r="J90" s="2" t="s">
        <v>253</v>
      </c>
      <c r="K90" s="2" t="s">
        <v>407</v>
      </c>
      <c r="L90" s="2">
        <v>0.4</v>
      </c>
      <c r="M90" s="2">
        <v>0</v>
      </c>
      <c r="N90" s="2">
        <v>0.6</v>
      </c>
      <c r="O90" s="2">
        <v>120</v>
      </c>
      <c r="P90" s="125">
        <v>42580.701840277776</v>
      </c>
    </row>
    <row r="91" spans="1:16">
      <c r="A91" s="2">
        <v>56</v>
      </c>
      <c r="B91" s="2">
        <v>77</v>
      </c>
      <c r="C91" s="2">
        <v>82</v>
      </c>
      <c r="D91" s="2">
        <v>0.57142857142857095</v>
      </c>
      <c r="E91" s="2">
        <v>0.78571428571428503</v>
      </c>
      <c r="F91" s="2">
        <v>0.83673469387755095</v>
      </c>
      <c r="G91" s="2">
        <v>0.57341503091891999</v>
      </c>
      <c r="H91" s="2">
        <v>0.67858489962651103</v>
      </c>
      <c r="I91" s="2" t="s">
        <v>40</v>
      </c>
      <c r="J91" s="2" t="s">
        <v>253</v>
      </c>
      <c r="K91" s="2" t="s">
        <v>509</v>
      </c>
      <c r="L91" s="2">
        <v>0.4</v>
      </c>
      <c r="M91" s="2">
        <v>0.1</v>
      </c>
      <c r="N91" s="2">
        <v>0.6</v>
      </c>
      <c r="O91" s="2">
        <v>120</v>
      </c>
      <c r="P91" s="125">
        <v>42580.702152777776</v>
      </c>
    </row>
    <row r="92" spans="1:16">
      <c r="A92" s="2">
        <v>52</v>
      </c>
      <c r="B92" s="2">
        <v>77</v>
      </c>
      <c r="C92" s="2">
        <v>83</v>
      </c>
      <c r="D92" s="2">
        <v>0.530612244897959</v>
      </c>
      <c r="E92" s="2">
        <v>0.78571428571428503</v>
      </c>
      <c r="F92" s="2">
        <v>0.84693877551020402</v>
      </c>
      <c r="G92" s="2">
        <v>0.55376532393188205</v>
      </c>
      <c r="H92" s="2">
        <v>0.65248125819658098</v>
      </c>
      <c r="I92" s="2" t="s">
        <v>40</v>
      </c>
      <c r="J92" s="2" t="s">
        <v>253</v>
      </c>
      <c r="K92" s="2" t="s">
        <v>511</v>
      </c>
      <c r="L92" s="2">
        <v>0.4</v>
      </c>
      <c r="M92" s="2">
        <v>0.2</v>
      </c>
      <c r="N92" s="2">
        <v>0.6</v>
      </c>
      <c r="O92" s="2">
        <v>120</v>
      </c>
      <c r="P92" s="125">
        <v>42580.702476851853</v>
      </c>
    </row>
    <row r="93" spans="1:16">
      <c r="A93" s="2">
        <v>46</v>
      </c>
      <c r="B93" s="2">
        <v>75</v>
      </c>
      <c r="C93" s="2">
        <v>83</v>
      </c>
      <c r="D93" s="2">
        <v>0.46938775510204001</v>
      </c>
      <c r="E93" s="2">
        <v>0.765306122448979</v>
      </c>
      <c r="F93" s="2">
        <v>0.84693877551020402</v>
      </c>
      <c r="G93" s="2">
        <v>0.52022376923914204</v>
      </c>
      <c r="H93" s="2">
        <v>0.61074400746850899</v>
      </c>
      <c r="I93" s="2" t="s">
        <v>40</v>
      </c>
      <c r="J93" s="2" t="s">
        <v>253</v>
      </c>
      <c r="K93" s="2" t="s">
        <v>513</v>
      </c>
      <c r="L93" s="2">
        <v>0.4</v>
      </c>
      <c r="M93" s="2">
        <v>0.3</v>
      </c>
      <c r="N93" s="2">
        <v>0.6</v>
      </c>
      <c r="O93" s="2">
        <v>120</v>
      </c>
      <c r="P93" s="125">
        <v>42580.702800925923</v>
      </c>
    </row>
    <row r="94" spans="1:16">
      <c r="A94" s="2">
        <v>31</v>
      </c>
      <c r="B94" s="2">
        <v>74</v>
      </c>
      <c r="C94" s="2">
        <v>83</v>
      </c>
      <c r="D94" s="2">
        <v>0.31632653061224397</v>
      </c>
      <c r="E94" s="2">
        <v>0.75510204081632604</v>
      </c>
      <c r="F94" s="2">
        <v>0.84693877551020402</v>
      </c>
      <c r="G94" s="2">
        <v>0.437683552247003</v>
      </c>
      <c r="H94" s="2">
        <v>0.51222246526588699</v>
      </c>
      <c r="I94" s="2" t="s">
        <v>40</v>
      </c>
      <c r="J94" s="2" t="s">
        <v>253</v>
      </c>
      <c r="K94" s="2" t="s">
        <v>515</v>
      </c>
      <c r="L94" s="2">
        <v>0.4</v>
      </c>
      <c r="M94" s="2">
        <v>0.4</v>
      </c>
      <c r="N94" s="2">
        <v>0.6</v>
      </c>
      <c r="O94" s="2">
        <v>120</v>
      </c>
      <c r="P94" s="125">
        <v>42580.703125</v>
      </c>
    </row>
    <row r="95" spans="1:16">
      <c r="A95" s="2">
        <v>22</v>
      </c>
      <c r="B95" s="2">
        <v>72</v>
      </c>
      <c r="C95" s="2">
        <v>83</v>
      </c>
      <c r="D95" s="2">
        <v>0.22448979591836701</v>
      </c>
      <c r="E95" s="2">
        <v>0.73469387755102</v>
      </c>
      <c r="F95" s="2">
        <v>0.84693877551020402</v>
      </c>
      <c r="G95" s="2">
        <v>0.36476307854793399</v>
      </c>
      <c r="H95" s="2">
        <v>0.433183672322068</v>
      </c>
      <c r="I95" s="2" t="s">
        <v>40</v>
      </c>
      <c r="J95" s="2" t="s">
        <v>253</v>
      </c>
      <c r="K95" s="2" t="s">
        <v>517</v>
      </c>
      <c r="L95" s="2">
        <v>0.4</v>
      </c>
      <c r="M95" s="2">
        <v>0.5</v>
      </c>
      <c r="N95" s="2">
        <v>0.6</v>
      </c>
      <c r="O95" s="2">
        <v>120</v>
      </c>
      <c r="P95" s="125">
        <v>42580.703449074077</v>
      </c>
    </row>
    <row r="96" spans="1:16">
      <c r="A96" s="2">
        <v>20</v>
      </c>
      <c r="B96" s="2">
        <v>62</v>
      </c>
      <c r="C96" s="2">
        <v>79</v>
      </c>
      <c r="D96" s="2">
        <v>0.20408163265306101</v>
      </c>
      <c r="E96" s="2">
        <v>0.63265306122448906</v>
      </c>
      <c r="F96" s="2">
        <v>0.80612244897959096</v>
      </c>
      <c r="G96" s="2">
        <v>0.31053119595344097</v>
      </c>
      <c r="H96" s="2">
        <v>0.37602468437369901</v>
      </c>
      <c r="I96" s="2" t="s">
        <v>40</v>
      </c>
      <c r="J96" s="2" t="s">
        <v>253</v>
      </c>
      <c r="K96" s="2" t="s">
        <v>519</v>
      </c>
      <c r="L96" s="2">
        <v>0.4</v>
      </c>
      <c r="M96" s="2">
        <v>0.6</v>
      </c>
      <c r="N96" s="2">
        <v>0.6</v>
      </c>
      <c r="O96" s="2">
        <v>120</v>
      </c>
      <c r="P96" s="125">
        <v>42580.703773148147</v>
      </c>
    </row>
    <row r="97" spans="1:16">
      <c r="A97" s="2">
        <v>16</v>
      </c>
      <c r="B97" s="2">
        <v>48</v>
      </c>
      <c r="C97" s="2">
        <v>66</v>
      </c>
      <c r="D97" s="2">
        <v>0.163265306122448</v>
      </c>
      <c r="E97" s="2">
        <v>0.48979591836734598</v>
      </c>
      <c r="F97" s="2">
        <v>0.67346938775510201</v>
      </c>
      <c r="G97" s="2">
        <v>0.25221568751012902</v>
      </c>
      <c r="H97" s="2">
        <v>0.31257097250296201</v>
      </c>
      <c r="I97" s="2" t="s">
        <v>40</v>
      </c>
      <c r="J97" s="2" t="s">
        <v>253</v>
      </c>
      <c r="K97" s="2" t="s">
        <v>521</v>
      </c>
      <c r="L97" s="2">
        <v>0.4</v>
      </c>
      <c r="M97" s="2">
        <v>0.7</v>
      </c>
      <c r="N97" s="2">
        <v>0.6</v>
      </c>
      <c r="O97" s="2">
        <v>120</v>
      </c>
      <c r="P97" s="125">
        <v>42580.704097222224</v>
      </c>
    </row>
    <row r="98" spans="1:16">
      <c r="A98" s="2">
        <v>16</v>
      </c>
      <c r="B98" s="2">
        <v>37</v>
      </c>
      <c r="C98" s="2">
        <v>55</v>
      </c>
      <c r="D98" s="2">
        <v>0.163265306122448</v>
      </c>
      <c r="E98" s="2">
        <v>0.37755102040816302</v>
      </c>
      <c r="F98" s="2">
        <v>0.56122448979591799</v>
      </c>
      <c r="G98" s="2">
        <v>0.22343863394337199</v>
      </c>
      <c r="H98" s="2">
        <v>0.281426266995559</v>
      </c>
      <c r="I98" s="2" t="s">
        <v>40</v>
      </c>
      <c r="J98" s="2" t="s">
        <v>253</v>
      </c>
      <c r="K98" s="2" t="s">
        <v>523</v>
      </c>
      <c r="L98" s="2">
        <v>0.4</v>
      </c>
      <c r="M98" s="2">
        <v>0.79999999999999905</v>
      </c>
      <c r="N98" s="2">
        <v>0.6</v>
      </c>
      <c r="O98" s="2">
        <v>120</v>
      </c>
      <c r="P98" s="125">
        <v>42580.704409722224</v>
      </c>
    </row>
    <row r="99" spans="1:16">
      <c r="A99" s="2">
        <v>15</v>
      </c>
      <c r="B99" s="2">
        <v>34</v>
      </c>
      <c r="C99" s="2">
        <v>43</v>
      </c>
      <c r="D99" s="2">
        <v>0.15306122448979501</v>
      </c>
      <c r="E99" s="2">
        <v>0.34693877551020402</v>
      </c>
      <c r="F99" s="2">
        <v>0.43877551020408101</v>
      </c>
      <c r="G99" s="2">
        <v>0.202751041504378</v>
      </c>
      <c r="H99" s="2">
        <v>0.25899904309974398</v>
      </c>
      <c r="I99" s="2" t="s">
        <v>40</v>
      </c>
      <c r="J99" s="2" t="s">
        <v>253</v>
      </c>
      <c r="K99" s="2" t="s">
        <v>525</v>
      </c>
      <c r="L99" s="2">
        <v>0.4</v>
      </c>
      <c r="M99" s="2">
        <v>0.89999999999999902</v>
      </c>
      <c r="N99" s="2">
        <v>0.6</v>
      </c>
      <c r="O99" s="2">
        <v>120</v>
      </c>
      <c r="P99" s="125">
        <v>42580.704733796294</v>
      </c>
    </row>
    <row r="101" spans="1:16">
      <c r="A101" s="34" t="s">
        <v>261</v>
      </c>
    </row>
    <row r="102" spans="1:16">
      <c r="A102" s="2">
        <v>10</v>
      </c>
      <c r="B102" s="2">
        <v>14</v>
      </c>
      <c r="C102" s="2">
        <v>15</v>
      </c>
      <c r="D102" s="2">
        <v>0.5</v>
      </c>
      <c r="E102" s="2">
        <v>0.7</v>
      </c>
      <c r="F102" s="2">
        <v>0.75</v>
      </c>
      <c r="G102" s="2">
        <v>0.56194442322383498</v>
      </c>
      <c r="H102" s="2">
        <v>0.604292186571598</v>
      </c>
      <c r="I102" s="2" t="s">
        <v>51</v>
      </c>
      <c r="J102" s="2" t="s">
        <v>253</v>
      </c>
      <c r="K102" s="2" t="s">
        <v>868</v>
      </c>
      <c r="L102" s="2">
        <v>0.4</v>
      </c>
      <c r="M102" s="2">
        <v>0</v>
      </c>
      <c r="N102" s="2">
        <v>0.5</v>
      </c>
      <c r="O102" s="2">
        <v>120</v>
      </c>
      <c r="P102" s="125">
        <v>42580.438923611109</v>
      </c>
    </row>
    <row r="103" spans="1:16">
      <c r="A103" s="2">
        <v>9</v>
      </c>
      <c r="B103" s="2">
        <v>14</v>
      </c>
      <c r="C103" s="2">
        <v>17</v>
      </c>
      <c r="D103" s="2">
        <v>0.45</v>
      </c>
      <c r="E103" s="2">
        <v>0.7</v>
      </c>
      <c r="F103" s="2">
        <v>0.85</v>
      </c>
      <c r="G103" s="2">
        <v>0.54091331956157496</v>
      </c>
      <c r="H103" s="2">
        <v>0.58265873015873004</v>
      </c>
      <c r="I103" s="2" t="s">
        <v>51</v>
      </c>
      <c r="J103" s="2" t="s">
        <v>253</v>
      </c>
      <c r="K103" s="2" t="s">
        <v>313</v>
      </c>
      <c r="L103" s="2">
        <v>0.4</v>
      </c>
      <c r="M103" s="2">
        <v>0.1</v>
      </c>
      <c r="N103" s="2">
        <v>0.5</v>
      </c>
      <c r="O103" s="2">
        <v>120</v>
      </c>
      <c r="P103" s="125">
        <v>42580.439502314817</v>
      </c>
    </row>
    <row r="104" spans="1:16">
      <c r="A104" s="2">
        <v>9</v>
      </c>
      <c r="B104" s="2">
        <v>14</v>
      </c>
      <c r="C104" s="2">
        <v>17</v>
      </c>
      <c r="D104" s="2">
        <v>0.45</v>
      </c>
      <c r="E104" s="2">
        <v>0.7</v>
      </c>
      <c r="F104" s="2">
        <v>0.85</v>
      </c>
      <c r="G104" s="2">
        <v>0.54309854293215298</v>
      </c>
      <c r="H104" s="2">
        <v>0.58230549199084602</v>
      </c>
      <c r="I104" s="2" t="s">
        <v>51</v>
      </c>
      <c r="J104" s="2" t="s">
        <v>253</v>
      </c>
      <c r="K104" s="2" t="s">
        <v>294</v>
      </c>
      <c r="L104" s="2">
        <v>0.4</v>
      </c>
      <c r="M104" s="2">
        <v>0.2</v>
      </c>
      <c r="N104" s="2">
        <v>0.5</v>
      </c>
      <c r="O104" s="2">
        <v>120</v>
      </c>
      <c r="P104" s="125">
        <v>42580.439513888887</v>
      </c>
    </row>
    <row r="105" spans="1:16">
      <c r="A105" s="2">
        <v>8</v>
      </c>
      <c r="B105" s="2">
        <v>15</v>
      </c>
      <c r="C105" s="2">
        <v>16</v>
      </c>
      <c r="D105" s="2">
        <v>0.4</v>
      </c>
      <c r="E105" s="2">
        <v>0.75</v>
      </c>
      <c r="F105" s="2">
        <v>0.8</v>
      </c>
      <c r="G105" s="2">
        <v>0.51490412500384197</v>
      </c>
      <c r="H105" s="2">
        <v>0.55144158981115499</v>
      </c>
      <c r="I105" s="2" t="s">
        <v>51</v>
      </c>
      <c r="J105" s="2" t="s">
        <v>253</v>
      </c>
      <c r="K105" s="2" t="s">
        <v>314</v>
      </c>
      <c r="L105" s="2">
        <v>0.4</v>
      </c>
      <c r="M105" s="2">
        <v>0.3</v>
      </c>
      <c r="N105" s="2">
        <v>0.5</v>
      </c>
      <c r="O105" s="2">
        <v>120</v>
      </c>
      <c r="P105" s="125">
        <v>42580.439513888887</v>
      </c>
    </row>
    <row r="106" spans="1:16">
      <c r="A106" s="2">
        <v>7</v>
      </c>
      <c r="B106" s="2">
        <v>15</v>
      </c>
      <c r="C106" s="2">
        <v>16</v>
      </c>
      <c r="D106" s="2">
        <v>0.35</v>
      </c>
      <c r="E106" s="2">
        <v>0.75</v>
      </c>
      <c r="F106" s="2">
        <v>0.8</v>
      </c>
      <c r="G106" s="2">
        <v>0.49221005330031697</v>
      </c>
      <c r="H106" s="2">
        <v>0.51937565308254896</v>
      </c>
      <c r="I106" s="2" t="s">
        <v>51</v>
      </c>
      <c r="J106" s="2" t="s">
        <v>253</v>
      </c>
      <c r="K106" s="2" t="s">
        <v>307</v>
      </c>
      <c r="L106" s="2">
        <v>0.4</v>
      </c>
      <c r="M106" s="2">
        <v>0.4</v>
      </c>
      <c r="N106" s="2">
        <v>0.5</v>
      </c>
      <c r="O106" s="2">
        <v>120</v>
      </c>
      <c r="P106" s="125">
        <v>42580.439525462964</v>
      </c>
    </row>
    <row r="107" spans="1:16">
      <c r="A107" s="2">
        <v>6</v>
      </c>
      <c r="B107" s="2">
        <v>15</v>
      </c>
      <c r="C107" s="2">
        <v>16</v>
      </c>
      <c r="D107" s="2">
        <v>0.3</v>
      </c>
      <c r="E107" s="2">
        <v>0.75</v>
      </c>
      <c r="F107" s="2">
        <v>0.8</v>
      </c>
      <c r="G107" s="2">
        <v>0.44789090438546902</v>
      </c>
      <c r="H107" s="2">
        <v>0.48338603425559901</v>
      </c>
      <c r="I107" s="2" t="s">
        <v>51</v>
      </c>
      <c r="J107" s="2" t="s">
        <v>253</v>
      </c>
      <c r="K107" s="2" t="s">
        <v>308</v>
      </c>
      <c r="L107" s="2">
        <v>0.4</v>
      </c>
      <c r="M107" s="2">
        <v>0.5</v>
      </c>
      <c r="N107" s="2">
        <v>0.5</v>
      </c>
      <c r="O107" s="2">
        <v>120</v>
      </c>
      <c r="P107" s="125">
        <v>42580.43953703704</v>
      </c>
    </row>
    <row r="108" spans="1:16">
      <c r="A108" s="2">
        <v>3</v>
      </c>
      <c r="B108" s="2">
        <v>12</v>
      </c>
      <c r="C108" s="2">
        <v>15</v>
      </c>
      <c r="D108" s="2">
        <v>0.15</v>
      </c>
      <c r="E108" s="2">
        <v>0.6</v>
      </c>
      <c r="F108" s="2">
        <v>0.75</v>
      </c>
      <c r="G108" s="2">
        <v>0.32560603647560099</v>
      </c>
      <c r="H108" s="2">
        <v>0.36005270092226599</v>
      </c>
      <c r="I108" s="2" t="s">
        <v>51</v>
      </c>
      <c r="J108" s="2" t="s">
        <v>253</v>
      </c>
      <c r="K108" s="2" t="s">
        <v>312</v>
      </c>
      <c r="L108" s="2">
        <v>0.4</v>
      </c>
      <c r="M108" s="2">
        <v>0.6</v>
      </c>
      <c r="N108" s="2">
        <v>0.5</v>
      </c>
      <c r="O108" s="2">
        <v>120</v>
      </c>
      <c r="P108" s="125">
        <v>42580.43953703704</v>
      </c>
    </row>
    <row r="109" spans="1:16">
      <c r="A109" s="2">
        <v>3</v>
      </c>
      <c r="B109" s="2">
        <v>9</v>
      </c>
      <c r="C109" s="2">
        <v>15</v>
      </c>
      <c r="D109" s="2">
        <v>0.15</v>
      </c>
      <c r="E109" s="2">
        <v>0.45</v>
      </c>
      <c r="F109" s="2">
        <v>0.75</v>
      </c>
      <c r="G109" s="2">
        <v>0.28939119455423801</v>
      </c>
      <c r="H109" s="2">
        <v>0.31549603174603102</v>
      </c>
      <c r="I109" s="2" t="s">
        <v>51</v>
      </c>
      <c r="J109" s="2" t="s">
        <v>253</v>
      </c>
      <c r="K109" s="2" t="s">
        <v>310</v>
      </c>
      <c r="L109" s="2">
        <v>0.4</v>
      </c>
      <c r="M109" s="2">
        <v>0.7</v>
      </c>
      <c r="N109" s="2">
        <v>0.5</v>
      </c>
      <c r="O109" s="2">
        <v>120</v>
      </c>
      <c r="P109" s="125">
        <v>42580.43954861111</v>
      </c>
    </row>
    <row r="110" spans="1:16">
      <c r="A110" s="2">
        <v>2</v>
      </c>
      <c r="B110" s="2">
        <v>9</v>
      </c>
      <c r="C110" s="2">
        <v>15</v>
      </c>
      <c r="D110" s="2">
        <v>0.1</v>
      </c>
      <c r="E110" s="2">
        <v>0.45</v>
      </c>
      <c r="F110" s="2">
        <v>0.75</v>
      </c>
      <c r="G110" s="2">
        <v>0.24368842030132301</v>
      </c>
      <c r="H110" s="2">
        <v>0.267757936507936</v>
      </c>
      <c r="I110" s="2" t="s">
        <v>51</v>
      </c>
      <c r="J110" s="2" t="s">
        <v>253</v>
      </c>
      <c r="K110" s="2" t="s">
        <v>309</v>
      </c>
      <c r="L110" s="2">
        <v>0.4</v>
      </c>
      <c r="M110" s="2">
        <v>0.79999999999999905</v>
      </c>
      <c r="N110" s="2">
        <v>0.5</v>
      </c>
      <c r="O110" s="2">
        <v>120</v>
      </c>
      <c r="P110" s="125">
        <v>42580.43954861111</v>
      </c>
    </row>
    <row r="111" spans="1:16">
      <c r="A111" s="2">
        <v>1</v>
      </c>
      <c r="B111" s="2">
        <v>9</v>
      </c>
      <c r="C111" s="2">
        <v>13</v>
      </c>
      <c r="D111" s="2">
        <v>0.05</v>
      </c>
      <c r="E111" s="2">
        <v>0.45</v>
      </c>
      <c r="F111" s="2">
        <v>0.65</v>
      </c>
      <c r="G111" s="2">
        <v>0.173032858345358</v>
      </c>
      <c r="H111" s="2">
        <v>0.19590277777777701</v>
      </c>
      <c r="I111" s="2" t="s">
        <v>51</v>
      </c>
      <c r="J111" s="2" t="s">
        <v>253</v>
      </c>
      <c r="K111" s="2" t="s">
        <v>311</v>
      </c>
      <c r="L111" s="2">
        <v>0.4</v>
      </c>
      <c r="M111" s="2">
        <v>0.89999999999999902</v>
      </c>
      <c r="N111" s="2">
        <v>0.5</v>
      </c>
      <c r="O111" s="2">
        <v>120</v>
      </c>
      <c r="P111" s="125">
        <v>42580.439560185187</v>
      </c>
    </row>
  </sheetData>
  <phoneticPr fontId="15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93"/>
  <sheetViews>
    <sheetView showGridLines="0" topLeftCell="A59" workbookViewId="0">
      <selection activeCell="G82" sqref="G82"/>
    </sheetView>
  </sheetViews>
  <sheetFormatPr defaultColWidth="8.88671875" defaultRowHeight="16.5"/>
  <cols>
    <col min="1" max="1" width="8.88671875" style="1"/>
    <col min="2" max="4" width="12.6640625" style="1" bestFit="1" customWidth="1"/>
    <col min="5" max="5" width="10.6640625" style="1" bestFit="1" customWidth="1"/>
    <col min="6" max="16384" width="8.88671875" style="1"/>
  </cols>
  <sheetData>
    <row r="1" spans="1:6" s="25" customFormat="1">
      <c r="A1" s="26" t="s">
        <v>861</v>
      </c>
    </row>
    <row r="2" spans="1:6">
      <c r="A2" s="34" t="s">
        <v>845</v>
      </c>
      <c r="B2" s="1" t="s">
        <v>846</v>
      </c>
    </row>
    <row r="3" spans="1:6">
      <c r="A3" s="2"/>
      <c r="B3" s="2" t="s">
        <v>847</v>
      </c>
      <c r="C3" s="2" t="s">
        <v>848</v>
      </c>
      <c r="D3" s="89" t="s">
        <v>849</v>
      </c>
      <c r="E3" s="100" t="s">
        <v>397</v>
      </c>
      <c r="F3" s="100" t="s">
        <v>396</v>
      </c>
    </row>
    <row r="4" spans="1:6">
      <c r="A4" s="2">
        <v>0</v>
      </c>
      <c r="B4" s="2">
        <v>0.28512190248173802</v>
      </c>
      <c r="C4" s="72">
        <v>0.63680423311749002</v>
      </c>
      <c r="D4" s="90">
        <v>0.50558888255866097</v>
      </c>
      <c r="E4" s="35">
        <f>SUM(B4:D4)</f>
        <v>1.4275150181578891</v>
      </c>
      <c r="F4" s="35">
        <f>RANK(E4,$E$4:$E$13)</f>
        <v>5</v>
      </c>
    </row>
    <row r="5" spans="1:6">
      <c r="A5" s="2">
        <v>0.1</v>
      </c>
      <c r="B5" s="2">
        <v>0.303514810077465</v>
      </c>
      <c r="C5" s="2">
        <v>0.63641342517799304</v>
      </c>
      <c r="D5" s="90">
        <v>0.50558888255866097</v>
      </c>
      <c r="E5" s="35">
        <f t="shared" ref="E5:E13" si="0">SUM(B5:D5)</f>
        <v>1.4455171178141191</v>
      </c>
      <c r="F5" s="35">
        <f t="shared" ref="F5:F13" si="1">RANK(E5,$E$4:$E$13)</f>
        <v>3</v>
      </c>
    </row>
    <row r="6" spans="1:6">
      <c r="A6" s="2">
        <v>0.2</v>
      </c>
      <c r="B6" s="2">
        <v>0.317070468982176</v>
      </c>
      <c r="C6" s="2">
        <v>0.63484901641796898</v>
      </c>
      <c r="D6" s="90">
        <v>0.50558888255866097</v>
      </c>
      <c r="E6" s="35">
        <f t="shared" si="0"/>
        <v>1.4575083679588059</v>
      </c>
      <c r="F6" s="35">
        <f t="shared" si="1"/>
        <v>2</v>
      </c>
    </row>
    <row r="7" spans="1:6">
      <c r="A7" s="71">
        <v>0.3</v>
      </c>
      <c r="B7" s="72">
        <v>0.32347259722041899</v>
      </c>
      <c r="C7" s="71">
        <v>0.63367945201525699</v>
      </c>
      <c r="D7" s="90">
        <v>0.50558888255866097</v>
      </c>
      <c r="E7" s="98">
        <f t="shared" si="0"/>
        <v>1.462740931794337</v>
      </c>
      <c r="F7" s="98">
        <f t="shared" si="1"/>
        <v>1</v>
      </c>
    </row>
    <row r="8" spans="1:6">
      <c r="A8" s="2">
        <v>0.4</v>
      </c>
      <c r="B8" s="2">
        <v>0.31609943827074</v>
      </c>
      <c r="C8" s="2">
        <v>0.62270577678053995</v>
      </c>
      <c r="D8" s="90">
        <v>0.50558888255866097</v>
      </c>
      <c r="E8" s="35">
        <f t="shared" si="0"/>
        <v>1.444394097609941</v>
      </c>
      <c r="F8" s="35">
        <f t="shared" si="1"/>
        <v>4</v>
      </c>
    </row>
    <row r="9" spans="1:6">
      <c r="A9" s="2">
        <v>0.5</v>
      </c>
      <c r="B9" s="2">
        <v>0.28609658569976898</v>
      </c>
      <c r="C9" s="2">
        <v>0.60514278507508601</v>
      </c>
      <c r="D9" s="89">
        <v>0.50438328235124597</v>
      </c>
      <c r="E9" s="35">
        <f t="shared" si="0"/>
        <v>1.3956226531261009</v>
      </c>
      <c r="F9" s="35">
        <f t="shared" si="1"/>
        <v>6</v>
      </c>
    </row>
    <row r="10" spans="1:6">
      <c r="A10" s="2">
        <v>0.6</v>
      </c>
      <c r="B10" s="2">
        <v>0.25170534459251798</v>
      </c>
      <c r="C10" s="2">
        <v>0.55801286127064098</v>
      </c>
      <c r="D10" s="89">
        <v>0.50438328235124597</v>
      </c>
      <c r="E10" s="35">
        <f t="shared" si="0"/>
        <v>1.3141014882144049</v>
      </c>
      <c r="F10" s="35">
        <f t="shared" si="1"/>
        <v>7</v>
      </c>
    </row>
    <row r="11" spans="1:6">
      <c r="A11" s="2">
        <v>0.7</v>
      </c>
      <c r="B11" s="2">
        <v>0.20774323166014499</v>
      </c>
      <c r="C11" s="2">
        <v>0.46809818758010002</v>
      </c>
      <c r="D11" s="89">
        <v>0.50018189346235697</v>
      </c>
      <c r="E11" s="35">
        <f t="shared" si="0"/>
        <v>1.1760233127026019</v>
      </c>
      <c r="F11" s="35">
        <f t="shared" si="1"/>
        <v>8</v>
      </c>
    </row>
    <row r="12" spans="1:6">
      <c r="A12" s="2">
        <v>0.79999999999999905</v>
      </c>
      <c r="B12" s="2">
        <v>0.16773959333358501</v>
      </c>
      <c r="C12" s="2">
        <v>0.39887728176433201</v>
      </c>
      <c r="D12" s="89">
        <v>0.46261575589621901</v>
      </c>
      <c r="E12" s="35">
        <f t="shared" si="0"/>
        <v>1.029232630994136</v>
      </c>
      <c r="F12" s="35">
        <f t="shared" si="1"/>
        <v>9</v>
      </c>
    </row>
    <row r="13" spans="1:6">
      <c r="A13" s="16">
        <v>0.89999999999999902</v>
      </c>
      <c r="B13" s="16">
        <v>0.14399023133827499</v>
      </c>
      <c r="C13" s="16">
        <v>0.33940447926832301</v>
      </c>
      <c r="D13" s="91">
        <v>0.43067131145177501</v>
      </c>
      <c r="E13" s="35">
        <f t="shared" si="0"/>
        <v>0.91406602205837295</v>
      </c>
      <c r="F13" s="35">
        <f t="shared" si="1"/>
        <v>10</v>
      </c>
    </row>
    <row r="14" spans="1:6">
      <c r="A14" s="100" t="s">
        <v>833</v>
      </c>
      <c r="B14" s="35">
        <f>MAX(B4:B13)</f>
        <v>0.32347259722041899</v>
      </c>
      <c r="C14" s="35">
        <f t="shared" ref="C14:D14" si="2">MAX(C4:C13)</f>
        <v>0.63680423311749002</v>
      </c>
      <c r="D14" s="35">
        <f t="shared" si="2"/>
        <v>0.50558888255866097</v>
      </c>
      <c r="E14" s="35"/>
      <c r="F14" s="35"/>
    </row>
    <row r="16" spans="1:6">
      <c r="A16" s="34" t="s">
        <v>1</v>
      </c>
    </row>
    <row r="17" spans="1:6">
      <c r="A17" s="2"/>
      <c r="B17" s="2" t="s">
        <v>847</v>
      </c>
      <c r="C17" s="2" t="s">
        <v>848</v>
      </c>
      <c r="D17" s="89" t="s">
        <v>849</v>
      </c>
      <c r="E17" s="100" t="s">
        <v>397</v>
      </c>
      <c r="F17" s="100" t="s">
        <v>396</v>
      </c>
    </row>
    <row r="18" spans="1:6">
      <c r="A18" s="2">
        <v>0</v>
      </c>
      <c r="B18" s="2">
        <v>0.44408943806621798</v>
      </c>
      <c r="C18" s="72">
        <v>0.74610347948364997</v>
      </c>
      <c r="D18" s="101">
        <v>0.57446935960428303</v>
      </c>
      <c r="E18" s="35">
        <f>SUM(B18:D18)</f>
        <v>1.7646622771541511</v>
      </c>
      <c r="F18" s="35">
        <f>RANK(E18,$E$18:$E$27)</f>
        <v>5</v>
      </c>
    </row>
    <row r="19" spans="1:6">
      <c r="A19" s="2">
        <v>0.1</v>
      </c>
      <c r="B19" s="2">
        <v>0.46591861652850303</v>
      </c>
      <c r="C19" s="2">
        <v>0.74561671726134304</v>
      </c>
      <c r="D19" s="101">
        <v>0.57446935960428303</v>
      </c>
      <c r="E19" s="35">
        <f t="shared" ref="E19:E27" si="3">SUM(B19:D19)</f>
        <v>1.7860046933941289</v>
      </c>
      <c r="F19" s="35">
        <f t="shared" ref="F19:F27" si="4">RANK(E19,$E$18:$E$27)</f>
        <v>4</v>
      </c>
    </row>
    <row r="20" spans="1:6">
      <c r="A20" s="2">
        <v>0.2</v>
      </c>
      <c r="B20" s="2">
        <v>0.48120604956292801</v>
      </c>
      <c r="C20" s="2">
        <v>0.74456159370375097</v>
      </c>
      <c r="D20" s="101">
        <v>0.57446935960428303</v>
      </c>
      <c r="E20" s="35">
        <f t="shared" si="3"/>
        <v>1.8002370028709618</v>
      </c>
      <c r="F20" s="35">
        <f t="shared" si="4"/>
        <v>2</v>
      </c>
    </row>
    <row r="21" spans="1:6">
      <c r="A21" s="71">
        <v>0.3</v>
      </c>
      <c r="B21" s="72">
        <v>0.49126065104596001</v>
      </c>
      <c r="C21" s="71">
        <v>0.74445627472935205</v>
      </c>
      <c r="D21" s="103">
        <v>0.57446935960428303</v>
      </c>
      <c r="E21" s="98">
        <f t="shared" si="3"/>
        <v>1.8101862853795949</v>
      </c>
      <c r="F21" s="98">
        <f t="shared" si="4"/>
        <v>1</v>
      </c>
    </row>
    <row r="22" spans="1:6">
      <c r="A22" s="2">
        <v>0.4</v>
      </c>
      <c r="B22" s="2">
        <v>0.48125235634750102</v>
      </c>
      <c r="C22" s="2">
        <v>0.73520965400313898</v>
      </c>
      <c r="D22" s="101">
        <v>0.57446935960428303</v>
      </c>
      <c r="E22" s="35">
        <f t="shared" si="3"/>
        <v>1.7909313699549232</v>
      </c>
      <c r="F22" s="35">
        <f t="shared" si="4"/>
        <v>3</v>
      </c>
    </row>
    <row r="23" spans="1:6">
      <c r="A23" s="2">
        <v>0.5</v>
      </c>
      <c r="B23" s="2">
        <v>0.44064235441638699</v>
      </c>
      <c r="C23" s="2">
        <v>0.71245521179183502</v>
      </c>
      <c r="D23" s="72">
        <v>0.57445423558734399</v>
      </c>
      <c r="E23" s="35">
        <f t="shared" si="3"/>
        <v>1.727551801795566</v>
      </c>
      <c r="F23" s="35">
        <f t="shared" si="4"/>
        <v>6</v>
      </c>
    </row>
    <row r="24" spans="1:6">
      <c r="A24" s="2">
        <v>0.6</v>
      </c>
      <c r="B24" s="2">
        <v>0.399001925776026</v>
      </c>
      <c r="C24" s="2">
        <v>0.65657274083612105</v>
      </c>
      <c r="D24" s="72">
        <v>0.57445423558734399</v>
      </c>
      <c r="E24" s="35">
        <f t="shared" si="3"/>
        <v>1.6300289021994909</v>
      </c>
      <c r="F24" s="35">
        <f t="shared" si="4"/>
        <v>7</v>
      </c>
    </row>
    <row r="25" spans="1:6">
      <c r="A25" s="2">
        <v>0.7</v>
      </c>
      <c r="B25" s="2">
        <v>0.337828002832812</v>
      </c>
      <c r="C25" s="2">
        <v>0.53600479192057904</v>
      </c>
      <c r="D25" s="101">
        <v>0.57007923558734397</v>
      </c>
      <c r="E25" s="35">
        <f t="shared" si="3"/>
        <v>1.4439120303407349</v>
      </c>
      <c r="F25" s="35">
        <f t="shared" si="4"/>
        <v>8</v>
      </c>
    </row>
    <row r="26" spans="1:6">
      <c r="A26" s="2">
        <v>0.79999999999999905</v>
      </c>
      <c r="B26" s="2">
        <v>0.29289166068182099</v>
      </c>
      <c r="C26" s="2">
        <v>0.452420587009844</v>
      </c>
      <c r="D26" s="101">
        <v>0.52001309802120699</v>
      </c>
      <c r="E26" s="35">
        <f t="shared" si="3"/>
        <v>1.2653253457128719</v>
      </c>
      <c r="F26" s="35">
        <f t="shared" si="4"/>
        <v>9</v>
      </c>
    </row>
    <row r="27" spans="1:6">
      <c r="A27" s="16">
        <v>0.89999999999999902</v>
      </c>
      <c r="B27" s="16">
        <v>0.26470962491001598</v>
      </c>
      <c r="C27" s="16">
        <v>0.38303796611003699</v>
      </c>
      <c r="D27" s="102">
        <v>0.48479484405295298</v>
      </c>
      <c r="E27" s="35">
        <f t="shared" si="3"/>
        <v>1.132542435073006</v>
      </c>
      <c r="F27" s="35">
        <f t="shared" si="4"/>
        <v>10</v>
      </c>
    </row>
    <row r="28" spans="1:6">
      <c r="A28" s="100" t="s">
        <v>833</v>
      </c>
      <c r="B28" s="35">
        <f>MAX(B18:B27)</f>
        <v>0.49126065104596001</v>
      </c>
      <c r="C28" s="35">
        <f t="shared" ref="C28:D28" si="5">MAX(C18:C27)</f>
        <v>0.74610347948364997</v>
      </c>
      <c r="D28" s="35">
        <f t="shared" si="5"/>
        <v>0.57446935960428303</v>
      </c>
      <c r="E28" s="35"/>
      <c r="F28" s="35"/>
    </row>
    <row r="30" spans="1:6">
      <c r="A30" s="9"/>
      <c r="B30" s="9"/>
      <c r="C30" s="9"/>
      <c r="D30" s="9"/>
      <c r="E30" s="9"/>
      <c r="F30" s="9"/>
    </row>
    <row r="31" spans="1:6" s="25" customFormat="1">
      <c r="A31" s="26" t="s">
        <v>859</v>
      </c>
    </row>
    <row r="32" spans="1:6">
      <c r="A32" s="34" t="s">
        <v>260</v>
      </c>
      <c r="B32" s="9" t="s">
        <v>28</v>
      </c>
      <c r="C32" s="9"/>
      <c r="D32" s="9"/>
      <c r="E32" s="9"/>
      <c r="F32" s="9"/>
    </row>
    <row r="33" spans="1:6">
      <c r="A33" s="69"/>
      <c r="B33" s="69" t="s">
        <v>10</v>
      </c>
      <c r="C33" s="69" t="s">
        <v>262</v>
      </c>
      <c r="D33" s="92" t="s">
        <v>267</v>
      </c>
      <c r="E33" s="97" t="s">
        <v>397</v>
      </c>
      <c r="F33" s="97" t="s">
        <v>396</v>
      </c>
    </row>
    <row r="34" spans="1:6">
      <c r="A34" s="69">
        <v>0</v>
      </c>
      <c r="B34" s="2">
        <v>0.32501873970391598</v>
      </c>
      <c r="C34" s="70">
        <v>0.64054293309803301</v>
      </c>
      <c r="D34" s="93">
        <v>0.55652234530175704</v>
      </c>
      <c r="E34" s="97">
        <f>SUM(B34:D34)</f>
        <v>1.5220840181037061</v>
      </c>
      <c r="F34" s="97">
        <f>RANK(E34,$E$34:$E$43)</f>
        <v>2</v>
      </c>
    </row>
    <row r="35" spans="1:6">
      <c r="A35" s="69">
        <v>0.1</v>
      </c>
      <c r="B35" s="2">
        <v>0.35110897108543498</v>
      </c>
      <c r="C35" s="2">
        <v>0.63499854430372504</v>
      </c>
      <c r="D35" s="89">
        <v>0.53549124163949702</v>
      </c>
      <c r="E35" s="97">
        <f t="shared" ref="E35:E43" si="6">SUM(B35:D35)</f>
        <v>1.5215987570286571</v>
      </c>
      <c r="F35" s="97">
        <f t="shared" ref="F35:F43" si="7">RANK(E35,$E$34:$E$43)</f>
        <v>3</v>
      </c>
    </row>
    <row r="36" spans="1:6">
      <c r="A36" s="71">
        <v>0.2</v>
      </c>
      <c r="B36" s="72">
        <v>0.36484418272458502</v>
      </c>
      <c r="C36" s="71">
        <v>0.62355955550981901</v>
      </c>
      <c r="D36" s="94">
        <v>0.53767646501007504</v>
      </c>
      <c r="E36" s="98">
        <f t="shared" si="6"/>
        <v>1.5260802032444789</v>
      </c>
      <c r="F36" s="98">
        <f t="shared" si="7"/>
        <v>1</v>
      </c>
    </row>
    <row r="37" spans="1:6">
      <c r="A37" s="69">
        <v>0.3</v>
      </c>
      <c r="B37" s="2">
        <v>0.35357959396546601</v>
      </c>
      <c r="C37" s="2">
        <v>0.60372178094701601</v>
      </c>
      <c r="D37" s="89">
        <v>0.50923733474305899</v>
      </c>
      <c r="E37" s="97">
        <f t="shared" si="6"/>
        <v>1.4665387096555409</v>
      </c>
      <c r="F37" s="97">
        <f t="shared" si="7"/>
        <v>4</v>
      </c>
    </row>
    <row r="38" spans="1:6">
      <c r="A38" s="69">
        <v>0.4</v>
      </c>
      <c r="B38" s="2">
        <v>0.32165447748630199</v>
      </c>
      <c r="C38" s="2">
        <v>0.51868193602785795</v>
      </c>
      <c r="D38" s="89">
        <v>0.49070992970619998</v>
      </c>
      <c r="E38" s="97">
        <f t="shared" si="6"/>
        <v>1.3310463432203599</v>
      </c>
      <c r="F38" s="97">
        <f t="shared" si="7"/>
        <v>5</v>
      </c>
    </row>
    <row r="39" spans="1:6">
      <c r="A39" s="69">
        <v>0.5</v>
      </c>
      <c r="B39" s="2">
        <v>0.287444420327015</v>
      </c>
      <c r="C39" s="2">
        <v>0.432646647918983</v>
      </c>
      <c r="D39" s="89">
        <v>0.421184173616238</v>
      </c>
      <c r="E39" s="97">
        <f t="shared" si="6"/>
        <v>1.1412752418622361</v>
      </c>
      <c r="F39" s="97">
        <f t="shared" si="7"/>
        <v>6</v>
      </c>
    </row>
    <row r="40" spans="1:6">
      <c r="A40" s="69">
        <v>0.6</v>
      </c>
      <c r="B40" s="2">
        <v>0.25453239577242798</v>
      </c>
      <c r="C40" s="2">
        <v>0.36282518960420501</v>
      </c>
      <c r="D40" s="89">
        <v>0.32389930570636999</v>
      </c>
      <c r="E40" s="97">
        <f t="shared" si="6"/>
        <v>0.94125689108300303</v>
      </c>
      <c r="F40" s="97">
        <f t="shared" si="7"/>
        <v>7</v>
      </c>
    </row>
    <row r="41" spans="1:6">
      <c r="A41" s="69">
        <v>0.7</v>
      </c>
      <c r="B41" s="2">
        <v>0.21646428749018701</v>
      </c>
      <c r="C41" s="2">
        <v>0.284626252748931</v>
      </c>
      <c r="D41" s="89">
        <v>0.29185113045167299</v>
      </c>
      <c r="E41" s="97">
        <f t="shared" si="6"/>
        <v>0.79294167069079102</v>
      </c>
      <c r="F41" s="97">
        <f t="shared" si="7"/>
        <v>8</v>
      </c>
    </row>
    <row r="42" spans="1:6">
      <c r="A42" s="69">
        <v>0.79999999999999905</v>
      </c>
      <c r="B42" s="2">
        <v>0.18725217644952499</v>
      </c>
      <c r="C42" s="2">
        <v>0.23262218173649399</v>
      </c>
      <c r="D42" s="89">
        <v>0.24372955747955699</v>
      </c>
      <c r="E42" s="97">
        <f t="shared" si="6"/>
        <v>0.66360391566557597</v>
      </c>
      <c r="F42" s="97">
        <f t="shared" si="7"/>
        <v>9</v>
      </c>
    </row>
    <row r="43" spans="1:6">
      <c r="A43" s="96">
        <v>0.89999999999999902</v>
      </c>
      <c r="B43" s="16">
        <v>0.16762607686615399</v>
      </c>
      <c r="C43" s="16">
        <v>0.20484182865162101</v>
      </c>
      <c r="D43" s="91">
        <v>0.17354106541606501</v>
      </c>
      <c r="E43" s="97">
        <f t="shared" si="6"/>
        <v>0.54600897093384004</v>
      </c>
      <c r="F43" s="97">
        <f t="shared" si="7"/>
        <v>10</v>
      </c>
    </row>
    <row r="44" spans="1:6">
      <c r="A44" s="99" t="s">
        <v>833</v>
      </c>
      <c r="B44" s="35">
        <f>MAX(B34:B43)</f>
        <v>0.36484418272458502</v>
      </c>
      <c r="C44" s="35">
        <f>MAX(C34:C43)</f>
        <v>0.64054293309803301</v>
      </c>
      <c r="D44" s="35">
        <f>MAX(D34:D43)</f>
        <v>0.55652234530175704</v>
      </c>
      <c r="E44" s="97"/>
      <c r="F44" s="97"/>
    </row>
    <row r="45" spans="1:6">
      <c r="A45" s="75"/>
      <c r="B45" s="6"/>
      <c r="C45" s="6"/>
      <c r="D45" s="6"/>
      <c r="E45" s="76"/>
      <c r="F45" s="76"/>
    </row>
    <row r="46" spans="1:6">
      <c r="A46" s="34" t="s">
        <v>263</v>
      </c>
      <c r="B46" s="9"/>
      <c r="C46" s="9"/>
      <c r="D46" s="9"/>
      <c r="E46" s="9"/>
      <c r="F46" s="9"/>
    </row>
    <row r="47" spans="1:6">
      <c r="A47" s="69"/>
      <c r="B47" s="69" t="s">
        <v>10</v>
      </c>
      <c r="C47" s="69" t="s">
        <v>262</v>
      </c>
      <c r="D47" s="92" t="s">
        <v>267</v>
      </c>
      <c r="E47" s="97" t="s">
        <v>397</v>
      </c>
      <c r="F47" s="97" t="s">
        <v>396</v>
      </c>
    </row>
    <row r="48" spans="1:6">
      <c r="A48" s="69">
        <v>0</v>
      </c>
      <c r="B48" s="2">
        <v>0.46579922115616901</v>
      </c>
      <c r="C48" s="70">
        <v>0.74907918777619098</v>
      </c>
      <c r="D48" s="93">
        <v>0.604292186571598</v>
      </c>
      <c r="E48" s="97">
        <f>SUM(B48:D48)</f>
        <v>1.8191705955039581</v>
      </c>
      <c r="F48" s="97">
        <f>RANK(E48,$E$48:$E$57)</f>
        <v>3</v>
      </c>
    </row>
    <row r="49" spans="1:6">
      <c r="A49" s="68">
        <v>0.1</v>
      </c>
      <c r="B49" s="68">
        <v>0.50155907322307203</v>
      </c>
      <c r="C49" s="68">
        <v>0.74253521323110705</v>
      </c>
      <c r="D49" s="95">
        <v>0.58265873015873004</v>
      </c>
      <c r="E49" s="36">
        <f t="shared" ref="E49:E57" si="8">SUM(B49:D49)</f>
        <v>1.8267530166129091</v>
      </c>
      <c r="F49" s="36">
        <f t="shared" ref="F49:F57" si="9">RANK(E49,$E$48:$E$57)</f>
        <v>2</v>
      </c>
    </row>
    <row r="50" spans="1:6">
      <c r="A50" s="71">
        <v>0.2</v>
      </c>
      <c r="B50" s="72">
        <v>0.51575304435627001</v>
      </c>
      <c r="C50" s="71">
        <v>0.73269683781230499</v>
      </c>
      <c r="D50" s="94">
        <v>0.58230549199084602</v>
      </c>
      <c r="E50" s="98">
        <f t="shared" si="8"/>
        <v>1.8307553741594211</v>
      </c>
      <c r="F50" s="98">
        <f t="shared" si="9"/>
        <v>1</v>
      </c>
    </row>
    <row r="51" spans="1:6">
      <c r="A51" s="69">
        <v>0.3</v>
      </c>
      <c r="B51" s="2">
        <v>0.50336809940923299</v>
      </c>
      <c r="C51" s="2">
        <v>0.71258724950850305</v>
      </c>
      <c r="D51" s="89">
        <v>0.55144158981115499</v>
      </c>
      <c r="E51" s="97">
        <f t="shared" si="8"/>
        <v>1.7673969387288913</v>
      </c>
      <c r="F51" s="97">
        <f t="shared" si="9"/>
        <v>4</v>
      </c>
    </row>
    <row r="52" spans="1:6">
      <c r="A52" s="69">
        <v>0.4</v>
      </c>
      <c r="B52" s="2">
        <v>0.45641752964127602</v>
      </c>
      <c r="C52" s="2">
        <v>0.60637952868776401</v>
      </c>
      <c r="D52" s="89">
        <v>0.51937565308254896</v>
      </c>
      <c r="E52" s="97">
        <f t="shared" si="8"/>
        <v>1.5821727114115891</v>
      </c>
      <c r="F52" s="97">
        <f t="shared" si="9"/>
        <v>5</v>
      </c>
    </row>
    <row r="53" spans="1:6">
      <c r="A53" s="69">
        <v>0.5</v>
      </c>
      <c r="B53" s="2">
        <v>0.41750748762915202</v>
      </c>
      <c r="C53" s="2">
        <v>0.51421184450382496</v>
      </c>
      <c r="D53" s="89">
        <v>0.45838603425559898</v>
      </c>
      <c r="E53" s="97">
        <f t="shared" si="8"/>
        <v>1.3901053663885761</v>
      </c>
      <c r="F53" s="97">
        <f t="shared" si="9"/>
        <v>6</v>
      </c>
    </row>
    <row r="54" spans="1:6">
      <c r="A54" s="69">
        <v>0.6</v>
      </c>
      <c r="B54" s="2">
        <v>0.37958273671289899</v>
      </c>
      <c r="C54" s="2">
        <v>0.43495274755478802</v>
      </c>
      <c r="D54" s="89">
        <v>0.36005270092226599</v>
      </c>
      <c r="E54" s="97">
        <f t="shared" si="8"/>
        <v>1.1745881851899531</v>
      </c>
      <c r="F54" s="97">
        <f t="shared" si="9"/>
        <v>7</v>
      </c>
    </row>
    <row r="55" spans="1:6">
      <c r="A55" s="69">
        <v>0.7</v>
      </c>
      <c r="B55" s="2">
        <v>0.33452235662084401</v>
      </c>
      <c r="C55" s="2">
        <v>0.35207470859813</v>
      </c>
      <c r="D55" s="89">
        <v>0.32382936507936499</v>
      </c>
      <c r="E55" s="97">
        <f t="shared" si="8"/>
        <v>1.010426430298339</v>
      </c>
      <c r="F55" s="97">
        <f t="shared" si="9"/>
        <v>8</v>
      </c>
    </row>
    <row r="56" spans="1:6">
      <c r="A56" s="69">
        <v>0.79999999999999905</v>
      </c>
      <c r="B56" s="2">
        <v>0.30433112090012399</v>
      </c>
      <c r="C56" s="2">
        <v>0.29271169721381501</v>
      </c>
      <c r="D56" s="89">
        <v>0.267757936507936</v>
      </c>
      <c r="E56" s="97">
        <f t="shared" si="8"/>
        <v>0.864800754621875</v>
      </c>
      <c r="F56" s="97">
        <f t="shared" si="9"/>
        <v>9</v>
      </c>
    </row>
    <row r="57" spans="1:6">
      <c r="A57" s="96">
        <v>0.89999999999999902</v>
      </c>
      <c r="B57" s="16">
        <v>0.282565804198667</v>
      </c>
      <c r="C57" s="16">
        <v>0.26012711418780898</v>
      </c>
      <c r="D57" s="91">
        <v>0.19590277777777701</v>
      </c>
      <c r="E57" s="97">
        <f t="shared" si="8"/>
        <v>0.73859569616425291</v>
      </c>
      <c r="F57" s="97">
        <f t="shared" si="9"/>
        <v>10</v>
      </c>
    </row>
    <row r="58" spans="1:6">
      <c r="A58" s="99" t="s">
        <v>833</v>
      </c>
      <c r="B58" s="35">
        <f>MAX(B48:B57)</f>
        <v>0.51575304435627001</v>
      </c>
      <c r="C58" s="35">
        <f>MAX(C48:C57)</f>
        <v>0.74907918777619098</v>
      </c>
      <c r="D58" s="35">
        <f>MAX(D48:D57)</f>
        <v>0.604292186571598</v>
      </c>
      <c r="E58" s="97"/>
      <c r="F58" s="97"/>
    </row>
    <row r="59" spans="1:6">
      <c r="A59" s="9"/>
      <c r="B59" s="9"/>
      <c r="C59" s="9"/>
      <c r="D59" s="9"/>
      <c r="E59" s="9"/>
      <c r="F59" s="9"/>
    </row>
    <row r="60" spans="1:6">
      <c r="A60" s="9"/>
      <c r="B60" s="9"/>
      <c r="C60" s="9"/>
      <c r="D60" s="9"/>
      <c r="E60" s="9"/>
      <c r="F60" s="9"/>
    </row>
    <row r="61" spans="1:6">
      <c r="A61" s="9"/>
      <c r="B61" s="9"/>
      <c r="C61" s="9"/>
      <c r="D61" s="9"/>
      <c r="E61" s="9"/>
      <c r="F61" s="9"/>
    </row>
    <row r="63" spans="1:6" s="25" customFormat="1">
      <c r="A63" s="26" t="s">
        <v>867</v>
      </c>
    </row>
    <row r="64" spans="1:6">
      <c r="A64" s="34" t="s">
        <v>260</v>
      </c>
      <c r="B64" s="9" t="s">
        <v>28</v>
      </c>
      <c r="C64" s="9"/>
      <c r="D64" s="9"/>
      <c r="E64" s="9"/>
      <c r="F64" s="9"/>
    </row>
    <row r="65" spans="1:6">
      <c r="A65" s="69"/>
      <c r="B65" s="69" t="s">
        <v>10</v>
      </c>
      <c r="C65" s="69" t="s">
        <v>262</v>
      </c>
      <c r="D65" s="92" t="s">
        <v>267</v>
      </c>
      <c r="E65" s="97" t="s">
        <v>397</v>
      </c>
      <c r="F65" s="97" t="s">
        <v>396</v>
      </c>
    </row>
    <row r="66" spans="1:6">
      <c r="A66" s="69">
        <v>0</v>
      </c>
      <c r="B66" s="2">
        <v>0.30318227796411801</v>
      </c>
      <c r="C66" s="70">
        <v>0.58272555862806696</v>
      </c>
      <c r="D66" s="93">
        <v>0.56194442322383498</v>
      </c>
      <c r="E66" s="97">
        <f>SUM(B66:D66)</f>
        <v>1.4478522598160199</v>
      </c>
      <c r="F66" s="97">
        <f>RANK(E66,$E$66:$E$75)</f>
        <v>3</v>
      </c>
    </row>
    <row r="67" spans="1:6">
      <c r="A67" s="69">
        <v>0.1</v>
      </c>
      <c r="B67" s="2">
        <v>0.33697504638994702</v>
      </c>
      <c r="C67" s="2">
        <v>0.57341503091891999</v>
      </c>
      <c r="D67" s="89">
        <v>0.54091331956157496</v>
      </c>
      <c r="E67" s="97">
        <f t="shared" ref="E67:E75" si="10">SUM(B67:D67)</f>
        <v>1.4513033968704421</v>
      </c>
      <c r="F67" s="97">
        <f t="shared" ref="F67:F75" si="11">RANK(E67,$E$66:$E$75)</f>
        <v>2</v>
      </c>
    </row>
    <row r="68" spans="1:6">
      <c r="A68" s="71">
        <v>0.2</v>
      </c>
      <c r="B68" s="72">
        <v>0.36244839678500901</v>
      </c>
      <c r="C68" s="71">
        <v>0.55376532393188205</v>
      </c>
      <c r="D68" s="94">
        <v>0.54309854293215298</v>
      </c>
      <c r="E68" s="98">
        <f t="shared" si="10"/>
        <v>1.4593122636490441</v>
      </c>
      <c r="F68" s="97">
        <f t="shared" si="11"/>
        <v>1</v>
      </c>
    </row>
    <row r="69" spans="1:6">
      <c r="A69" s="69">
        <v>0.3</v>
      </c>
      <c r="B69" s="2">
        <v>0.35549555701198199</v>
      </c>
      <c r="C69" s="2">
        <v>0.52022376923914204</v>
      </c>
      <c r="D69" s="89">
        <v>0.51490412500384197</v>
      </c>
      <c r="E69" s="97">
        <f t="shared" si="10"/>
        <v>1.390623451254966</v>
      </c>
      <c r="F69" s="97">
        <f t="shared" si="11"/>
        <v>4</v>
      </c>
    </row>
    <row r="70" spans="1:6">
      <c r="A70" s="69">
        <v>0.4</v>
      </c>
      <c r="B70" s="2">
        <v>0.32746613312803502</v>
      </c>
      <c r="C70" s="2">
        <v>0.437683552247003</v>
      </c>
      <c r="D70" s="89">
        <v>0.49221005330031697</v>
      </c>
      <c r="E70" s="97">
        <f t="shared" si="10"/>
        <v>1.257359738675355</v>
      </c>
      <c r="F70" s="97">
        <f t="shared" si="11"/>
        <v>5</v>
      </c>
    </row>
    <row r="71" spans="1:6">
      <c r="A71" s="69">
        <v>0.5</v>
      </c>
      <c r="B71" s="2">
        <v>0.302529732346425</v>
      </c>
      <c r="C71" s="2">
        <v>0.36476307854793399</v>
      </c>
      <c r="D71" s="89">
        <v>0.44789090438546902</v>
      </c>
      <c r="E71" s="97">
        <f t="shared" si="10"/>
        <v>1.1151837152798281</v>
      </c>
      <c r="F71" s="97">
        <f t="shared" si="11"/>
        <v>6</v>
      </c>
    </row>
    <row r="72" spans="1:6">
      <c r="A72" s="69">
        <v>0.6</v>
      </c>
      <c r="B72" s="2">
        <v>0.27208922702574301</v>
      </c>
      <c r="C72" s="2">
        <v>0.31053119595344097</v>
      </c>
      <c r="D72" s="89">
        <v>0.32560603647560099</v>
      </c>
      <c r="E72" s="97">
        <f t="shared" si="10"/>
        <v>0.90822645945478508</v>
      </c>
      <c r="F72" s="97">
        <f t="shared" si="11"/>
        <v>7</v>
      </c>
    </row>
    <row r="73" spans="1:6">
      <c r="A73" s="69">
        <v>0.7</v>
      </c>
      <c r="B73" s="2">
        <v>0.234593355147276</v>
      </c>
      <c r="C73" s="2">
        <v>0.25221568751012902</v>
      </c>
      <c r="D73" s="89">
        <v>0.28939119455423801</v>
      </c>
      <c r="E73" s="97">
        <f t="shared" si="10"/>
        <v>0.776200237211643</v>
      </c>
      <c r="F73" s="97">
        <f t="shared" si="11"/>
        <v>8</v>
      </c>
    </row>
    <row r="74" spans="1:6">
      <c r="A74" s="69">
        <v>0.79999999999999905</v>
      </c>
      <c r="B74" s="2">
        <v>0.209085380230741</v>
      </c>
      <c r="C74" s="2">
        <v>0.22343863394337199</v>
      </c>
      <c r="D74" s="89">
        <v>0.24368842030132301</v>
      </c>
      <c r="E74" s="97">
        <f t="shared" si="10"/>
        <v>0.676212434475436</v>
      </c>
      <c r="F74" s="97">
        <f t="shared" si="11"/>
        <v>9</v>
      </c>
    </row>
    <row r="75" spans="1:6">
      <c r="A75" s="96">
        <v>0.89999999999999902</v>
      </c>
      <c r="B75" s="16">
        <v>0.19257155988889299</v>
      </c>
      <c r="C75" s="16">
        <v>0.202751041504378</v>
      </c>
      <c r="D75" s="91">
        <v>0.173032858345358</v>
      </c>
      <c r="E75" s="97">
        <f t="shared" si="10"/>
        <v>0.568355459738629</v>
      </c>
      <c r="F75" s="97">
        <f t="shared" si="11"/>
        <v>10</v>
      </c>
    </row>
    <row r="76" spans="1:6">
      <c r="A76" s="99" t="s">
        <v>833</v>
      </c>
      <c r="B76" s="35">
        <f>MAX(B66:B75)</f>
        <v>0.36244839678500901</v>
      </c>
      <c r="C76" s="35">
        <f>MAX(C66:C75)</f>
        <v>0.58272555862806696</v>
      </c>
      <c r="D76" s="35">
        <f>MAX(D66:D75)</f>
        <v>0.56194442322383498</v>
      </c>
      <c r="E76" s="97"/>
      <c r="F76" s="97"/>
    </row>
    <row r="77" spans="1:6">
      <c r="A77" s="75"/>
      <c r="B77" s="6"/>
      <c r="C77" s="6"/>
      <c r="D77" s="6"/>
      <c r="E77" s="76"/>
      <c r="F77" s="76"/>
    </row>
    <row r="78" spans="1:6">
      <c r="A78" s="34" t="s">
        <v>263</v>
      </c>
      <c r="B78" s="9"/>
      <c r="C78" s="9"/>
      <c r="D78" s="9"/>
      <c r="E78" s="9"/>
      <c r="F78" s="9"/>
    </row>
    <row r="79" spans="1:6">
      <c r="A79" s="69"/>
      <c r="B79" s="69" t="s">
        <v>10</v>
      </c>
      <c r="C79" s="69" t="s">
        <v>262</v>
      </c>
      <c r="D79" s="92" t="s">
        <v>267</v>
      </c>
      <c r="E79" s="97" t="s">
        <v>397</v>
      </c>
      <c r="F79" s="97" t="s">
        <v>396</v>
      </c>
    </row>
    <row r="80" spans="1:6">
      <c r="A80" s="69">
        <v>0</v>
      </c>
      <c r="B80" s="2">
        <v>0.45167005975228303</v>
      </c>
      <c r="C80" s="70">
        <v>0.68896405029821195</v>
      </c>
      <c r="D80" s="93">
        <v>0.604292186571598</v>
      </c>
      <c r="E80" s="97">
        <f>SUM(B80:D80)</f>
        <v>1.7449262966220929</v>
      </c>
      <c r="F80" s="97">
        <f>RANK(E80,$E$80:$E$89)</f>
        <v>3</v>
      </c>
    </row>
    <row r="81" spans="1:6">
      <c r="A81" s="68">
        <v>0.1</v>
      </c>
      <c r="B81" s="68">
        <v>0.49071023659631102</v>
      </c>
      <c r="C81" s="68">
        <v>0.67858489962651103</v>
      </c>
      <c r="D81" s="95">
        <v>0.58265873015873004</v>
      </c>
      <c r="E81" s="36">
        <f t="shared" ref="E81:E89" si="12">SUM(B81:D81)</f>
        <v>1.7519538663815521</v>
      </c>
      <c r="F81" s="97">
        <f t="shared" ref="F81:F89" si="13">RANK(E81,$E$80:$E$89)</f>
        <v>2</v>
      </c>
    </row>
    <row r="82" spans="1:6">
      <c r="A82" s="71">
        <v>0.2</v>
      </c>
      <c r="B82" s="72">
        <v>0.53088178432883604</v>
      </c>
      <c r="C82" s="71">
        <v>0.65248125819658098</v>
      </c>
      <c r="D82" s="94">
        <v>0.58230549199084602</v>
      </c>
      <c r="E82" s="98">
        <f t="shared" si="12"/>
        <v>1.765668534516263</v>
      </c>
      <c r="F82" s="97">
        <f t="shared" si="13"/>
        <v>1</v>
      </c>
    </row>
    <row r="83" spans="1:6">
      <c r="A83" s="69">
        <v>0.3</v>
      </c>
      <c r="B83" s="2">
        <v>0.526282964031906</v>
      </c>
      <c r="C83" s="2">
        <v>0.61074400746850899</v>
      </c>
      <c r="D83" s="89">
        <v>0.55144158981115499</v>
      </c>
      <c r="E83" s="97">
        <f t="shared" si="12"/>
        <v>1.68846856131157</v>
      </c>
      <c r="F83" s="97">
        <f t="shared" si="13"/>
        <v>4</v>
      </c>
    </row>
    <row r="84" spans="1:6">
      <c r="A84" s="69">
        <v>0.4</v>
      </c>
      <c r="B84" s="2">
        <v>0.48303347719665302</v>
      </c>
      <c r="C84" s="2">
        <v>0.51222246526588699</v>
      </c>
      <c r="D84" s="89">
        <v>0.51937565308254896</v>
      </c>
      <c r="E84" s="97">
        <f t="shared" si="12"/>
        <v>1.5146315955450889</v>
      </c>
      <c r="F84" s="97">
        <f t="shared" si="13"/>
        <v>5</v>
      </c>
    </row>
    <row r="85" spans="1:6">
      <c r="A85" s="69">
        <v>0.5</v>
      </c>
      <c r="B85" s="2">
        <v>0.45334482581868302</v>
      </c>
      <c r="C85" s="2">
        <v>0.433183672322068</v>
      </c>
      <c r="D85" s="89">
        <v>0.48338603425559901</v>
      </c>
      <c r="E85" s="97">
        <f t="shared" si="12"/>
        <v>1.3699145323963502</v>
      </c>
      <c r="F85" s="97">
        <f t="shared" si="13"/>
        <v>6</v>
      </c>
    </row>
    <row r="86" spans="1:6">
      <c r="A86" s="69">
        <v>0.6</v>
      </c>
      <c r="B86" s="2">
        <v>0.42208068787198599</v>
      </c>
      <c r="C86" s="2">
        <v>0.37602468437369901</v>
      </c>
      <c r="D86" s="89">
        <v>0.36005270092226599</v>
      </c>
      <c r="E86" s="97">
        <f t="shared" si="12"/>
        <v>1.1581580731679511</v>
      </c>
      <c r="F86" s="97">
        <f t="shared" si="13"/>
        <v>7</v>
      </c>
    </row>
    <row r="87" spans="1:6">
      <c r="A87" s="69">
        <v>0.7</v>
      </c>
      <c r="B87" s="2">
        <v>0.37896531419041501</v>
      </c>
      <c r="C87" s="2">
        <v>0.31257097250296201</v>
      </c>
      <c r="D87" s="89">
        <v>0.31549603174603102</v>
      </c>
      <c r="E87" s="97">
        <f t="shared" si="12"/>
        <v>1.0070323184394079</v>
      </c>
      <c r="F87" s="97">
        <f t="shared" si="13"/>
        <v>8</v>
      </c>
    </row>
    <row r="88" spans="1:6">
      <c r="A88" s="69">
        <v>0.79999999999999905</v>
      </c>
      <c r="B88" s="2">
        <v>0.35428855686306399</v>
      </c>
      <c r="C88" s="2">
        <v>0.281426266995559</v>
      </c>
      <c r="D88" s="89">
        <v>0.267757936507936</v>
      </c>
      <c r="E88" s="97">
        <f t="shared" si="12"/>
        <v>0.90347276036655899</v>
      </c>
      <c r="F88" s="97">
        <f t="shared" si="13"/>
        <v>9</v>
      </c>
    </row>
    <row r="89" spans="1:6">
      <c r="A89" s="96">
        <v>0.89999999999999902</v>
      </c>
      <c r="B89" s="16">
        <v>0.339230085522219</v>
      </c>
      <c r="C89" s="16">
        <v>0.25899904309974398</v>
      </c>
      <c r="D89" s="91">
        <v>0.19590277777777701</v>
      </c>
      <c r="E89" s="97">
        <f t="shared" si="12"/>
        <v>0.79413190639973996</v>
      </c>
      <c r="F89" s="97">
        <f t="shared" si="13"/>
        <v>10</v>
      </c>
    </row>
    <row r="90" spans="1:6">
      <c r="A90" s="99" t="s">
        <v>833</v>
      </c>
      <c r="B90" s="35">
        <f>MAX(B80:B89)</f>
        <v>0.53088178432883604</v>
      </c>
      <c r="C90" s="35">
        <f>MAX(C80:C89)</f>
        <v>0.68896405029821195</v>
      </c>
      <c r="D90" s="35">
        <f>MAX(D80:D89)</f>
        <v>0.604292186571598</v>
      </c>
      <c r="E90" s="97"/>
      <c r="F90" s="97"/>
    </row>
    <row r="91" spans="1:6">
      <c r="A91" s="9"/>
      <c r="B91" s="9"/>
      <c r="C91" s="9"/>
      <c r="D91" s="9"/>
      <c r="E91" s="9"/>
      <c r="F91" s="9"/>
    </row>
    <row r="92" spans="1:6">
      <c r="A92" s="9"/>
      <c r="B92" s="9"/>
      <c r="C92" s="9"/>
      <c r="D92" s="9"/>
      <c r="E92" s="9"/>
      <c r="F92" s="9"/>
    </row>
    <row r="93" spans="1:6">
      <c r="A93" s="9"/>
      <c r="B93" s="9"/>
      <c r="C93" s="9"/>
      <c r="D93" s="9"/>
      <c r="E93" s="9"/>
      <c r="F93" s="9"/>
    </row>
  </sheetData>
  <phoneticPr fontId="15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18" activePane="bottomLeft" state="frozen"/>
      <selection activeCell="G23" sqref="G23"/>
      <selection pane="bottomLeft" activeCell="H306" sqref="H207:H306"/>
    </sheetView>
  </sheetViews>
  <sheetFormatPr defaultColWidth="8.88671875" defaultRowHeight="16.5"/>
  <cols>
    <col min="1" max="3" width="8.88671875" style="1"/>
    <col min="4" max="6" width="12.88671875" style="1" bestFit="1" customWidth="1"/>
    <col min="7" max="8" width="8.88671875" style="1"/>
    <col min="9" max="9" width="12.33203125" style="1" bestFit="1" customWidth="1"/>
    <col min="10" max="10" width="11.33203125" style="1" bestFit="1" customWidth="1"/>
    <col min="11" max="11" width="77" style="1" hidden="1" customWidth="1"/>
    <col min="12" max="14" width="8.88671875" style="1"/>
    <col min="15" max="15" width="16.66406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>
      <c r="A2" s="26" t="s">
        <v>861</v>
      </c>
    </row>
    <row r="3" spans="1:16">
      <c r="A3" s="2">
        <v>92</v>
      </c>
      <c r="B3" s="2">
        <v>145</v>
      </c>
      <c r="C3" s="2">
        <v>176</v>
      </c>
      <c r="D3" s="2">
        <v>0.323943661971831</v>
      </c>
      <c r="E3" s="2">
        <v>0.51056338028169002</v>
      </c>
      <c r="F3" s="2">
        <v>0.61971830985915399</v>
      </c>
      <c r="G3" s="2">
        <v>0.26780779012530898</v>
      </c>
      <c r="H3" s="2">
        <v>0.41785118836306501</v>
      </c>
      <c r="I3" s="2" t="s">
        <v>27</v>
      </c>
      <c r="J3" s="2" t="s">
        <v>28</v>
      </c>
      <c r="K3" s="2" t="s">
        <v>29</v>
      </c>
      <c r="L3" s="2">
        <v>0</v>
      </c>
      <c r="M3" s="2">
        <v>0</v>
      </c>
      <c r="N3" s="2"/>
      <c r="O3" s="2">
        <v>90</v>
      </c>
      <c r="P3" s="87">
        <v>42144.706099537034</v>
      </c>
    </row>
    <row r="4" spans="1:16">
      <c r="A4" s="2">
        <v>94</v>
      </c>
      <c r="B4" s="2">
        <v>159</v>
      </c>
      <c r="C4" s="2">
        <v>187</v>
      </c>
      <c r="D4" s="2">
        <v>0.33098591549295697</v>
      </c>
      <c r="E4" s="2">
        <v>0.55985915492957705</v>
      </c>
      <c r="F4" s="2">
        <v>0.65845070422535201</v>
      </c>
      <c r="G4" s="2">
        <v>0.284102135573637</v>
      </c>
      <c r="H4" s="2">
        <v>0.43328824220046502</v>
      </c>
      <c r="I4" s="2" t="s">
        <v>27</v>
      </c>
      <c r="J4" s="2" t="s">
        <v>28</v>
      </c>
      <c r="K4" s="2" t="s">
        <v>72</v>
      </c>
      <c r="L4" s="2">
        <v>0</v>
      </c>
      <c r="M4" s="2">
        <v>0.1</v>
      </c>
      <c r="N4" s="2"/>
      <c r="O4" s="2">
        <v>90</v>
      </c>
      <c r="P4" s="87">
        <v>42144.706805555557</v>
      </c>
    </row>
    <row r="5" spans="1:16">
      <c r="A5" s="2">
        <v>98</v>
      </c>
      <c r="B5" s="2">
        <v>162</v>
      </c>
      <c r="C5" s="2">
        <v>193</v>
      </c>
      <c r="D5" s="2">
        <v>0.34507042253521097</v>
      </c>
      <c r="E5" s="2">
        <v>0.57042253521126696</v>
      </c>
      <c r="F5" s="2">
        <v>0.67957746478873204</v>
      </c>
      <c r="G5" s="2">
        <v>0.29867327017895201</v>
      </c>
      <c r="H5" s="2">
        <v>0.449361149219699</v>
      </c>
      <c r="I5" s="2" t="s">
        <v>27</v>
      </c>
      <c r="J5" s="2" t="s">
        <v>28</v>
      </c>
      <c r="K5" s="2" t="s">
        <v>73</v>
      </c>
      <c r="L5" s="2">
        <v>0</v>
      </c>
      <c r="M5" s="2">
        <v>0.2</v>
      </c>
      <c r="N5" s="2"/>
      <c r="O5" s="2">
        <v>90</v>
      </c>
      <c r="P5" s="87">
        <v>42144.70753472222</v>
      </c>
    </row>
    <row r="6" spans="1:16">
      <c r="A6" s="2">
        <v>100</v>
      </c>
      <c r="B6" s="2">
        <v>167</v>
      </c>
      <c r="C6" s="2">
        <v>200</v>
      </c>
      <c r="D6" s="2">
        <v>0.352112676056338</v>
      </c>
      <c r="E6" s="2">
        <v>0.58802816901408395</v>
      </c>
      <c r="F6" s="2">
        <v>0.70422535211267601</v>
      </c>
      <c r="G6" s="2">
        <v>0.30527193576141198</v>
      </c>
      <c r="H6" s="2">
        <v>0.46051401041314899</v>
      </c>
      <c r="I6" s="2" t="s">
        <v>27</v>
      </c>
      <c r="J6" s="2" t="s">
        <v>28</v>
      </c>
      <c r="K6" s="2" t="s">
        <v>74</v>
      </c>
      <c r="L6" s="2">
        <v>0</v>
      </c>
      <c r="M6" s="2">
        <v>0.3</v>
      </c>
      <c r="N6" s="2"/>
      <c r="O6" s="2">
        <v>90</v>
      </c>
      <c r="P6" s="87">
        <v>42144.708240740743</v>
      </c>
    </row>
    <row r="7" spans="1:16">
      <c r="A7" s="2">
        <v>99</v>
      </c>
      <c r="B7" s="2">
        <v>172</v>
      </c>
      <c r="C7" s="2">
        <v>202</v>
      </c>
      <c r="D7" s="2">
        <v>0.34859154929577402</v>
      </c>
      <c r="E7" s="2">
        <v>0.60563380281690105</v>
      </c>
      <c r="F7" s="2">
        <v>0.71126760563380198</v>
      </c>
      <c r="G7" s="2">
        <v>0.30407459928416303</v>
      </c>
      <c r="H7" s="2">
        <v>0.464470895361554</v>
      </c>
      <c r="I7" s="2" t="s">
        <v>27</v>
      </c>
      <c r="J7" s="2" t="s">
        <v>28</v>
      </c>
      <c r="K7" s="2" t="s">
        <v>75</v>
      </c>
      <c r="L7" s="2">
        <v>0</v>
      </c>
      <c r="M7" s="2">
        <v>0.4</v>
      </c>
      <c r="N7" s="2"/>
      <c r="O7" s="2">
        <v>90</v>
      </c>
      <c r="P7" s="87">
        <v>42144.70894675926</v>
      </c>
    </row>
    <row r="8" spans="1:16">
      <c r="A8" s="2">
        <v>88</v>
      </c>
      <c r="B8" s="2">
        <v>164</v>
      </c>
      <c r="C8" s="2">
        <v>197</v>
      </c>
      <c r="D8" s="2">
        <v>0.309859154929577</v>
      </c>
      <c r="E8" s="2">
        <v>0.57746478873239404</v>
      </c>
      <c r="F8" s="2">
        <v>0.69366197183098499</v>
      </c>
      <c r="G8" s="2">
        <v>0.28913639853842799</v>
      </c>
      <c r="H8" s="2">
        <v>0.44367317270325801</v>
      </c>
      <c r="I8" s="2" t="s">
        <v>27</v>
      </c>
      <c r="J8" s="2" t="s">
        <v>28</v>
      </c>
      <c r="K8" s="2" t="s">
        <v>76</v>
      </c>
      <c r="L8" s="2">
        <v>0</v>
      </c>
      <c r="M8" s="2">
        <v>0.5</v>
      </c>
      <c r="N8" s="2"/>
      <c r="O8" s="2">
        <v>90</v>
      </c>
      <c r="P8" s="87">
        <v>42144.709652777776</v>
      </c>
    </row>
    <row r="9" spans="1:16">
      <c r="A9" s="2">
        <v>84</v>
      </c>
      <c r="B9" s="2">
        <v>155</v>
      </c>
      <c r="C9" s="2">
        <v>187</v>
      </c>
      <c r="D9" s="2">
        <v>0.29577464788732299</v>
      </c>
      <c r="E9" s="2">
        <v>0.54577464788732399</v>
      </c>
      <c r="F9" s="2">
        <v>0.65845070422535201</v>
      </c>
      <c r="G9" s="2">
        <v>0.26989882701219597</v>
      </c>
      <c r="H9" s="2">
        <v>0.41881640519636998</v>
      </c>
      <c r="I9" s="2" t="s">
        <v>27</v>
      </c>
      <c r="J9" s="2" t="s">
        <v>28</v>
      </c>
      <c r="K9" s="2" t="s">
        <v>77</v>
      </c>
      <c r="L9" s="2">
        <v>0</v>
      </c>
      <c r="M9" s="2">
        <v>0.6</v>
      </c>
      <c r="N9" s="2"/>
      <c r="O9" s="2">
        <v>90</v>
      </c>
      <c r="P9" s="87">
        <v>42144.710358796299</v>
      </c>
    </row>
    <row r="10" spans="1:16">
      <c r="A10" s="2">
        <v>67</v>
      </c>
      <c r="B10" s="2">
        <v>139</v>
      </c>
      <c r="C10" s="2">
        <v>170</v>
      </c>
      <c r="D10" s="2">
        <v>0.235915492957746</v>
      </c>
      <c r="E10" s="2">
        <v>0.48943661971830899</v>
      </c>
      <c r="F10" s="2">
        <v>0.59859154929577396</v>
      </c>
      <c r="G10" s="2">
        <v>0.220943012339477</v>
      </c>
      <c r="H10" s="2">
        <v>0.36001642956469199</v>
      </c>
      <c r="I10" s="2" t="s">
        <v>27</v>
      </c>
      <c r="J10" s="2" t="s">
        <v>28</v>
      </c>
      <c r="K10" s="2" t="s">
        <v>78</v>
      </c>
      <c r="L10" s="2">
        <v>0</v>
      </c>
      <c r="M10" s="2">
        <v>0.7</v>
      </c>
      <c r="N10" s="2"/>
      <c r="O10" s="2">
        <v>90</v>
      </c>
      <c r="P10" s="87">
        <v>42144.711064814815</v>
      </c>
    </row>
    <row r="11" spans="1:16">
      <c r="A11" s="2">
        <v>56</v>
      </c>
      <c r="B11" s="2">
        <v>118</v>
      </c>
      <c r="C11" s="2">
        <v>154</v>
      </c>
      <c r="D11" s="2">
        <v>0.19718309859154901</v>
      </c>
      <c r="E11" s="2">
        <v>0.41549295774647799</v>
      </c>
      <c r="F11" s="2">
        <v>0.54225352112675995</v>
      </c>
      <c r="G11" s="2">
        <v>0.18082238702643999</v>
      </c>
      <c r="H11" s="2">
        <v>0.307391449588032</v>
      </c>
      <c r="I11" s="2" t="s">
        <v>27</v>
      </c>
      <c r="J11" s="2" t="s">
        <v>28</v>
      </c>
      <c r="K11" s="2" t="s">
        <v>79</v>
      </c>
      <c r="L11" s="2">
        <v>0</v>
      </c>
      <c r="M11" s="2">
        <v>0.79999999999999905</v>
      </c>
      <c r="N11" s="2"/>
      <c r="O11" s="2">
        <v>90</v>
      </c>
      <c r="P11" s="87">
        <v>42144.711770833332</v>
      </c>
    </row>
    <row r="12" spans="1:16">
      <c r="A12" s="2">
        <v>49</v>
      </c>
      <c r="B12" s="2">
        <v>98</v>
      </c>
      <c r="C12" s="2">
        <v>127</v>
      </c>
      <c r="D12" s="2">
        <v>0.17253521126760499</v>
      </c>
      <c r="E12" s="2">
        <v>0.34507042253521097</v>
      </c>
      <c r="F12" s="2">
        <v>0.44718309859154898</v>
      </c>
      <c r="G12" s="2">
        <v>0.14700940400231299</v>
      </c>
      <c r="H12" s="2">
        <v>0.26744136038118399</v>
      </c>
      <c r="I12" s="2" t="s">
        <v>27</v>
      </c>
      <c r="J12" s="2" t="s">
        <v>28</v>
      </c>
      <c r="K12" s="2" t="s">
        <v>80</v>
      </c>
      <c r="L12" s="2">
        <v>0</v>
      </c>
      <c r="M12" s="2">
        <v>0.89999999999999902</v>
      </c>
      <c r="N12" s="2"/>
      <c r="O12" s="2">
        <v>90</v>
      </c>
      <c r="P12" s="87">
        <v>42144.712476851855</v>
      </c>
    </row>
    <row r="13" spans="1:16">
      <c r="A13" s="2">
        <v>94</v>
      </c>
      <c r="B13" s="2">
        <v>150</v>
      </c>
      <c r="C13" s="2">
        <v>179</v>
      </c>
      <c r="D13" s="2">
        <v>0.33098591549295697</v>
      </c>
      <c r="E13" s="2">
        <v>0.528169014084507</v>
      </c>
      <c r="F13" s="2">
        <v>0.63028169014084501</v>
      </c>
      <c r="G13" s="2">
        <v>0.27634858786273397</v>
      </c>
      <c r="H13" s="2">
        <v>0.42942093329796899</v>
      </c>
      <c r="I13" s="2" t="s">
        <v>27</v>
      </c>
      <c r="J13" s="2" t="s">
        <v>28</v>
      </c>
      <c r="K13" s="2" t="s">
        <v>30</v>
      </c>
      <c r="L13" s="2">
        <v>0.1</v>
      </c>
      <c r="M13" s="2">
        <v>0</v>
      </c>
      <c r="N13" s="2"/>
      <c r="O13" s="2">
        <v>90</v>
      </c>
      <c r="P13" s="87">
        <v>42144.713171296295</v>
      </c>
    </row>
    <row r="14" spans="1:16">
      <c r="A14" s="2">
        <v>95</v>
      </c>
      <c r="B14" s="2">
        <v>162</v>
      </c>
      <c r="C14" s="2">
        <v>191</v>
      </c>
      <c r="D14" s="2">
        <v>0.33450704225352101</v>
      </c>
      <c r="E14" s="2">
        <v>0.57042253521126696</v>
      </c>
      <c r="F14" s="2">
        <v>0.67253521126760496</v>
      </c>
      <c r="G14" s="2">
        <v>0.29150226056270201</v>
      </c>
      <c r="H14" s="2">
        <v>0.44444066933050602</v>
      </c>
      <c r="I14" s="2" t="s">
        <v>27</v>
      </c>
      <c r="J14" s="2" t="s">
        <v>28</v>
      </c>
      <c r="K14" s="2" t="s">
        <v>81</v>
      </c>
      <c r="L14" s="2">
        <v>0.1</v>
      </c>
      <c r="M14" s="2">
        <v>0.1</v>
      </c>
      <c r="N14" s="2"/>
      <c r="O14" s="2">
        <v>90</v>
      </c>
      <c r="P14" s="87">
        <v>42144.713854166665</v>
      </c>
    </row>
    <row r="15" spans="1:16">
      <c r="A15" s="2">
        <v>101</v>
      </c>
      <c r="B15" s="2">
        <v>167</v>
      </c>
      <c r="C15" s="2">
        <v>198</v>
      </c>
      <c r="D15" s="2">
        <v>0.35563380281690099</v>
      </c>
      <c r="E15" s="2">
        <v>0.58802816901408395</v>
      </c>
      <c r="F15" s="2">
        <v>0.69718309859154903</v>
      </c>
      <c r="G15" s="2">
        <v>0.30455216264952301</v>
      </c>
      <c r="H15" s="2">
        <v>0.46403883843319499</v>
      </c>
      <c r="I15" s="2" t="s">
        <v>27</v>
      </c>
      <c r="J15" s="2" t="s">
        <v>28</v>
      </c>
      <c r="K15" s="2" t="s">
        <v>82</v>
      </c>
      <c r="L15" s="2">
        <v>0.1</v>
      </c>
      <c r="M15" s="2">
        <v>0.2</v>
      </c>
      <c r="N15" s="2"/>
      <c r="O15" s="2">
        <v>90</v>
      </c>
      <c r="P15" s="87">
        <v>42144.714560185188</v>
      </c>
    </row>
    <row r="16" spans="1:16">
      <c r="A16" s="2">
        <v>101</v>
      </c>
      <c r="B16" s="2">
        <v>172</v>
      </c>
      <c r="C16" s="2">
        <v>206</v>
      </c>
      <c r="D16" s="2">
        <v>0.35563380281690099</v>
      </c>
      <c r="E16" s="2">
        <v>0.60563380281690105</v>
      </c>
      <c r="F16" s="2">
        <v>0.72535211267605604</v>
      </c>
      <c r="G16" s="2">
        <v>0.31171549820664901</v>
      </c>
      <c r="H16" s="2">
        <v>0.47139340588251799</v>
      </c>
      <c r="I16" s="2" t="s">
        <v>27</v>
      </c>
      <c r="J16" s="2" t="s">
        <v>28</v>
      </c>
      <c r="K16" s="2" t="s">
        <v>83</v>
      </c>
      <c r="L16" s="2">
        <v>0.1</v>
      </c>
      <c r="M16" s="2">
        <v>0.3</v>
      </c>
      <c r="N16" s="2"/>
      <c r="O16" s="2">
        <v>90</v>
      </c>
      <c r="P16" s="87">
        <v>42144.715243055558</v>
      </c>
    </row>
    <row r="17" spans="1:16">
      <c r="A17" s="2">
        <v>101</v>
      </c>
      <c r="B17" s="2">
        <v>174</v>
      </c>
      <c r="C17" s="2">
        <v>206</v>
      </c>
      <c r="D17" s="2">
        <v>0.35563380281690099</v>
      </c>
      <c r="E17" s="2">
        <v>0.61267605633802802</v>
      </c>
      <c r="F17" s="2">
        <v>0.72535211267605604</v>
      </c>
      <c r="G17" s="2">
        <v>0.311049585602029</v>
      </c>
      <c r="H17" s="2">
        <v>0.47504542091473401</v>
      </c>
      <c r="I17" s="2" t="s">
        <v>27</v>
      </c>
      <c r="J17" s="2" t="s">
        <v>28</v>
      </c>
      <c r="K17" s="2" t="s">
        <v>84</v>
      </c>
      <c r="L17" s="2">
        <v>0.1</v>
      </c>
      <c r="M17" s="2">
        <v>0.4</v>
      </c>
      <c r="N17" s="2"/>
      <c r="O17" s="2">
        <v>90</v>
      </c>
      <c r="P17" s="87">
        <v>42144.715960648151</v>
      </c>
    </row>
    <row r="18" spans="1:16">
      <c r="A18" s="2">
        <v>89</v>
      </c>
      <c r="B18" s="2">
        <v>168</v>
      </c>
      <c r="C18" s="2">
        <v>197</v>
      </c>
      <c r="D18" s="2">
        <v>0.31338028169013998</v>
      </c>
      <c r="E18" s="2">
        <v>0.59154929577464699</v>
      </c>
      <c r="F18" s="2">
        <v>0.69366197183098499</v>
      </c>
      <c r="G18" s="2">
        <v>0.29283369424626399</v>
      </c>
      <c r="H18" s="2">
        <v>0.445138167499955</v>
      </c>
      <c r="I18" s="2" t="s">
        <v>27</v>
      </c>
      <c r="J18" s="2" t="s">
        <v>28</v>
      </c>
      <c r="K18" s="2" t="s">
        <v>85</v>
      </c>
      <c r="L18" s="2">
        <v>0.1</v>
      </c>
      <c r="M18" s="2">
        <v>0.5</v>
      </c>
      <c r="N18" s="2"/>
      <c r="O18" s="2">
        <v>90</v>
      </c>
      <c r="P18" s="87">
        <v>42144.716666666667</v>
      </c>
    </row>
    <row r="19" spans="1:16">
      <c r="A19" s="2">
        <v>81</v>
      </c>
      <c r="B19" s="2">
        <v>153</v>
      </c>
      <c r="C19" s="2">
        <v>188</v>
      </c>
      <c r="D19" s="2">
        <v>0.28521126760563298</v>
      </c>
      <c r="E19" s="2">
        <v>0.53873239436619702</v>
      </c>
      <c r="F19" s="2">
        <v>0.66197183098591506</v>
      </c>
      <c r="G19" s="2">
        <v>0.26286515747157402</v>
      </c>
      <c r="H19" s="2">
        <v>0.41091473773500897</v>
      </c>
      <c r="I19" s="2" t="s">
        <v>27</v>
      </c>
      <c r="J19" s="2" t="s">
        <v>28</v>
      </c>
      <c r="K19" s="2" t="s">
        <v>86</v>
      </c>
      <c r="L19" s="2">
        <v>0.1</v>
      </c>
      <c r="M19" s="2">
        <v>0.6</v>
      </c>
      <c r="N19" s="2"/>
      <c r="O19" s="2">
        <v>90</v>
      </c>
      <c r="P19" s="87">
        <v>42144.717372685183</v>
      </c>
    </row>
    <row r="20" spans="1:16">
      <c r="A20" s="2">
        <v>63</v>
      </c>
      <c r="B20" s="2">
        <v>133</v>
      </c>
      <c r="C20" s="2">
        <v>170</v>
      </c>
      <c r="D20" s="2">
        <v>0.221830985915492</v>
      </c>
      <c r="E20" s="2">
        <v>0.46830985915492901</v>
      </c>
      <c r="F20" s="2">
        <v>0.59859154929577396</v>
      </c>
      <c r="G20" s="2">
        <v>0.21199847082256501</v>
      </c>
      <c r="H20" s="2">
        <v>0.34682458630090901</v>
      </c>
      <c r="I20" s="2" t="s">
        <v>27</v>
      </c>
      <c r="J20" s="2" t="s">
        <v>28</v>
      </c>
      <c r="K20" s="2" t="s">
        <v>87</v>
      </c>
      <c r="L20" s="2">
        <v>0.1</v>
      </c>
      <c r="M20" s="2">
        <v>0.7</v>
      </c>
      <c r="N20" s="2"/>
      <c r="O20" s="2">
        <v>90</v>
      </c>
      <c r="P20" s="87">
        <v>42144.718090277776</v>
      </c>
    </row>
    <row r="21" spans="1:16">
      <c r="A21" s="2">
        <v>56</v>
      </c>
      <c r="B21" s="2">
        <v>116</v>
      </c>
      <c r="C21" s="2">
        <v>150</v>
      </c>
      <c r="D21" s="2">
        <v>0.19718309859154901</v>
      </c>
      <c r="E21" s="2">
        <v>0.40845070422535201</v>
      </c>
      <c r="F21" s="2">
        <v>0.528169014084507</v>
      </c>
      <c r="G21" s="2">
        <v>0.17249527434533099</v>
      </c>
      <c r="H21" s="2">
        <v>0.300146828136097</v>
      </c>
      <c r="I21" s="2" t="s">
        <v>27</v>
      </c>
      <c r="J21" s="2" t="s">
        <v>28</v>
      </c>
      <c r="K21" s="2" t="s">
        <v>88</v>
      </c>
      <c r="L21" s="2">
        <v>0.1</v>
      </c>
      <c r="M21" s="2">
        <v>0.79999999999999905</v>
      </c>
      <c r="N21" s="2"/>
      <c r="O21" s="2">
        <v>90</v>
      </c>
      <c r="P21" s="87">
        <v>42144.718784722223</v>
      </c>
    </row>
    <row r="22" spans="1:16">
      <c r="A22" s="2">
        <v>49</v>
      </c>
      <c r="B22" s="2">
        <v>98</v>
      </c>
      <c r="C22" s="2">
        <v>125</v>
      </c>
      <c r="D22" s="2">
        <v>0.17253521126760499</v>
      </c>
      <c r="E22" s="2">
        <v>0.34507042253521097</v>
      </c>
      <c r="F22" s="2">
        <v>0.440140845070422</v>
      </c>
      <c r="G22" s="2">
        <v>0.14480003686144499</v>
      </c>
      <c r="H22" s="2">
        <v>0.26581666339392501</v>
      </c>
      <c r="I22" s="2" t="s">
        <v>27</v>
      </c>
      <c r="J22" s="2" t="s">
        <v>28</v>
      </c>
      <c r="K22" s="2" t="s">
        <v>89</v>
      </c>
      <c r="L22" s="2">
        <v>0.1</v>
      </c>
      <c r="M22" s="2">
        <v>0.89999999999999902</v>
      </c>
      <c r="N22" s="2"/>
      <c r="O22" s="2">
        <v>90</v>
      </c>
      <c r="P22" s="87">
        <v>42144.719490740739</v>
      </c>
    </row>
    <row r="23" spans="1:16">
      <c r="A23" s="2">
        <v>98</v>
      </c>
      <c r="B23" s="2">
        <v>160</v>
      </c>
      <c r="C23" s="2">
        <v>184</v>
      </c>
      <c r="D23" s="2">
        <v>0.34507042253521097</v>
      </c>
      <c r="E23" s="2">
        <v>0.56338028169013998</v>
      </c>
      <c r="F23" s="2">
        <v>0.647887323943662</v>
      </c>
      <c r="G23" s="2">
        <v>0.28512190248173802</v>
      </c>
      <c r="H23" s="2">
        <v>0.44408943806621798</v>
      </c>
      <c r="I23" s="2" t="s">
        <v>27</v>
      </c>
      <c r="J23" s="2" t="s">
        <v>28</v>
      </c>
      <c r="K23" s="2" t="s">
        <v>31</v>
      </c>
      <c r="L23" s="2">
        <v>0.2</v>
      </c>
      <c r="M23" s="2">
        <v>0</v>
      </c>
      <c r="N23" s="2"/>
      <c r="O23" s="2">
        <v>90</v>
      </c>
      <c r="P23" s="87">
        <v>42144.720173611109</v>
      </c>
    </row>
    <row r="24" spans="1:16">
      <c r="A24" s="2">
        <v>102</v>
      </c>
      <c r="B24" s="2">
        <v>170</v>
      </c>
      <c r="C24" s="2">
        <v>199</v>
      </c>
      <c r="D24" s="2">
        <v>0.35915492957746398</v>
      </c>
      <c r="E24" s="2">
        <v>0.59859154929577396</v>
      </c>
      <c r="F24" s="2">
        <v>0.70070422535211196</v>
      </c>
      <c r="G24" s="2">
        <v>0.303514810077464</v>
      </c>
      <c r="H24" s="2">
        <v>0.46591861652850303</v>
      </c>
      <c r="I24" s="2" t="s">
        <v>27</v>
      </c>
      <c r="J24" s="2" t="s">
        <v>28</v>
      </c>
      <c r="K24" s="2" t="s">
        <v>53</v>
      </c>
      <c r="L24" s="2">
        <v>0.2</v>
      </c>
      <c r="M24" s="2">
        <v>0.1</v>
      </c>
      <c r="N24" s="2"/>
      <c r="O24" s="2">
        <v>90</v>
      </c>
      <c r="P24" s="87">
        <v>42144.720879629633</v>
      </c>
    </row>
    <row r="25" spans="1:16">
      <c r="A25" s="2">
        <v>106</v>
      </c>
      <c r="B25" s="2">
        <v>175</v>
      </c>
      <c r="C25" s="2">
        <v>204</v>
      </c>
      <c r="D25" s="2">
        <v>0.37323943661971798</v>
      </c>
      <c r="E25" s="2">
        <v>0.61619718309859095</v>
      </c>
      <c r="F25" s="2">
        <v>0.71830985915492895</v>
      </c>
      <c r="G25" s="2">
        <v>0.317070468982176</v>
      </c>
      <c r="H25" s="2">
        <v>0.48120604956292801</v>
      </c>
      <c r="I25" s="2" t="s">
        <v>27</v>
      </c>
      <c r="J25" s="2" t="s">
        <v>28</v>
      </c>
      <c r="K25" s="2" t="s">
        <v>54</v>
      </c>
      <c r="L25" s="2">
        <v>0.2</v>
      </c>
      <c r="M25" s="2">
        <v>0.2</v>
      </c>
      <c r="N25" s="2"/>
      <c r="O25" s="2">
        <v>90</v>
      </c>
      <c r="P25" s="87">
        <v>42144.721574074072</v>
      </c>
    </row>
    <row r="26" spans="1:16">
      <c r="A26" s="2">
        <v>107</v>
      </c>
      <c r="B26" s="2">
        <v>183</v>
      </c>
      <c r="C26" s="2">
        <v>208</v>
      </c>
      <c r="D26" s="2">
        <v>0.37676056338028102</v>
      </c>
      <c r="E26" s="2">
        <v>0.64436619718309796</v>
      </c>
      <c r="F26" s="2">
        <v>0.73239436619718301</v>
      </c>
      <c r="G26" s="2">
        <v>0.32347259722041899</v>
      </c>
      <c r="H26" s="2">
        <v>0.49126065104596001</v>
      </c>
      <c r="I26" s="2" t="s">
        <v>27</v>
      </c>
      <c r="J26" s="2" t="s">
        <v>28</v>
      </c>
      <c r="K26" s="2" t="s">
        <v>55</v>
      </c>
      <c r="L26" s="2">
        <v>0.2</v>
      </c>
      <c r="M26" s="2">
        <v>0.3</v>
      </c>
      <c r="N26" s="2"/>
      <c r="O26" s="2">
        <v>90</v>
      </c>
      <c r="P26" s="87">
        <v>42144.722256944442</v>
      </c>
    </row>
    <row r="27" spans="1:16">
      <c r="A27" s="2">
        <v>102</v>
      </c>
      <c r="B27" s="2">
        <v>174</v>
      </c>
      <c r="C27" s="2">
        <v>205</v>
      </c>
      <c r="D27" s="2">
        <v>0.35915492957746398</v>
      </c>
      <c r="E27" s="2">
        <v>0.61267605633802802</v>
      </c>
      <c r="F27" s="2">
        <v>0.721830985915493</v>
      </c>
      <c r="G27" s="2">
        <v>0.31609943827074</v>
      </c>
      <c r="H27" s="2">
        <v>0.48125235634750102</v>
      </c>
      <c r="I27" s="2" t="s">
        <v>27</v>
      </c>
      <c r="J27" s="2" t="s">
        <v>28</v>
      </c>
      <c r="K27" s="68" t="s">
        <v>56</v>
      </c>
      <c r="L27" s="2">
        <v>0.2</v>
      </c>
      <c r="M27" s="2">
        <v>0.4</v>
      </c>
      <c r="N27" s="2"/>
      <c r="O27" s="2">
        <v>90</v>
      </c>
      <c r="P27" s="87">
        <v>42144.722951388889</v>
      </c>
    </row>
    <row r="28" spans="1:16">
      <c r="A28" s="2">
        <v>88</v>
      </c>
      <c r="B28" s="2">
        <v>165</v>
      </c>
      <c r="C28" s="2">
        <v>198</v>
      </c>
      <c r="D28" s="2">
        <v>0.309859154929577</v>
      </c>
      <c r="E28" s="2">
        <v>0.58098591549295697</v>
      </c>
      <c r="F28" s="2">
        <v>0.69718309859154903</v>
      </c>
      <c r="G28" s="2">
        <v>0.28609658569976898</v>
      </c>
      <c r="H28" s="2">
        <v>0.44064235441638699</v>
      </c>
      <c r="I28" s="2" t="s">
        <v>27</v>
      </c>
      <c r="J28" s="2" t="s">
        <v>28</v>
      </c>
      <c r="K28" s="2" t="s">
        <v>57</v>
      </c>
      <c r="L28" s="2">
        <v>0.2</v>
      </c>
      <c r="M28" s="2">
        <v>0.5</v>
      </c>
      <c r="N28" s="2"/>
      <c r="O28" s="2">
        <v>90</v>
      </c>
      <c r="P28" s="87">
        <v>42144.723657407405</v>
      </c>
    </row>
    <row r="29" spans="1:16">
      <c r="A29" s="2">
        <v>76</v>
      </c>
      <c r="B29" s="2">
        <v>152</v>
      </c>
      <c r="C29" s="2">
        <v>184</v>
      </c>
      <c r="D29" s="2">
        <v>0.26760563380281599</v>
      </c>
      <c r="E29" s="2">
        <v>0.53521126760563298</v>
      </c>
      <c r="F29" s="2">
        <v>0.647887323943662</v>
      </c>
      <c r="G29" s="2">
        <v>0.25170534459251798</v>
      </c>
      <c r="H29" s="2">
        <v>0.399001925776026</v>
      </c>
      <c r="I29" s="2" t="s">
        <v>27</v>
      </c>
      <c r="J29" s="2" t="s">
        <v>28</v>
      </c>
      <c r="K29" s="2" t="s">
        <v>58</v>
      </c>
      <c r="L29" s="2">
        <v>0.2</v>
      </c>
      <c r="M29" s="2">
        <v>0.6</v>
      </c>
      <c r="N29" s="2"/>
      <c r="O29" s="2">
        <v>90</v>
      </c>
      <c r="P29" s="87">
        <v>42144.724340277775</v>
      </c>
    </row>
    <row r="30" spans="1:16">
      <c r="A30" s="2">
        <v>59</v>
      </c>
      <c r="B30" s="2">
        <v>133</v>
      </c>
      <c r="C30" s="2">
        <v>172</v>
      </c>
      <c r="D30" s="2">
        <v>0.20774647887323899</v>
      </c>
      <c r="E30" s="2">
        <v>0.46830985915492901</v>
      </c>
      <c r="F30" s="2">
        <v>0.60563380281690105</v>
      </c>
      <c r="G30" s="2">
        <v>0.20774323166014499</v>
      </c>
      <c r="H30" s="2">
        <v>0.337828002832813</v>
      </c>
      <c r="I30" s="2" t="s">
        <v>27</v>
      </c>
      <c r="J30" s="2" t="s">
        <v>28</v>
      </c>
      <c r="K30" s="2" t="s">
        <v>59</v>
      </c>
      <c r="L30" s="2">
        <v>0.2</v>
      </c>
      <c r="M30" s="2">
        <v>0.7</v>
      </c>
      <c r="N30" s="2"/>
      <c r="O30" s="2">
        <v>90</v>
      </c>
      <c r="P30" s="87">
        <v>42144.725023148145</v>
      </c>
    </row>
    <row r="31" spans="1:16">
      <c r="A31" s="2">
        <v>54</v>
      </c>
      <c r="B31" s="2">
        <v>114</v>
      </c>
      <c r="C31" s="2">
        <v>146</v>
      </c>
      <c r="D31" s="2">
        <v>0.190140845070422</v>
      </c>
      <c r="E31" s="2">
        <v>0.40140845070422498</v>
      </c>
      <c r="F31" s="2">
        <v>0.51408450704225295</v>
      </c>
      <c r="G31" s="2">
        <v>0.16773959333358501</v>
      </c>
      <c r="H31" s="2">
        <v>0.29289166068182099</v>
      </c>
      <c r="I31" s="2" t="s">
        <v>27</v>
      </c>
      <c r="J31" s="2" t="s">
        <v>28</v>
      </c>
      <c r="K31" s="2" t="s">
        <v>60</v>
      </c>
      <c r="L31" s="2">
        <v>0.2</v>
      </c>
      <c r="M31" s="2">
        <v>0.79999999999999905</v>
      </c>
      <c r="N31" s="2"/>
      <c r="O31" s="2">
        <v>90</v>
      </c>
      <c r="P31" s="87">
        <v>42144.725706018522</v>
      </c>
    </row>
    <row r="32" spans="1:16">
      <c r="A32" s="2">
        <v>49</v>
      </c>
      <c r="B32" s="2">
        <v>98</v>
      </c>
      <c r="C32" s="2">
        <v>126</v>
      </c>
      <c r="D32" s="2">
        <v>0.17253521126760499</v>
      </c>
      <c r="E32" s="2">
        <v>0.34507042253521097</v>
      </c>
      <c r="F32" s="2">
        <v>0.44366197183098499</v>
      </c>
      <c r="G32" s="2">
        <v>0.14399023133827499</v>
      </c>
      <c r="H32" s="2">
        <v>0.26470962491001598</v>
      </c>
      <c r="I32" s="2" t="s">
        <v>27</v>
      </c>
      <c r="J32" s="2" t="s">
        <v>28</v>
      </c>
      <c r="K32" s="2" t="s">
        <v>61</v>
      </c>
      <c r="L32" s="2">
        <v>0.2</v>
      </c>
      <c r="M32" s="2">
        <v>0.89999999999999902</v>
      </c>
      <c r="N32" s="2"/>
      <c r="O32" s="2">
        <v>90</v>
      </c>
      <c r="P32" s="87">
        <v>42144.726388888892</v>
      </c>
    </row>
    <row r="33" spans="1:16">
      <c r="A33" s="2">
        <v>102</v>
      </c>
      <c r="B33" s="2">
        <v>160</v>
      </c>
      <c r="C33" s="2">
        <v>188</v>
      </c>
      <c r="D33" s="2">
        <v>0.35915492957746398</v>
      </c>
      <c r="E33" s="2">
        <v>0.56338028169013998</v>
      </c>
      <c r="F33" s="2">
        <v>0.66197183098591506</v>
      </c>
      <c r="G33" s="2">
        <v>0.29264407246123397</v>
      </c>
      <c r="H33" s="2">
        <v>0.45852092775062497</v>
      </c>
      <c r="I33" s="2" t="s">
        <v>27</v>
      </c>
      <c r="J33" s="2" t="s">
        <v>28</v>
      </c>
      <c r="K33" s="2" t="s">
        <v>32</v>
      </c>
      <c r="L33" s="2">
        <v>0.3</v>
      </c>
      <c r="M33" s="2">
        <v>0</v>
      </c>
      <c r="N33" s="2"/>
      <c r="O33" s="2">
        <v>90</v>
      </c>
      <c r="P33" s="87">
        <v>42144.727083333331</v>
      </c>
    </row>
    <row r="34" spans="1:16">
      <c r="A34" s="2">
        <v>106</v>
      </c>
      <c r="B34" s="2">
        <v>174</v>
      </c>
      <c r="C34" s="2">
        <v>202</v>
      </c>
      <c r="D34" s="2">
        <v>0.37323943661971798</v>
      </c>
      <c r="E34" s="2">
        <v>0.61267605633802802</v>
      </c>
      <c r="F34" s="2">
        <v>0.71126760563380198</v>
      </c>
      <c r="G34" s="2">
        <v>0.31233211599993099</v>
      </c>
      <c r="H34" s="2">
        <v>0.48377802856441199</v>
      </c>
      <c r="I34" s="2" t="s">
        <v>27</v>
      </c>
      <c r="J34" s="2" t="s">
        <v>28</v>
      </c>
      <c r="K34" s="2" t="s">
        <v>90</v>
      </c>
      <c r="L34" s="2">
        <v>0.3</v>
      </c>
      <c r="M34" s="2">
        <v>0.1</v>
      </c>
      <c r="N34" s="2"/>
      <c r="O34" s="2">
        <v>90</v>
      </c>
      <c r="P34" s="87">
        <v>42144.727777777778</v>
      </c>
    </row>
    <row r="35" spans="1:16">
      <c r="A35" s="2">
        <v>108</v>
      </c>
      <c r="B35" s="2">
        <v>177</v>
      </c>
      <c r="C35" s="2">
        <v>209</v>
      </c>
      <c r="D35" s="2">
        <v>0.38028169014084501</v>
      </c>
      <c r="E35" s="2">
        <v>0.62323943661971803</v>
      </c>
      <c r="F35" s="2">
        <v>0.73591549295774605</v>
      </c>
      <c r="G35" s="2">
        <v>0.32196712030889102</v>
      </c>
      <c r="H35" s="2">
        <v>0.49426088262748102</v>
      </c>
      <c r="I35" s="2" t="s">
        <v>27</v>
      </c>
      <c r="J35" s="2" t="s">
        <v>28</v>
      </c>
      <c r="K35" s="2" t="s">
        <v>91</v>
      </c>
      <c r="L35" s="2">
        <v>0.3</v>
      </c>
      <c r="M35" s="2">
        <v>0.2</v>
      </c>
      <c r="N35" s="2"/>
      <c r="O35" s="2">
        <v>90</v>
      </c>
      <c r="P35" s="87">
        <v>42144.728460648148</v>
      </c>
    </row>
    <row r="36" spans="1:16">
      <c r="A36" s="2">
        <v>103</v>
      </c>
      <c r="B36" s="2">
        <v>185</v>
      </c>
      <c r="C36" s="2">
        <v>209</v>
      </c>
      <c r="D36" s="2">
        <v>0.36267605633802802</v>
      </c>
      <c r="E36" s="2">
        <v>0.65140845070422504</v>
      </c>
      <c r="F36" s="2">
        <v>0.73591549295774605</v>
      </c>
      <c r="G36" s="2">
        <v>0.32318672179274499</v>
      </c>
      <c r="H36" s="2">
        <v>0.49164285825360399</v>
      </c>
      <c r="I36" s="2" t="s">
        <v>27</v>
      </c>
      <c r="J36" s="2" t="s">
        <v>28</v>
      </c>
      <c r="K36" s="2" t="s">
        <v>92</v>
      </c>
      <c r="L36" s="2">
        <v>0.3</v>
      </c>
      <c r="M36" s="2">
        <v>0.3</v>
      </c>
      <c r="N36" s="2"/>
      <c r="O36" s="2">
        <v>90</v>
      </c>
      <c r="P36" s="87">
        <v>42144.729155092595</v>
      </c>
    </row>
    <row r="37" spans="1:16">
      <c r="A37" s="2">
        <v>98</v>
      </c>
      <c r="B37" s="2">
        <v>176</v>
      </c>
      <c r="C37" s="2">
        <v>203</v>
      </c>
      <c r="D37" s="2">
        <v>0.34507042253521097</v>
      </c>
      <c r="E37" s="2">
        <v>0.61971830985915399</v>
      </c>
      <c r="F37" s="2">
        <v>0.71478873239436602</v>
      </c>
      <c r="G37" s="2">
        <v>0.31105984904676298</v>
      </c>
      <c r="H37" s="2">
        <v>0.47761049045849802</v>
      </c>
      <c r="I37" s="2" t="s">
        <v>27</v>
      </c>
      <c r="J37" s="2" t="s">
        <v>28</v>
      </c>
      <c r="K37" s="2" t="s">
        <v>93</v>
      </c>
      <c r="L37" s="2">
        <v>0.3</v>
      </c>
      <c r="M37" s="2">
        <v>0.4</v>
      </c>
      <c r="N37" s="2"/>
      <c r="O37" s="2">
        <v>90</v>
      </c>
      <c r="P37" s="87">
        <v>42144.729849537034</v>
      </c>
    </row>
    <row r="38" spans="1:16">
      <c r="A38" s="2">
        <v>85</v>
      </c>
      <c r="B38" s="2">
        <v>169</v>
      </c>
      <c r="C38" s="2">
        <v>196</v>
      </c>
      <c r="D38" s="2">
        <v>0.29929577464788698</v>
      </c>
      <c r="E38" s="2">
        <v>0.59507042253521103</v>
      </c>
      <c r="F38" s="2">
        <v>0.69014084507042195</v>
      </c>
      <c r="G38" s="2">
        <v>0.28506568921494901</v>
      </c>
      <c r="H38" s="2">
        <v>0.43667693453953299</v>
      </c>
      <c r="I38" s="2" t="s">
        <v>27</v>
      </c>
      <c r="J38" s="2" t="s">
        <v>28</v>
      </c>
      <c r="K38" s="2" t="s">
        <v>94</v>
      </c>
      <c r="L38" s="2">
        <v>0.3</v>
      </c>
      <c r="M38" s="2">
        <v>0.5</v>
      </c>
      <c r="N38" s="2"/>
      <c r="O38" s="2">
        <v>90</v>
      </c>
      <c r="P38" s="87">
        <v>42144.730532407404</v>
      </c>
    </row>
    <row r="39" spans="1:16">
      <c r="A39" s="2">
        <v>72</v>
      </c>
      <c r="B39" s="2">
        <v>151</v>
      </c>
      <c r="C39" s="2">
        <v>181</v>
      </c>
      <c r="D39" s="2">
        <v>0.25352112676056299</v>
      </c>
      <c r="E39" s="2">
        <v>0.53169014084507005</v>
      </c>
      <c r="F39" s="2">
        <v>0.63732394366197098</v>
      </c>
      <c r="G39" s="2">
        <v>0.24328221667208499</v>
      </c>
      <c r="H39" s="2">
        <v>0.38864096678401</v>
      </c>
      <c r="I39" s="2" t="s">
        <v>27</v>
      </c>
      <c r="J39" s="2" t="s">
        <v>28</v>
      </c>
      <c r="K39" s="2" t="s">
        <v>95</v>
      </c>
      <c r="L39" s="2">
        <v>0.3</v>
      </c>
      <c r="M39" s="2">
        <v>0.6</v>
      </c>
      <c r="N39" s="2"/>
      <c r="O39" s="2">
        <v>90</v>
      </c>
      <c r="P39" s="87">
        <v>42144.731203703705</v>
      </c>
    </row>
    <row r="40" spans="1:16">
      <c r="A40" s="2">
        <v>60</v>
      </c>
      <c r="B40" s="2">
        <v>133</v>
      </c>
      <c r="C40" s="2">
        <v>169</v>
      </c>
      <c r="D40" s="2">
        <v>0.21126760563380201</v>
      </c>
      <c r="E40" s="2">
        <v>0.46830985915492901</v>
      </c>
      <c r="F40" s="2">
        <v>0.59507042253521103</v>
      </c>
      <c r="G40" s="2">
        <v>0.203848290342177</v>
      </c>
      <c r="H40" s="2">
        <v>0.33386218828508701</v>
      </c>
      <c r="I40" s="2" t="s">
        <v>27</v>
      </c>
      <c r="J40" s="2" t="s">
        <v>28</v>
      </c>
      <c r="K40" s="2" t="s">
        <v>96</v>
      </c>
      <c r="L40" s="2">
        <v>0.3</v>
      </c>
      <c r="M40" s="2">
        <v>0.7</v>
      </c>
      <c r="N40" s="2"/>
      <c r="O40" s="2">
        <v>90</v>
      </c>
      <c r="P40" s="87">
        <v>42144.731886574074</v>
      </c>
    </row>
    <row r="41" spans="1:16">
      <c r="A41" s="2">
        <v>54</v>
      </c>
      <c r="B41" s="2">
        <v>111</v>
      </c>
      <c r="C41" s="2">
        <v>143</v>
      </c>
      <c r="D41" s="2">
        <v>0.190140845070422</v>
      </c>
      <c r="E41" s="2">
        <v>0.39084507042253502</v>
      </c>
      <c r="F41" s="2">
        <v>0.50352112676056304</v>
      </c>
      <c r="G41" s="2">
        <v>0.16508632525749301</v>
      </c>
      <c r="H41" s="2">
        <v>0.28983586547665902</v>
      </c>
      <c r="I41" s="2" t="s">
        <v>27</v>
      </c>
      <c r="J41" s="2" t="s">
        <v>28</v>
      </c>
      <c r="K41" s="2" t="s">
        <v>97</v>
      </c>
      <c r="L41" s="2">
        <v>0.3</v>
      </c>
      <c r="M41" s="2">
        <v>0.79999999999999905</v>
      </c>
      <c r="N41" s="2"/>
      <c r="O41" s="2">
        <v>90</v>
      </c>
      <c r="P41" s="87">
        <v>42144.732581018521</v>
      </c>
    </row>
    <row r="42" spans="1:16">
      <c r="A42" s="2">
        <v>49</v>
      </c>
      <c r="B42" s="2">
        <v>98</v>
      </c>
      <c r="C42" s="2">
        <v>123</v>
      </c>
      <c r="D42" s="2">
        <v>0.17253521126760499</v>
      </c>
      <c r="E42" s="2">
        <v>0.34507042253521097</v>
      </c>
      <c r="F42" s="2">
        <v>0.43309859154929498</v>
      </c>
      <c r="G42" s="2">
        <v>0.143555829276513</v>
      </c>
      <c r="H42" s="2">
        <v>0.26314660255810501</v>
      </c>
      <c r="I42" s="2" t="s">
        <v>27</v>
      </c>
      <c r="J42" s="2" t="s">
        <v>28</v>
      </c>
      <c r="K42" s="2" t="s">
        <v>98</v>
      </c>
      <c r="L42" s="2">
        <v>0.3</v>
      </c>
      <c r="M42" s="2">
        <v>0.89999999999999902</v>
      </c>
      <c r="N42" s="2"/>
      <c r="O42" s="2">
        <v>90</v>
      </c>
      <c r="P42" s="87">
        <v>42144.733275462961</v>
      </c>
    </row>
    <row r="43" spans="1:16">
      <c r="A43" s="2">
        <v>104</v>
      </c>
      <c r="B43" s="2">
        <v>163</v>
      </c>
      <c r="C43" s="2">
        <v>192</v>
      </c>
      <c r="D43" s="2">
        <v>0.36619718309859101</v>
      </c>
      <c r="E43" s="2">
        <v>0.573943661971831</v>
      </c>
      <c r="F43" s="2">
        <v>0.676056338028169</v>
      </c>
      <c r="G43" s="2">
        <v>0.297464683847248</v>
      </c>
      <c r="H43" s="2">
        <v>0.46650961987085998</v>
      </c>
      <c r="I43" s="2" t="s">
        <v>27</v>
      </c>
      <c r="J43" s="2" t="s">
        <v>28</v>
      </c>
      <c r="K43" s="2" t="s">
        <v>33</v>
      </c>
      <c r="L43" s="2">
        <v>0.4</v>
      </c>
      <c r="M43" s="2">
        <v>0</v>
      </c>
      <c r="N43" s="2"/>
      <c r="O43" s="2">
        <v>90</v>
      </c>
      <c r="P43" s="87">
        <v>42144.733958333331</v>
      </c>
    </row>
    <row r="44" spans="1:16">
      <c r="A44" s="2">
        <v>109</v>
      </c>
      <c r="B44" s="2">
        <v>174</v>
      </c>
      <c r="C44" s="2">
        <v>203</v>
      </c>
      <c r="D44" s="2">
        <v>0.38380281690140799</v>
      </c>
      <c r="E44" s="2">
        <v>0.61267605633802802</v>
      </c>
      <c r="F44" s="2">
        <v>0.71478873239436602</v>
      </c>
      <c r="G44" s="2">
        <v>0.31491798334092003</v>
      </c>
      <c r="H44" s="2">
        <v>0.49342846298099902</v>
      </c>
      <c r="I44" s="2" t="s">
        <v>27</v>
      </c>
      <c r="J44" s="2" t="s">
        <v>28</v>
      </c>
      <c r="K44" s="2" t="s">
        <v>99</v>
      </c>
      <c r="L44" s="2">
        <v>0.4</v>
      </c>
      <c r="M44" s="2">
        <v>0.1</v>
      </c>
      <c r="N44" s="2"/>
      <c r="O44" s="2">
        <v>90</v>
      </c>
      <c r="P44" s="87">
        <v>42144.734652777777</v>
      </c>
    </row>
    <row r="45" spans="1:16">
      <c r="A45" s="2">
        <v>107</v>
      </c>
      <c r="B45" s="2">
        <v>178</v>
      </c>
      <c r="C45" s="2">
        <v>206</v>
      </c>
      <c r="D45" s="2">
        <v>0.37676056338028102</v>
      </c>
      <c r="E45" s="2">
        <v>0.62676056338028097</v>
      </c>
      <c r="F45" s="2">
        <v>0.72535211267605604</v>
      </c>
      <c r="G45" s="2">
        <v>0.32130762002070101</v>
      </c>
      <c r="H45" s="2">
        <v>0.501198564842392</v>
      </c>
      <c r="I45" s="2" t="s">
        <v>27</v>
      </c>
      <c r="J45" s="2" t="s">
        <v>28</v>
      </c>
      <c r="K45" s="2" t="s">
        <v>100</v>
      </c>
      <c r="L45" s="2">
        <v>0.4</v>
      </c>
      <c r="M45" s="2">
        <v>0.2</v>
      </c>
      <c r="N45" s="2"/>
      <c r="O45" s="2">
        <v>90</v>
      </c>
      <c r="P45" s="87">
        <v>42144.735335648147</v>
      </c>
    </row>
    <row r="46" spans="1:16">
      <c r="A46" s="2">
        <v>104</v>
      </c>
      <c r="B46" s="2">
        <v>183</v>
      </c>
      <c r="C46" s="2">
        <v>205</v>
      </c>
      <c r="D46" s="2">
        <v>0.36619718309859101</v>
      </c>
      <c r="E46" s="2">
        <v>0.64436619718309796</v>
      </c>
      <c r="F46" s="2">
        <v>0.721830985915493</v>
      </c>
      <c r="G46" s="2">
        <v>0.32230353383743199</v>
      </c>
      <c r="H46" s="2">
        <v>0.49520360020345799</v>
      </c>
      <c r="I46" s="2" t="s">
        <v>27</v>
      </c>
      <c r="J46" s="2" t="s">
        <v>28</v>
      </c>
      <c r="K46" s="2" t="s">
        <v>101</v>
      </c>
      <c r="L46" s="2">
        <v>0.4</v>
      </c>
      <c r="M46" s="2">
        <v>0.3</v>
      </c>
      <c r="N46" s="2"/>
      <c r="O46" s="2">
        <v>90</v>
      </c>
      <c r="P46" s="87">
        <v>42144.736030092594</v>
      </c>
    </row>
    <row r="47" spans="1:16">
      <c r="A47" s="2">
        <v>100</v>
      </c>
      <c r="B47" s="2">
        <v>175</v>
      </c>
      <c r="C47" s="2">
        <v>197</v>
      </c>
      <c r="D47" s="2">
        <v>0.352112676056338</v>
      </c>
      <c r="E47" s="2">
        <v>0.61619718309859095</v>
      </c>
      <c r="F47" s="2">
        <v>0.69366197183098499</v>
      </c>
      <c r="G47" s="2">
        <v>0.31120252559594502</v>
      </c>
      <c r="H47" s="2">
        <v>0.480126252533491</v>
      </c>
      <c r="I47" s="2" t="s">
        <v>27</v>
      </c>
      <c r="J47" s="2" t="s">
        <v>28</v>
      </c>
      <c r="K47" s="2" t="s">
        <v>102</v>
      </c>
      <c r="L47" s="2">
        <v>0.4</v>
      </c>
      <c r="M47" s="2">
        <v>0.4</v>
      </c>
      <c r="N47" s="2"/>
      <c r="O47" s="2">
        <v>90</v>
      </c>
      <c r="P47" s="87">
        <v>42144.736724537041</v>
      </c>
    </row>
    <row r="48" spans="1:16">
      <c r="A48" s="2">
        <v>75</v>
      </c>
      <c r="B48" s="2">
        <v>168</v>
      </c>
      <c r="C48" s="2">
        <v>190</v>
      </c>
      <c r="D48" s="2">
        <v>0.264084507042253</v>
      </c>
      <c r="E48" s="2">
        <v>0.59154929577464699</v>
      </c>
      <c r="F48" s="2">
        <v>0.66901408450704203</v>
      </c>
      <c r="G48" s="2">
        <v>0.26872071971016898</v>
      </c>
      <c r="H48" s="2">
        <v>0.41494640121389598</v>
      </c>
      <c r="I48" s="2" t="s">
        <v>27</v>
      </c>
      <c r="J48" s="2" t="s">
        <v>28</v>
      </c>
      <c r="K48" s="2" t="s">
        <v>103</v>
      </c>
      <c r="L48" s="2">
        <v>0.4</v>
      </c>
      <c r="M48" s="2">
        <v>0.5</v>
      </c>
      <c r="N48" s="2"/>
      <c r="O48" s="2">
        <v>90</v>
      </c>
      <c r="P48" s="87">
        <v>42144.73741898148</v>
      </c>
    </row>
    <row r="49" spans="1:16">
      <c r="A49" s="2">
        <v>68</v>
      </c>
      <c r="B49" s="2">
        <v>144</v>
      </c>
      <c r="C49" s="2">
        <v>179</v>
      </c>
      <c r="D49" s="2">
        <v>0.23943661971830901</v>
      </c>
      <c r="E49" s="2">
        <v>0.50704225352112597</v>
      </c>
      <c r="F49" s="2">
        <v>0.63028169014084501</v>
      </c>
      <c r="G49" s="2">
        <v>0.23295462662130501</v>
      </c>
      <c r="H49" s="2">
        <v>0.37510911648071399</v>
      </c>
      <c r="I49" s="2" t="s">
        <v>27</v>
      </c>
      <c r="J49" s="2" t="s">
        <v>28</v>
      </c>
      <c r="K49" s="2" t="s">
        <v>104</v>
      </c>
      <c r="L49" s="2">
        <v>0.4</v>
      </c>
      <c r="M49" s="2">
        <v>0.6</v>
      </c>
      <c r="N49" s="2"/>
      <c r="O49" s="2">
        <v>90</v>
      </c>
      <c r="P49" s="87">
        <v>42144.73810185185</v>
      </c>
    </row>
    <row r="50" spans="1:16">
      <c r="A50" s="2">
        <v>60</v>
      </c>
      <c r="B50" s="2">
        <v>126</v>
      </c>
      <c r="C50" s="2">
        <v>165</v>
      </c>
      <c r="D50" s="2">
        <v>0.21126760563380201</v>
      </c>
      <c r="E50" s="2">
        <v>0.44366197183098499</v>
      </c>
      <c r="F50" s="2">
        <v>0.58098591549295697</v>
      </c>
      <c r="G50" s="2">
        <v>0.19847812193407199</v>
      </c>
      <c r="H50" s="2">
        <v>0.32826533075632403</v>
      </c>
      <c r="I50" s="2" t="s">
        <v>27</v>
      </c>
      <c r="J50" s="2" t="s">
        <v>28</v>
      </c>
      <c r="K50" s="2" t="s">
        <v>105</v>
      </c>
      <c r="L50" s="2">
        <v>0.4</v>
      </c>
      <c r="M50" s="2">
        <v>0.7</v>
      </c>
      <c r="N50" s="2"/>
      <c r="O50" s="2">
        <v>90</v>
      </c>
      <c r="P50" s="87">
        <v>42144.738796296297</v>
      </c>
    </row>
    <row r="51" spans="1:16">
      <c r="A51" s="2">
        <v>54</v>
      </c>
      <c r="B51" s="2">
        <v>110</v>
      </c>
      <c r="C51" s="2">
        <v>140</v>
      </c>
      <c r="D51" s="2">
        <v>0.190140845070422</v>
      </c>
      <c r="E51" s="2">
        <v>0.38732394366197098</v>
      </c>
      <c r="F51" s="2">
        <v>0.49295774647887303</v>
      </c>
      <c r="G51" s="2">
        <v>0.16265495168781499</v>
      </c>
      <c r="H51" s="2">
        <v>0.28675267073338201</v>
      </c>
      <c r="I51" s="2" t="s">
        <v>27</v>
      </c>
      <c r="J51" s="2" t="s">
        <v>28</v>
      </c>
      <c r="K51" s="2" t="s">
        <v>106</v>
      </c>
      <c r="L51" s="2">
        <v>0.4</v>
      </c>
      <c r="M51" s="2">
        <v>0.79999999999999905</v>
      </c>
      <c r="N51" s="2"/>
      <c r="O51" s="2">
        <v>90</v>
      </c>
      <c r="P51" s="87">
        <v>42144.73946759259</v>
      </c>
    </row>
    <row r="52" spans="1:16">
      <c r="A52" s="2">
        <v>49</v>
      </c>
      <c r="B52" s="2">
        <v>97</v>
      </c>
      <c r="C52" s="2">
        <v>123</v>
      </c>
      <c r="D52" s="2">
        <v>0.17253521126760499</v>
      </c>
      <c r="E52" s="2">
        <v>0.34154929577464699</v>
      </c>
      <c r="F52" s="2">
        <v>0.43309859154929498</v>
      </c>
      <c r="G52" s="2">
        <v>0.14315233683532799</v>
      </c>
      <c r="H52" s="2">
        <v>0.261837897572331</v>
      </c>
      <c r="I52" s="2" t="s">
        <v>27</v>
      </c>
      <c r="J52" s="2" t="s">
        <v>28</v>
      </c>
      <c r="K52" s="2" t="s">
        <v>107</v>
      </c>
      <c r="L52" s="2">
        <v>0.4</v>
      </c>
      <c r="M52" s="2">
        <v>0.89999999999999902</v>
      </c>
      <c r="N52" s="2"/>
      <c r="O52" s="2">
        <v>90</v>
      </c>
      <c r="P52" s="87">
        <v>42144.740173611113</v>
      </c>
    </row>
    <row r="53" spans="1:16">
      <c r="A53" s="2">
        <v>90</v>
      </c>
      <c r="B53" s="2">
        <v>161</v>
      </c>
      <c r="C53" s="2">
        <v>196</v>
      </c>
      <c r="D53" s="2">
        <v>0.31690140845070403</v>
      </c>
      <c r="E53" s="2">
        <v>0.56690140845070403</v>
      </c>
      <c r="F53" s="2">
        <v>0.69014084507042195</v>
      </c>
      <c r="G53" s="2">
        <v>0.28160155981951301</v>
      </c>
      <c r="H53" s="2">
        <v>0.43663604672827899</v>
      </c>
      <c r="I53" s="2" t="s">
        <v>27</v>
      </c>
      <c r="J53" s="2" t="s">
        <v>28</v>
      </c>
      <c r="K53" s="2" t="s">
        <v>34</v>
      </c>
      <c r="L53" s="2">
        <v>0.5</v>
      </c>
      <c r="M53" s="2">
        <v>0</v>
      </c>
      <c r="N53" s="2"/>
      <c r="O53" s="2">
        <v>90</v>
      </c>
      <c r="P53" s="87">
        <v>42144.740868055553</v>
      </c>
    </row>
    <row r="54" spans="1:16">
      <c r="A54" s="2">
        <v>101</v>
      </c>
      <c r="B54" s="2">
        <v>171</v>
      </c>
      <c r="C54" s="2">
        <v>205</v>
      </c>
      <c r="D54" s="2">
        <v>0.35563380281690099</v>
      </c>
      <c r="E54" s="2">
        <v>0.602112676056338</v>
      </c>
      <c r="F54" s="2">
        <v>0.721830985915493</v>
      </c>
      <c r="G54" s="2">
        <v>0.30240364072437198</v>
      </c>
      <c r="H54" s="2">
        <v>0.47420158955251202</v>
      </c>
      <c r="I54" s="2" t="s">
        <v>27</v>
      </c>
      <c r="J54" s="2" t="s">
        <v>28</v>
      </c>
      <c r="K54" s="2" t="s">
        <v>108</v>
      </c>
      <c r="L54" s="2">
        <v>0.5</v>
      </c>
      <c r="M54" s="2">
        <v>0.1</v>
      </c>
      <c r="N54" s="2"/>
      <c r="O54" s="2">
        <v>90</v>
      </c>
      <c r="P54" s="87">
        <v>42144.741585648146</v>
      </c>
    </row>
    <row r="55" spans="1:16">
      <c r="A55" s="2">
        <v>97</v>
      </c>
      <c r="B55" s="2">
        <v>180</v>
      </c>
      <c r="C55" s="2">
        <v>208</v>
      </c>
      <c r="D55" s="2">
        <v>0.34154929577464699</v>
      </c>
      <c r="E55" s="2">
        <v>0.63380281690140805</v>
      </c>
      <c r="F55" s="2">
        <v>0.73239436619718301</v>
      </c>
      <c r="G55" s="2">
        <v>0.30730307423083397</v>
      </c>
      <c r="H55" s="2">
        <v>0.47554525884374399</v>
      </c>
      <c r="I55" s="2" t="s">
        <v>27</v>
      </c>
      <c r="J55" s="2" t="s">
        <v>28</v>
      </c>
      <c r="K55" s="2" t="s">
        <v>109</v>
      </c>
      <c r="L55" s="2">
        <v>0.5</v>
      </c>
      <c r="M55" s="2">
        <v>0.2</v>
      </c>
      <c r="N55" s="2"/>
      <c r="O55" s="2">
        <v>90</v>
      </c>
      <c r="P55" s="87">
        <v>42144.742268518516</v>
      </c>
    </row>
    <row r="56" spans="1:16">
      <c r="A56" s="2">
        <v>94</v>
      </c>
      <c r="B56" s="2">
        <v>177</v>
      </c>
      <c r="C56" s="2">
        <v>204</v>
      </c>
      <c r="D56" s="2">
        <v>0.33098591549295697</v>
      </c>
      <c r="E56" s="2">
        <v>0.62323943661971803</v>
      </c>
      <c r="F56" s="2">
        <v>0.71830985915492895</v>
      </c>
      <c r="G56" s="2">
        <v>0.30782937939480398</v>
      </c>
      <c r="H56" s="2">
        <v>0.468993070548961</v>
      </c>
      <c r="I56" s="2" t="s">
        <v>27</v>
      </c>
      <c r="J56" s="2" t="s">
        <v>28</v>
      </c>
      <c r="K56" s="2" t="s">
        <v>110</v>
      </c>
      <c r="L56" s="2">
        <v>0.5</v>
      </c>
      <c r="M56" s="2">
        <v>0.3</v>
      </c>
      <c r="N56" s="2"/>
      <c r="O56" s="2">
        <v>90</v>
      </c>
      <c r="P56" s="87">
        <v>42144.742962962962</v>
      </c>
    </row>
    <row r="57" spans="1:16">
      <c r="A57" s="2">
        <v>86</v>
      </c>
      <c r="B57" s="2">
        <v>171</v>
      </c>
      <c r="C57" s="2">
        <v>198</v>
      </c>
      <c r="D57" s="2">
        <v>0.30281690140845002</v>
      </c>
      <c r="E57" s="2">
        <v>0.602112676056338</v>
      </c>
      <c r="F57" s="2">
        <v>0.69718309859154903</v>
      </c>
      <c r="G57" s="2">
        <v>0.28918151229746297</v>
      </c>
      <c r="H57" s="2">
        <v>0.44522473018680098</v>
      </c>
      <c r="I57" s="2" t="s">
        <v>27</v>
      </c>
      <c r="J57" s="2" t="s">
        <v>28</v>
      </c>
      <c r="K57" s="2" t="s">
        <v>111</v>
      </c>
      <c r="L57" s="2">
        <v>0.5</v>
      </c>
      <c r="M57" s="2">
        <v>0.4</v>
      </c>
      <c r="N57" s="2"/>
      <c r="O57" s="2">
        <v>90</v>
      </c>
      <c r="P57" s="87">
        <v>42144.743645833332</v>
      </c>
    </row>
    <row r="58" spans="1:16">
      <c r="A58" s="2">
        <v>74</v>
      </c>
      <c r="B58" s="2">
        <v>166</v>
      </c>
      <c r="C58" s="2">
        <v>190</v>
      </c>
      <c r="D58" s="2">
        <v>0.26056338028169002</v>
      </c>
      <c r="E58" s="2">
        <v>0.58450704225352101</v>
      </c>
      <c r="F58" s="2">
        <v>0.66901408450704203</v>
      </c>
      <c r="G58" s="2">
        <v>0.26053597601505302</v>
      </c>
      <c r="H58" s="2">
        <v>0.40578378557032502</v>
      </c>
      <c r="I58" s="2" t="s">
        <v>27</v>
      </c>
      <c r="J58" s="2" t="s">
        <v>28</v>
      </c>
      <c r="K58" s="2" t="s">
        <v>112</v>
      </c>
      <c r="L58" s="2">
        <v>0.5</v>
      </c>
      <c r="M58" s="2">
        <v>0.5</v>
      </c>
      <c r="N58" s="2"/>
      <c r="O58" s="2">
        <v>90</v>
      </c>
      <c r="P58" s="87">
        <v>42144.744305555556</v>
      </c>
    </row>
    <row r="59" spans="1:16">
      <c r="A59" s="2">
        <v>66</v>
      </c>
      <c r="B59" s="2">
        <v>141</v>
      </c>
      <c r="C59" s="2">
        <v>177</v>
      </c>
      <c r="D59" s="2">
        <v>0.23239436619718301</v>
      </c>
      <c r="E59" s="2">
        <v>0.49647887323943601</v>
      </c>
      <c r="F59" s="2">
        <v>0.62323943661971803</v>
      </c>
      <c r="G59" s="2">
        <v>0.22522194870156201</v>
      </c>
      <c r="H59" s="2">
        <v>0.363127344751981</v>
      </c>
      <c r="I59" s="2" t="s">
        <v>27</v>
      </c>
      <c r="J59" s="2" t="s">
        <v>28</v>
      </c>
      <c r="K59" s="2" t="s">
        <v>113</v>
      </c>
      <c r="L59" s="2">
        <v>0.5</v>
      </c>
      <c r="M59" s="2">
        <v>0.6</v>
      </c>
      <c r="N59" s="2"/>
      <c r="O59" s="2">
        <v>90</v>
      </c>
      <c r="P59" s="87">
        <v>42144.74496527778</v>
      </c>
    </row>
    <row r="60" spans="1:16">
      <c r="A60" s="2">
        <v>57</v>
      </c>
      <c r="B60" s="2">
        <v>123</v>
      </c>
      <c r="C60" s="2">
        <v>157</v>
      </c>
      <c r="D60" s="2">
        <v>0.20070422535211199</v>
      </c>
      <c r="E60" s="2">
        <v>0.43309859154929498</v>
      </c>
      <c r="F60" s="2">
        <v>0.55281690140844997</v>
      </c>
      <c r="G60" s="2">
        <v>0.18936092397447299</v>
      </c>
      <c r="H60" s="2">
        <v>0.316007823249773</v>
      </c>
      <c r="I60" s="2" t="s">
        <v>27</v>
      </c>
      <c r="J60" s="2" t="s">
        <v>28</v>
      </c>
      <c r="K60" s="2" t="s">
        <v>114</v>
      </c>
      <c r="L60" s="2">
        <v>0.5</v>
      </c>
      <c r="M60" s="2">
        <v>0.7</v>
      </c>
      <c r="N60" s="2"/>
      <c r="O60" s="2">
        <v>90</v>
      </c>
      <c r="P60" s="87">
        <v>42144.745636574073</v>
      </c>
    </row>
    <row r="61" spans="1:16">
      <c r="A61" s="2">
        <v>53</v>
      </c>
      <c r="B61" s="2">
        <v>105</v>
      </c>
      <c r="C61" s="2">
        <v>139</v>
      </c>
      <c r="D61" s="2">
        <v>0.18661971830985899</v>
      </c>
      <c r="E61" s="2">
        <v>0.36971830985915399</v>
      </c>
      <c r="F61" s="2">
        <v>0.48943661971830899</v>
      </c>
      <c r="G61" s="2">
        <v>0.15748611973832199</v>
      </c>
      <c r="H61" s="2">
        <v>0.28118638427485299</v>
      </c>
      <c r="I61" s="2" t="s">
        <v>27</v>
      </c>
      <c r="J61" s="2" t="s">
        <v>28</v>
      </c>
      <c r="K61" s="2" t="s">
        <v>115</v>
      </c>
      <c r="L61" s="2">
        <v>0.5</v>
      </c>
      <c r="M61" s="2">
        <v>0.79999999999999905</v>
      </c>
      <c r="N61" s="2"/>
      <c r="O61" s="2">
        <v>90</v>
      </c>
      <c r="P61" s="87">
        <v>42144.746331018519</v>
      </c>
    </row>
    <row r="62" spans="1:16">
      <c r="A62" s="2">
        <v>48</v>
      </c>
      <c r="B62" s="2">
        <v>97</v>
      </c>
      <c r="C62" s="2">
        <v>122</v>
      </c>
      <c r="D62" s="2">
        <v>0.169014084507042</v>
      </c>
      <c r="E62" s="2">
        <v>0.34154929577464699</v>
      </c>
      <c r="F62" s="2">
        <v>0.42957746478873199</v>
      </c>
      <c r="G62" s="2">
        <v>0.13994944777566601</v>
      </c>
      <c r="H62" s="2">
        <v>0.25832700103346701</v>
      </c>
      <c r="I62" s="2" t="s">
        <v>27</v>
      </c>
      <c r="J62" s="2" t="s">
        <v>28</v>
      </c>
      <c r="K62" s="2" t="s">
        <v>116</v>
      </c>
      <c r="L62" s="2">
        <v>0.5</v>
      </c>
      <c r="M62" s="2">
        <v>0.89999999999999902</v>
      </c>
      <c r="N62" s="2"/>
      <c r="O62" s="2">
        <v>90</v>
      </c>
      <c r="P62" s="87">
        <v>42144.747048611112</v>
      </c>
    </row>
    <row r="63" spans="1:16">
      <c r="A63" s="2">
        <v>82</v>
      </c>
      <c r="B63" s="2">
        <v>154</v>
      </c>
      <c r="C63" s="2">
        <v>194</v>
      </c>
      <c r="D63" s="2">
        <v>0.28873239436619702</v>
      </c>
      <c r="E63" s="2">
        <v>0.54225352112675995</v>
      </c>
      <c r="F63" s="2">
        <v>0.68309859154929498</v>
      </c>
      <c r="G63" s="2">
        <v>0.26580867461158803</v>
      </c>
      <c r="H63" s="2">
        <v>0.40757156497059199</v>
      </c>
      <c r="I63" s="2" t="s">
        <v>27</v>
      </c>
      <c r="J63" s="2" t="s">
        <v>28</v>
      </c>
      <c r="K63" s="2" t="s">
        <v>35</v>
      </c>
      <c r="L63" s="2">
        <v>0.6</v>
      </c>
      <c r="M63" s="2">
        <v>0</v>
      </c>
      <c r="N63" s="2"/>
      <c r="O63" s="2">
        <v>90</v>
      </c>
      <c r="P63" s="87">
        <v>42144.747719907406</v>
      </c>
    </row>
    <row r="64" spans="1:16">
      <c r="A64" s="2">
        <v>93</v>
      </c>
      <c r="B64" s="2">
        <v>163</v>
      </c>
      <c r="C64" s="2">
        <v>201</v>
      </c>
      <c r="D64" s="2">
        <v>0.32746478873239399</v>
      </c>
      <c r="E64" s="2">
        <v>0.573943661971831</v>
      </c>
      <c r="F64" s="2">
        <v>0.70774647887323905</v>
      </c>
      <c r="G64" s="2">
        <v>0.28490029231325997</v>
      </c>
      <c r="H64" s="2">
        <v>0.44457405127449801</v>
      </c>
      <c r="I64" s="2" t="s">
        <v>27</v>
      </c>
      <c r="J64" s="2" t="s">
        <v>28</v>
      </c>
      <c r="K64" s="2" t="s">
        <v>117</v>
      </c>
      <c r="L64" s="2">
        <v>0.6</v>
      </c>
      <c r="M64" s="2">
        <v>0.1</v>
      </c>
      <c r="N64" s="2"/>
      <c r="O64" s="2">
        <v>90</v>
      </c>
      <c r="P64" s="87">
        <v>42144.748414351852</v>
      </c>
    </row>
    <row r="65" spans="1:16">
      <c r="A65" s="2">
        <v>91</v>
      </c>
      <c r="B65" s="2">
        <v>172</v>
      </c>
      <c r="C65" s="2">
        <v>201</v>
      </c>
      <c r="D65" s="2">
        <v>0.32042253521126701</v>
      </c>
      <c r="E65" s="2">
        <v>0.60563380281690105</v>
      </c>
      <c r="F65" s="2">
        <v>0.70774647887323905</v>
      </c>
      <c r="G65" s="2">
        <v>0.28953573856301101</v>
      </c>
      <c r="H65" s="2">
        <v>0.44813271392694098</v>
      </c>
      <c r="I65" s="2" t="s">
        <v>27</v>
      </c>
      <c r="J65" s="2" t="s">
        <v>28</v>
      </c>
      <c r="K65" s="2" t="s">
        <v>118</v>
      </c>
      <c r="L65" s="2">
        <v>0.6</v>
      </c>
      <c r="M65" s="2">
        <v>0.2</v>
      </c>
      <c r="N65" s="2"/>
      <c r="O65" s="2">
        <v>90</v>
      </c>
      <c r="P65" s="87">
        <v>42144.749108796299</v>
      </c>
    </row>
    <row r="66" spans="1:16">
      <c r="A66" s="2">
        <v>89</v>
      </c>
      <c r="B66" s="2">
        <v>171</v>
      </c>
      <c r="C66" s="2">
        <v>198</v>
      </c>
      <c r="D66" s="2">
        <v>0.31338028169013998</v>
      </c>
      <c r="E66" s="2">
        <v>0.602112676056338</v>
      </c>
      <c r="F66" s="2">
        <v>0.69718309859154903</v>
      </c>
      <c r="G66" s="2">
        <v>0.28863677724244202</v>
      </c>
      <c r="H66" s="2">
        <v>0.44383105339039802</v>
      </c>
      <c r="I66" s="2" t="s">
        <v>27</v>
      </c>
      <c r="J66" s="2" t="s">
        <v>28</v>
      </c>
      <c r="K66" s="2" t="s">
        <v>119</v>
      </c>
      <c r="L66" s="2">
        <v>0.6</v>
      </c>
      <c r="M66" s="2">
        <v>0.3</v>
      </c>
      <c r="N66" s="2"/>
      <c r="O66" s="2">
        <v>90</v>
      </c>
      <c r="P66" s="87">
        <v>42144.749803240738</v>
      </c>
    </row>
    <row r="67" spans="1:16">
      <c r="A67" s="2">
        <v>78</v>
      </c>
      <c r="B67" s="2">
        <v>162</v>
      </c>
      <c r="C67" s="2">
        <v>186</v>
      </c>
      <c r="D67" s="2">
        <v>0.27464788732394302</v>
      </c>
      <c r="E67" s="2">
        <v>0.57042253521126696</v>
      </c>
      <c r="F67" s="2">
        <v>0.65492957746478797</v>
      </c>
      <c r="G67" s="2">
        <v>0.26991188335544802</v>
      </c>
      <c r="H67" s="2">
        <v>0.41672675548794502</v>
      </c>
      <c r="I67" s="2" t="s">
        <v>27</v>
      </c>
      <c r="J67" s="2" t="s">
        <v>28</v>
      </c>
      <c r="K67" s="2" t="s">
        <v>120</v>
      </c>
      <c r="L67" s="2">
        <v>0.6</v>
      </c>
      <c r="M67" s="2">
        <v>0.4</v>
      </c>
      <c r="N67" s="2"/>
      <c r="O67" s="2">
        <v>90</v>
      </c>
      <c r="P67" s="87">
        <v>42144.750486111108</v>
      </c>
    </row>
    <row r="68" spans="1:16">
      <c r="A68" s="2">
        <v>72</v>
      </c>
      <c r="B68" s="2">
        <v>154</v>
      </c>
      <c r="C68" s="2">
        <v>176</v>
      </c>
      <c r="D68" s="2">
        <v>0.25352112676056299</v>
      </c>
      <c r="E68" s="2">
        <v>0.54225352112675995</v>
      </c>
      <c r="F68" s="2">
        <v>0.61971830985915399</v>
      </c>
      <c r="G68" s="2">
        <v>0.24886846725207801</v>
      </c>
      <c r="H68" s="2">
        <v>0.38962422154332299</v>
      </c>
      <c r="I68" s="2" t="s">
        <v>27</v>
      </c>
      <c r="J68" s="2" t="s">
        <v>28</v>
      </c>
      <c r="K68" s="2" t="s">
        <v>121</v>
      </c>
      <c r="L68" s="2">
        <v>0.6</v>
      </c>
      <c r="M68" s="2">
        <v>0.5</v>
      </c>
      <c r="N68" s="2"/>
      <c r="O68" s="2">
        <v>90</v>
      </c>
      <c r="P68" s="87">
        <v>42144.751168981478</v>
      </c>
    </row>
    <row r="69" spans="1:16">
      <c r="A69" s="2">
        <v>63</v>
      </c>
      <c r="B69" s="2">
        <v>136</v>
      </c>
      <c r="C69" s="2">
        <v>170</v>
      </c>
      <c r="D69" s="2">
        <v>0.221830985915492</v>
      </c>
      <c r="E69" s="2">
        <v>0.47887323943661902</v>
      </c>
      <c r="F69" s="2">
        <v>0.59859154929577396</v>
      </c>
      <c r="G69" s="2">
        <v>0.21929084580233399</v>
      </c>
      <c r="H69" s="2">
        <v>0.35216850356023799</v>
      </c>
      <c r="I69" s="2" t="s">
        <v>27</v>
      </c>
      <c r="J69" s="2" t="s">
        <v>28</v>
      </c>
      <c r="K69" s="2" t="s">
        <v>122</v>
      </c>
      <c r="L69" s="2">
        <v>0.6</v>
      </c>
      <c r="M69" s="2">
        <v>0.6</v>
      </c>
      <c r="N69" s="2"/>
      <c r="O69" s="2">
        <v>90</v>
      </c>
      <c r="P69" s="87">
        <v>42144.751863425925</v>
      </c>
    </row>
    <row r="70" spans="1:16">
      <c r="A70" s="2">
        <v>56</v>
      </c>
      <c r="B70" s="2">
        <v>121</v>
      </c>
      <c r="C70" s="2">
        <v>156</v>
      </c>
      <c r="D70" s="2">
        <v>0.19718309859154901</v>
      </c>
      <c r="E70" s="2">
        <v>0.426056338028169</v>
      </c>
      <c r="F70" s="2">
        <v>0.54929577464788704</v>
      </c>
      <c r="G70" s="2">
        <v>0.18163769984832301</v>
      </c>
      <c r="H70" s="2">
        <v>0.30856817644588702</v>
      </c>
      <c r="I70" s="2" t="s">
        <v>27</v>
      </c>
      <c r="J70" s="2" t="s">
        <v>28</v>
      </c>
      <c r="K70" s="2" t="s">
        <v>123</v>
      </c>
      <c r="L70" s="2">
        <v>0.6</v>
      </c>
      <c r="M70" s="2">
        <v>0.7</v>
      </c>
      <c r="N70" s="2"/>
      <c r="O70" s="2">
        <v>90</v>
      </c>
      <c r="P70" s="87">
        <v>42144.752546296295</v>
      </c>
    </row>
    <row r="71" spans="1:16">
      <c r="A71" s="2">
        <v>53</v>
      </c>
      <c r="B71" s="2">
        <v>104</v>
      </c>
      <c r="C71" s="2">
        <v>133</v>
      </c>
      <c r="D71" s="2">
        <v>0.18661971830985899</v>
      </c>
      <c r="E71" s="2">
        <v>0.36619718309859101</v>
      </c>
      <c r="F71" s="2">
        <v>0.46830985915492901</v>
      </c>
      <c r="G71" s="2">
        <v>0.15461061289240899</v>
      </c>
      <c r="H71" s="2">
        <v>0.27835180257585401</v>
      </c>
      <c r="I71" s="2" t="s">
        <v>27</v>
      </c>
      <c r="J71" s="2" t="s">
        <v>28</v>
      </c>
      <c r="K71" s="2" t="s">
        <v>124</v>
      </c>
      <c r="L71" s="2">
        <v>0.6</v>
      </c>
      <c r="M71" s="2">
        <v>0.79999999999999905</v>
      </c>
      <c r="N71" s="2"/>
      <c r="O71" s="2">
        <v>90</v>
      </c>
      <c r="P71" s="87">
        <v>42144.753240740742</v>
      </c>
    </row>
    <row r="72" spans="1:16">
      <c r="A72" s="2">
        <v>48</v>
      </c>
      <c r="B72" s="2">
        <v>97</v>
      </c>
      <c r="C72" s="2">
        <v>120</v>
      </c>
      <c r="D72" s="2">
        <v>0.169014084507042</v>
      </c>
      <c r="E72" s="2">
        <v>0.34154929577464699</v>
      </c>
      <c r="F72" s="2">
        <v>0.42253521126760502</v>
      </c>
      <c r="G72" s="2">
        <v>0.13837252945978001</v>
      </c>
      <c r="H72" s="2">
        <v>0.25654070948340602</v>
      </c>
      <c r="I72" s="2" t="s">
        <v>27</v>
      </c>
      <c r="J72" s="2" t="s">
        <v>28</v>
      </c>
      <c r="K72" s="2" t="s">
        <v>125</v>
      </c>
      <c r="L72" s="2">
        <v>0.6</v>
      </c>
      <c r="M72" s="2">
        <v>0.89999999999999902</v>
      </c>
      <c r="N72" s="2"/>
      <c r="O72" s="2">
        <v>90</v>
      </c>
      <c r="P72" s="87">
        <v>42144.753923611112</v>
      </c>
    </row>
    <row r="73" spans="1:16">
      <c r="A73" s="2">
        <v>75</v>
      </c>
      <c r="B73" s="2">
        <v>140</v>
      </c>
      <c r="C73" s="2">
        <v>188</v>
      </c>
      <c r="D73" s="2">
        <v>0.264084507042253</v>
      </c>
      <c r="E73" s="2">
        <v>0.49295774647887303</v>
      </c>
      <c r="F73" s="2">
        <v>0.66197183098591506</v>
      </c>
      <c r="G73" s="2">
        <v>0.25181455883299197</v>
      </c>
      <c r="H73" s="2">
        <v>0.384745869437496</v>
      </c>
      <c r="I73" s="2" t="s">
        <v>27</v>
      </c>
      <c r="J73" s="2" t="s">
        <v>28</v>
      </c>
      <c r="K73" s="2" t="s">
        <v>36</v>
      </c>
      <c r="L73" s="2">
        <v>0.7</v>
      </c>
      <c r="M73" s="2">
        <v>0</v>
      </c>
      <c r="N73" s="2"/>
      <c r="O73" s="2">
        <v>90</v>
      </c>
      <c r="P73" s="87">
        <v>42144.754606481481</v>
      </c>
    </row>
    <row r="74" spans="1:16">
      <c r="A74" s="2">
        <v>82</v>
      </c>
      <c r="B74" s="2">
        <v>151</v>
      </c>
      <c r="C74" s="2">
        <v>189</v>
      </c>
      <c r="D74" s="2">
        <v>0.28873239436619702</v>
      </c>
      <c r="E74" s="2">
        <v>0.53169014084507005</v>
      </c>
      <c r="F74" s="2">
        <v>0.66549295774647799</v>
      </c>
      <c r="G74" s="2">
        <v>0.26563887951504001</v>
      </c>
      <c r="H74" s="2">
        <v>0.41174759940273598</v>
      </c>
      <c r="I74" s="2" t="s">
        <v>27</v>
      </c>
      <c r="J74" s="2" t="s">
        <v>28</v>
      </c>
      <c r="K74" s="2" t="s">
        <v>126</v>
      </c>
      <c r="L74" s="2">
        <v>0.7</v>
      </c>
      <c r="M74" s="2">
        <v>0.1</v>
      </c>
      <c r="N74" s="2"/>
      <c r="O74" s="2">
        <v>90</v>
      </c>
      <c r="P74" s="87">
        <v>42144.755300925928</v>
      </c>
    </row>
    <row r="75" spans="1:16">
      <c r="A75" s="2">
        <v>86</v>
      </c>
      <c r="B75" s="2">
        <v>157</v>
      </c>
      <c r="C75" s="2">
        <v>189</v>
      </c>
      <c r="D75" s="2">
        <v>0.30281690140845002</v>
      </c>
      <c r="E75" s="2">
        <v>0.55281690140844997</v>
      </c>
      <c r="F75" s="2">
        <v>0.66549295774647799</v>
      </c>
      <c r="G75" s="2">
        <v>0.27353977162780202</v>
      </c>
      <c r="H75" s="2">
        <v>0.42502772400577898</v>
      </c>
      <c r="I75" s="2" t="s">
        <v>27</v>
      </c>
      <c r="J75" s="2" t="s">
        <v>28</v>
      </c>
      <c r="K75" s="2" t="s">
        <v>127</v>
      </c>
      <c r="L75" s="2">
        <v>0.7</v>
      </c>
      <c r="M75" s="2">
        <v>0.2</v>
      </c>
      <c r="N75" s="2"/>
      <c r="O75" s="2">
        <v>90</v>
      </c>
      <c r="P75" s="87">
        <v>42144.756018518521</v>
      </c>
    </row>
    <row r="76" spans="1:16">
      <c r="A76" s="2">
        <v>79</v>
      </c>
      <c r="B76" s="2">
        <v>159</v>
      </c>
      <c r="C76" s="2">
        <v>186</v>
      </c>
      <c r="D76" s="2">
        <v>0.278169014084507</v>
      </c>
      <c r="E76" s="2">
        <v>0.55985915492957705</v>
      </c>
      <c r="F76" s="2">
        <v>0.65492957746478797</v>
      </c>
      <c r="G76" s="2">
        <v>0.26689884097009903</v>
      </c>
      <c r="H76" s="2">
        <v>0.40880582657886499</v>
      </c>
      <c r="I76" s="2" t="s">
        <v>27</v>
      </c>
      <c r="J76" s="2" t="s">
        <v>28</v>
      </c>
      <c r="K76" s="2" t="s">
        <v>128</v>
      </c>
      <c r="L76" s="2">
        <v>0.7</v>
      </c>
      <c r="M76" s="2">
        <v>0.3</v>
      </c>
      <c r="N76" s="2"/>
      <c r="O76" s="2">
        <v>90</v>
      </c>
      <c r="P76" s="87">
        <v>42144.756712962961</v>
      </c>
    </row>
    <row r="77" spans="1:16">
      <c r="A77" s="2">
        <v>72</v>
      </c>
      <c r="B77" s="2">
        <v>154</v>
      </c>
      <c r="C77" s="2">
        <v>179</v>
      </c>
      <c r="D77" s="2">
        <v>0.25352112676056299</v>
      </c>
      <c r="E77" s="2">
        <v>0.54225352112675995</v>
      </c>
      <c r="F77" s="2">
        <v>0.63028169014084501</v>
      </c>
      <c r="G77" s="2">
        <v>0.25612813580468902</v>
      </c>
      <c r="H77" s="2">
        <v>0.39571545446668199</v>
      </c>
      <c r="I77" s="2" t="s">
        <v>27</v>
      </c>
      <c r="J77" s="2" t="s">
        <v>28</v>
      </c>
      <c r="K77" s="2" t="s">
        <v>129</v>
      </c>
      <c r="L77" s="2">
        <v>0.7</v>
      </c>
      <c r="M77" s="2">
        <v>0.4</v>
      </c>
      <c r="N77" s="2"/>
      <c r="O77" s="2">
        <v>90</v>
      </c>
      <c r="P77" s="87">
        <v>42144.757395833331</v>
      </c>
    </row>
    <row r="78" spans="1:16">
      <c r="A78" s="2">
        <v>70</v>
      </c>
      <c r="B78" s="2">
        <v>143</v>
      </c>
      <c r="C78" s="2">
        <v>169</v>
      </c>
      <c r="D78" s="2">
        <v>0.24647887323943601</v>
      </c>
      <c r="E78" s="2">
        <v>0.50352112676056304</v>
      </c>
      <c r="F78" s="2">
        <v>0.59507042253521103</v>
      </c>
      <c r="G78" s="2">
        <v>0.24267894076848201</v>
      </c>
      <c r="H78" s="2">
        <v>0.37798629967069602</v>
      </c>
      <c r="I78" s="2" t="s">
        <v>27</v>
      </c>
      <c r="J78" s="2" t="s">
        <v>28</v>
      </c>
      <c r="K78" s="2" t="s">
        <v>130</v>
      </c>
      <c r="L78" s="2">
        <v>0.7</v>
      </c>
      <c r="M78" s="2">
        <v>0.5</v>
      </c>
      <c r="N78" s="2"/>
      <c r="O78" s="2">
        <v>90</v>
      </c>
      <c r="P78" s="87">
        <v>42144.7580787037</v>
      </c>
    </row>
    <row r="79" spans="1:16">
      <c r="A79" s="2">
        <v>60</v>
      </c>
      <c r="B79" s="2">
        <v>132</v>
      </c>
      <c r="C79" s="2">
        <v>159</v>
      </c>
      <c r="D79" s="2">
        <v>0.21126760563380201</v>
      </c>
      <c r="E79" s="2">
        <v>0.46478873239436602</v>
      </c>
      <c r="F79" s="2">
        <v>0.55985915492957705</v>
      </c>
      <c r="G79" s="2">
        <v>0.21119977809227</v>
      </c>
      <c r="H79" s="2">
        <v>0.34175578055031902</v>
      </c>
      <c r="I79" s="2" t="s">
        <v>27</v>
      </c>
      <c r="J79" s="2" t="s">
        <v>28</v>
      </c>
      <c r="K79" s="2" t="s">
        <v>131</v>
      </c>
      <c r="L79" s="2">
        <v>0.7</v>
      </c>
      <c r="M79" s="2">
        <v>0.6</v>
      </c>
      <c r="N79" s="2"/>
      <c r="O79" s="2">
        <v>90</v>
      </c>
      <c r="P79" s="87">
        <v>42144.758784722224</v>
      </c>
    </row>
    <row r="80" spans="1:16">
      <c r="A80" s="2">
        <v>54</v>
      </c>
      <c r="B80" s="2">
        <v>119</v>
      </c>
      <c r="C80" s="2">
        <v>150</v>
      </c>
      <c r="D80" s="2">
        <v>0.190140845070422</v>
      </c>
      <c r="E80" s="2">
        <v>0.41901408450704197</v>
      </c>
      <c r="F80" s="2">
        <v>0.528169014084507</v>
      </c>
      <c r="G80" s="2">
        <v>0.17581807691575799</v>
      </c>
      <c r="H80" s="2">
        <v>0.30152182516003501</v>
      </c>
      <c r="I80" s="2" t="s">
        <v>27</v>
      </c>
      <c r="J80" s="2" t="s">
        <v>28</v>
      </c>
      <c r="K80" s="2" t="s">
        <v>132</v>
      </c>
      <c r="L80" s="2">
        <v>0.7</v>
      </c>
      <c r="M80" s="2">
        <v>0.7</v>
      </c>
      <c r="N80" s="2"/>
      <c r="O80" s="2">
        <v>90</v>
      </c>
      <c r="P80" s="87">
        <v>42144.759456018517</v>
      </c>
    </row>
    <row r="81" spans="1:16">
      <c r="A81" s="2">
        <v>52</v>
      </c>
      <c r="B81" s="2">
        <v>102</v>
      </c>
      <c r="C81" s="2">
        <v>132</v>
      </c>
      <c r="D81" s="2">
        <v>0.183098591549295</v>
      </c>
      <c r="E81" s="2">
        <v>0.35915492957746398</v>
      </c>
      <c r="F81" s="2">
        <v>0.46478873239436602</v>
      </c>
      <c r="G81" s="2">
        <v>0.15110155222966501</v>
      </c>
      <c r="H81" s="2">
        <v>0.273739780614082</v>
      </c>
      <c r="I81" s="2" t="s">
        <v>27</v>
      </c>
      <c r="J81" s="2" t="s">
        <v>28</v>
      </c>
      <c r="K81" s="2" t="s">
        <v>133</v>
      </c>
      <c r="L81" s="2">
        <v>0.7</v>
      </c>
      <c r="M81" s="2">
        <v>0.79999999999999905</v>
      </c>
      <c r="N81" s="2"/>
      <c r="O81" s="2">
        <v>90</v>
      </c>
      <c r="P81" s="87">
        <v>42144.760150462964</v>
      </c>
    </row>
    <row r="82" spans="1:16">
      <c r="A82" s="2">
        <v>48</v>
      </c>
      <c r="B82" s="2">
        <v>96</v>
      </c>
      <c r="C82" s="2">
        <v>119</v>
      </c>
      <c r="D82" s="2">
        <v>0.169014084507042</v>
      </c>
      <c r="E82" s="2">
        <v>0.338028169014084</v>
      </c>
      <c r="F82" s="2">
        <v>0.41901408450704197</v>
      </c>
      <c r="G82" s="2">
        <v>0.13643888580656399</v>
      </c>
      <c r="H82" s="2">
        <v>0.25529969002710601</v>
      </c>
      <c r="I82" s="2" t="s">
        <v>27</v>
      </c>
      <c r="J82" s="2" t="s">
        <v>28</v>
      </c>
      <c r="K82" s="2" t="s">
        <v>134</v>
      </c>
      <c r="L82" s="2">
        <v>0.7</v>
      </c>
      <c r="M82" s="2">
        <v>0.89999999999999902</v>
      </c>
      <c r="N82" s="2"/>
      <c r="O82" s="2">
        <v>90</v>
      </c>
      <c r="P82" s="87">
        <v>42144.760833333334</v>
      </c>
    </row>
    <row r="83" spans="1:16">
      <c r="A83" s="2">
        <v>74</v>
      </c>
      <c r="B83" s="2">
        <v>137</v>
      </c>
      <c r="C83" s="2">
        <v>170</v>
      </c>
      <c r="D83" s="2">
        <v>0.26056338028169002</v>
      </c>
      <c r="E83" s="2">
        <v>0.48239436619718301</v>
      </c>
      <c r="F83" s="2">
        <v>0.59859154929577396</v>
      </c>
      <c r="G83" s="2">
        <v>0.23901004061445899</v>
      </c>
      <c r="H83" s="2">
        <v>0.36852929136430901</v>
      </c>
      <c r="I83" s="2" t="s">
        <v>27</v>
      </c>
      <c r="J83" s="2" t="s">
        <v>28</v>
      </c>
      <c r="K83" s="2" t="s">
        <v>37</v>
      </c>
      <c r="L83" s="2">
        <v>0.79999999999999905</v>
      </c>
      <c r="M83" s="2">
        <v>0</v>
      </c>
      <c r="N83" s="2"/>
      <c r="O83" s="2">
        <v>90</v>
      </c>
      <c r="P83" s="87">
        <v>42144.761516203704</v>
      </c>
    </row>
    <row r="84" spans="1:16">
      <c r="A84" s="2">
        <v>80</v>
      </c>
      <c r="B84" s="2">
        <v>148</v>
      </c>
      <c r="C84" s="2">
        <v>172</v>
      </c>
      <c r="D84" s="2">
        <v>0.28169014084506999</v>
      </c>
      <c r="E84" s="2">
        <v>0.52112676056338003</v>
      </c>
      <c r="F84" s="2">
        <v>0.60563380281690105</v>
      </c>
      <c r="G84" s="2">
        <v>0.251725420051156</v>
      </c>
      <c r="H84" s="2">
        <v>0.39282905349324398</v>
      </c>
      <c r="I84" s="2" t="s">
        <v>27</v>
      </c>
      <c r="J84" s="2" t="s">
        <v>28</v>
      </c>
      <c r="K84" s="2" t="s">
        <v>135</v>
      </c>
      <c r="L84" s="2">
        <v>0.79999999999999905</v>
      </c>
      <c r="M84" s="2">
        <v>0.1</v>
      </c>
      <c r="N84" s="2"/>
      <c r="O84" s="2">
        <v>90</v>
      </c>
      <c r="P84" s="87">
        <v>42144.762187499997</v>
      </c>
    </row>
    <row r="85" spans="1:16">
      <c r="A85" s="2">
        <v>82</v>
      </c>
      <c r="B85" s="2">
        <v>151</v>
      </c>
      <c r="C85" s="2">
        <v>173</v>
      </c>
      <c r="D85" s="2">
        <v>0.28873239436619702</v>
      </c>
      <c r="E85" s="2">
        <v>0.53169014084507005</v>
      </c>
      <c r="F85" s="2">
        <v>0.60915492957746398</v>
      </c>
      <c r="G85" s="2">
        <v>0.25455319403780802</v>
      </c>
      <c r="H85" s="2">
        <v>0.39941537960078799</v>
      </c>
      <c r="I85" s="2" t="s">
        <v>27</v>
      </c>
      <c r="J85" s="2" t="s">
        <v>28</v>
      </c>
      <c r="K85" s="2" t="s">
        <v>136</v>
      </c>
      <c r="L85" s="2">
        <v>0.79999999999999905</v>
      </c>
      <c r="M85" s="2">
        <v>0.2</v>
      </c>
      <c r="N85" s="2"/>
      <c r="O85" s="2">
        <v>90</v>
      </c>
      <c r="P85" s="87">
        <v>42144.762858796297</v>
      </c>
    </row>
    <row r="86" spans="1:16">
      <c r="A86" s="2">
        <v>77</v>
      </c>
      <c r="B86" s="2">
        <v>150</v>
      </c>
      <c r="C86" s="2">
        <v>173</v>
      </c>
      <c r="D86" s="2">
        <v>0.27112676056337998</v>
      </c>
      <c r="E86" s="2">
        <v>0.528169014084507</v>
      </c>
      <c r="F86" s="2">
        <v>0.60915492957746398</v>
      </c>
      <c r="G86" s="2">
        <v>0.25134720255877202</v>
      </c>
      <c r="H86" s="2">
        <v>0.392718177987601</v>
      </c>
      <c r="I86" s="2" t="s">
        <v>27</v>
      </c>
      <c r="J86" s="2" t="s">
        <v>28</v>
      </c>
      <c r="K86" s="2" t="s">
        <v>137</v>
      </c>
      <c r="L86" s="2">
        <v>0.79999999999999905</v>
      </c>
      <c r="M86" s="2">
        <v>0.3</v>
      </c>
      <c r="N86" s="2"/>
      <c r="O86" s="2">
        <v>90</v>
      </c>
      <c r="P86" s="87">
        <v>42144.763518518521</v>
      </c>
    </row>
    <row r="87" spans="1:16">
      <c r="A87" s="2">
        <v>72</v>
      </c>
      <c r="B87" s="2">
        <v>147</v>
      </c>
      <c r="C87" s="2">
        <v>169</v>
      </c>
      <c r="D87" s="2">
        <v>0.25352112676056299</v>
      </c>
      <c r="E87" s="2">
        <v>0.51760563380281599</v>
      </c>
      <c r="F87" s="2">
        <v>0.59507042253521103</v>
      </c>
      <c r="G87" s="2">
        <v>0.24499044299990699</v>
      </c>
      <c r="H87" s="2">
        <v>0.38185818284367901</v>
      </c>
      <c r="I87" s="2" t="s">
        <v>27</v>
      </c>
      <c r="J87" s="2" t="s">
        <v>28</v>
      </c>
      <c r="K87" s="2" t="s">
        <v>138</v>
      </c>
      <c r="L87" s="2">
        <v>0.79999999999999905</v>
      </c>
      <c r="M87" s="2">
        <v>0.4</v>
      </c>
      <c r="N87" s="2"/>
      <c r="O87" s="2">
        <v>90</v>
      </c>
      <c r="P87" s="87">
        <v>42144.764189814814</v>
      </c>
    </row>
    <row r="88" spans="1:16">
      <c r="A88" s="2">
        <v>69</v>
      </c>
      <c r="B88" s="2">
        <v>139</v>
      </c>
      <c r="C88" s="2">
        <v>163</v>
      </c>
      <c r="D88" s="2">
        <v>0.242957746478873</v>
      </c>
      <c r="E88" s="2">
        <v>0.48943661971830899</v>
      </c>
      <c r="F88" s="2">
        <v>0.573943661971831</v>
      </c>
      <c r="G88" s="2">
        <v>0.23016356029417501</v>
      </c>
      <c r="H88" s="2">
        <v>0.36702155386694102</v>
      </c>
      <c r="I88" s="2" t="s">
        <v>27</v>
      </c>
      <c r="J88" s="2" t="s">
        <v>28</v>
      </c>
      <c r="K88" s="2" t="s">
        <v>139</v>
      </c>
      <c r="L88" s="2">
        <v>0.79999999999999905</v>
      </c>
      <c r="M88" s="2">
        <v>0.5</v>
      </c>
      <c r="N88" s="2"/>
      <c r="O88" s="2">
        <v>90</v>
      </c>
      <c r="P88" s="87">
        <v>42144.764861111114</v>
      </c>
    </row>
    <row r="89" spans="1:16">
      <c r="A89" s="2">
        <v>59</v>
      </c>
      <c r="B89" s="2">
        <v>130</v>
      </c>
      <c r="C89" s="2">
        <v>156</v>
      </c>
      <c r="D89" s="2">
        <v>0.20774647887323899</v>
      </c>
      <c r="E89" s="2">
        <v>0.45774647887323899</v>
      </c>
      <c r="F89" s="2">
        <v>0.54929577464788704</v>
      </c>
      <c r="G89" s="2">
        <v>0.20199762149231701</v>
      </c>
      <c r="H89" s="2">
        <v>0.33210966754528198</v>
      </c>
      <c r="I89" s="2" t="s">
        <v>27</v>
      </c>
      <c r="J89" s="2" t="s">
        <v>28</v>
      </c>
      <c r="K89" s="2" t="s">
        <v>140</v>
      </c>
      <c r="L89" s="2">
        <v>0.79999999999999905</v>
      </c>
      <c r="M89" s="2">
        <v>0.6</v>
      </c>
      <c r="N89" s="2"/>
      <c r="O89" s="2">
        <v>90</v>
      </c>
      <c r="P89" s="87">
        <v>42144.765532407408</v>
      </c>
    </row>
    <row r="90" spans="1:16">
      <c r="A90" s="2">
        <v>50</v>
      </c>
      <c r="B90" s="2">
        <v>117</v>
      </c>
      <c r="C90" s="2">
        <v>147</v>
      </c>
      <c r="D90" s="2">
        <v>0.176056338028169</v>
      </c>
      <c r="E90" s="2">
        <v>0.411971830985915</v>
      </c>
      <c r="F90" s="2">
        <v>0.51760563380281599</v>
      </c>
      <c r="G90" s="2">
        <v>0.168655297933552</v>
      </c>
      <c r="H90" s="2">
        <v>0.291267886930829</v>
      </c>
      <c r="I90" s="2" t="s">
        <v>27</v>
      </c>
      <c r="J90" s="2" t="s">
        <v>28</v>
      </c>
      <c r="K90" s="2" t="s">
        <v>141</v>
      </c>
      <c r="L90" s="2">
        <v>0.79999999999999905</v>
      </c>
      <c r="M90" s="2">
        <v>0.7</v>
      </c>
      <c r="N90" s="2"/>
      <c r="O90" s="2">
        <v>90</v>
      </c>
      <c r="P90" s="87">
        <v>42144.766215277778</v>
      </c>
    </row>
    <row r="91" spans="1:16">
      <c r="A91" s="2">
        <v>52</v>
      </c>
      <c r="B91" s="2">
        <v>99</v>
      </c>
      <c r="C91" s="2">
        <v>126</v>
      </c>
      <c r="D91" s="2">
        <v>0.183098591549295</v>
      </c>
      <c r="E91" s="2">
        <v>0.34859154929577402</v>
      </c>
      <c r="F91" s="2">
        <v>0.44366197183098499</v>
      </c>
      <c r="G91" s="2">
        <v>0.14926522030112199</v>
      </c>
      <c r="H91" s="2">
        <v>0.27159677469480298</v>
      </c>
      <c r="I91" s="2" t="s">
        <v>27</v>
      </c>
      <c r="J91" s="2" t="s">
        <v>28</v>
      </c>
      <c r="K91" s="2" t="s">
        <v>142</v>
      </c>
      <c r="L91" s="2">
        <v>0.79999999999999905</v>
      </c>
      <c r="M91" s="2">
        <v>0.79999999999999905</v>
      </c>
      <c r="N91" s="2"/>
      <c r="O91" s="2">
        <v>90</v>
      </c>
      <c r="P91" s="87">
        <v>42144.766909722224</v>
      </c>
    </row>
    <row r="92" spans="1:16">
      <c r="A92" s="2">
        <v>48</v>
      </c>
      <c r="B92" s="2">
        <v>95</v>
      </c>
      <c r="C92" s="2">
        <v>115</v>
      </c>
      <c r="D92" s="2">
        <v>0.169014084507042</v>
      </c>
      <c r="E92" s="2">
        <v>0.33450704225352101</v>
      </c>
      <c r="F92" s="2">
        <v>0.40492957746478803</v>
      </c>
      <c r="G92" s="2">
        <v>0.13476278840592301</v>
      </c>
      <c r="H92" s="2">
        <v>0.25330867695644499</v>
      </c>
      <c r="I92" s="2" t="s">
        <v>27</v>
      </c>
      <c r="J92" s="2" t="s">
        <v>28</v>
      </c>
      <c r="K92" s="2" t="s">
        <v>143</v>
      </c>
      <c r="L92" s="2">
        <v>0.79999999999999905</v>
      </c>
      <c r="M92" s="2">
        <v>0.89999999999999902</v>
      </c>
      <c r="N92" s="2"/>
      <c r="O92" s="2">
        <v>90</v>
      </c>
      <c r="P92" s="87">
        <v>42144.76761574074</v>
      </c>
    </row>
    <row r="93" spans="1:16">
      <c r="A93" s="2">
        <v>68</v>
      </c>
      <c r="B93" s="2">
        <v>128</v>
      </c>
      <c r="C93" s="2">
        <v>158</v>
      </c>
      <c r="D93" s="2">
        <v>0.23943661971830901</v>
      </c>
      <c r="E93" s="2">
        <v>0.45070422535211202</v>
      </c>
      <c r="F93" s="2">
        <v>0.55633802816901401</v>
      </c>
      <c r="G93" s="2">
        <v>0.221644244465419</v>
      </c>
      <c r="H93" s="2">
        <v>0.345848829059961</v>
      </c>
      <c r="I93" s="2" t="s">
        <v>27</v>
      </c>
      <c r="J93" s="2" t="s">
        <v>28</v>
      </c>
      <c r="K93" s="2" t="s">
        <v>38</v>
      </c>
      <c r="L93" s="2">
        <v>0.89999999999999902</v>
      </c>
      <c r="M93" s="2">
        <v>0</v>
      </c>
      <c r="N93" s="2"/>
      <c r="O93" s="2">
        <v>90</v>
      </c>
      <c r="P93" s="87">
        <v>42144.76829861111</v>
      </c>
    </row>
    <row r="94" spans="1:16">
      <c r="A94" s="2">
        <v>73</v>
      </c>
      <c r="B94" s="2">
        <v>141</v>
      </c>
      <c r="C94" s="2">
        <v>167</v>
      </c>
      <c r="D94" s="2">
        <v>0.25704225352112597</v>
      </c>
      <c r="E94" s="2">
        <v>0.49647887323943601</v>
      </c>
      <c r="F94" s="2">
        <v>0.58802816901408395</v>
      </c>
      <c r="G94" s="2">
        <v>0.23467682804360901</v>
      </c>
      <c r="H94" s="2">
        <v>0.36742152666245398</v>
      </c>
      <c r="I94" s="2" t="s">
        <v>27</v>
      </c>
      <c r="J94" s="2" t="s">
        <v>28</v>
      </c>
      <c r="K94" s="2" t="s">
        <v>144</v>
      </c>
      <c r="L94" s="2">
        <v>0.89999999999999902</v>
      </c>
      <c r="M94" s="2">
        <v>0.1</v>
      </c>
      <c r="N94" s="2"/>
      <c r="O94" s="2">
        <v>90</v>
      </c>
      <c r="P94" s="87">
        <v>42144.768969907411</v>
      </c>
    </row>
    <row r="95" spans="1:16">
      <c r="A95" s="2">
        <v>74</v>
      </c>
      <c r="B95" s="2">
        <v>142</v>
      </c>
      <c r="C95" s="2">
        <v>165</v>
      </c>
      <c r="D95" s="2">
        <v>0.26056338028169002</v>
      </c>
      <c r="E95" s="2">
        <v>0.5</v>
      </c>
      <c r="F95" s="2">
        <v>0.58098591549295697</v>
      </c>
      <c r="G95" s="2">
        <v>0.234570505825373</v>
      </c>
      <c r="H95" s="2">
        <v>0.374328740923345</v>
      </c>
      <c r="I95" s="2" t="s">
        <v>27</v>
      </c>
      <c r="J95" s="2" t="s">
        <v>28</v>
      </c>
      <c r="K95" s="2" t="s">
        <v>145</v>
      </c>
      <c r="L95" s="2">
        <v>0.89999999999999902</v>
      </c>
      <c r="M95" s="2">
        <v>0.2</v>
      </c>
      <c r="N95" s="2"/>
      <c r="O95" s="2">
        <v>90</v>
      </c>
      <c r="P95" s="87">
        <v>42144.769618055558</v>
      </c>
    </row>
    <row r="96" spans="1:16">
      <c r="A96" s="2">
        <v>71</v>
      </c>
      <c r="B96" s="2">
        <v>143</v>
      </c>
      <c r="C96" s="2">
        <v>163</v>
      </c>
      <c r="D96" s="2">
        <v>0.25</v>
      </c>
      <c r="E96" s="2">
        <v>0.50352112676056304</v>
      </c>
      <c r="F96" s="2">
        <v>0.573943661971831</v>
      </c>
      <c r="G96" s="2">
        <v>0.237158351751699</v>
      </c>
      <c r="H96" s="2">
        <v>0.37291490099628</v>
      </c>
      <c r="I96" s="2" t="s">
        <v>27</v>
      </c>
      <c r="J96" s="2" t="s">
        <v>28</v>
      </c>
      <c r="K96" s="2" t="s">
        <v>146</v>
      </c>
      <c r="L96" s="2">
        <v>0.89999999999999902</v>
      </c>
      <c r="M96" s="2">
        <v>0.3</v>
      </c>
      <c r="N96" s="2"/>
      <c r="O96" s="2">
        <v>90</v>
      </c>
      <c r="P96" s="87">
        <v>42144.770289351851</v>
      </c>
    </row>
    <row r="97" spans="1:16">
      <c r="A97" s="2">
        <v>67</v>
      </c>
      <c r="B97" s="2">
        <v>142</v>
      </c>
      <c r="C97" s="2">
        <v>162</v>
      </c>
      <c r="D97" s="2">
        <v>0.235915492957746</v>
      </c>
      <c r="E97" s="2">
        <v>0.5</v>
      </c>
      <c r="F97" s="2">
        <v>0.57042253521126696</v>
      </c>
      <c r="G97" s="2">
        <v>0.229690431473414</v>
      </c>
      <c r="H97" s="2">
        <v>0.36295840593050699</v>
      </c>
      <c r="I97" s="2" t="s">
        <v>27</v>
      </c>
      <c r="J97" s="2" t="s">
        <v>28</v>
      </c>
      <c r="K97" s="2" t="s">
        <v>147</v>
      </c>
      <c r="L97" s="2">
        <v>0.89999999999999902</v>
      </c>
      <c r="M97" s="2">
        <v>0.4</v>
      </c>
      <c r="N97" s="2"/>
      <c r="O97" s="2">
        <v>90</v>
      </c>
      <c r="P97" s="87">
        <v>42144.770983796298</v>
      </c>
    </row>
    <row r="98" spans="1:16">
      <c r="A98" s="2">
        <v>66</v>
      </c>
      <c r="B98" s="2">
        <v>137</v>
      </c>
      <c r="C98" s="2">
        <v>157</v>
      </c>
      <c r="D98" s="2">
        <v>0.23239436619718301</v>
      </c>
      <c r="E98" s="2">
        <v>0.48239436619718301</v>
      </c>
      <c r="F98" s="2">
        <v>0.55281690140844997</v>
      </c>
      <c r="G98" s="2">
        <v>0.21836519815775801</v>
      </c>
      <c r="H98" s="2">
        <v>0.35327359499996602</v>
      </c>
      <c r="I98" s="2" t="s">
        <v>27</v>
      </c>
      <c r="J98" s="2" t="s">
        <v>28</v>
      </c>
      <c r="K98" s="2" t="s">
        <v>148</v>
      </c>
      <c r="L98" s="2">
        <v>0.89999999999999902</v>
      </c>
      <c r="M98" s="2">
        <v>0.5</v>
      </c>
      <c r="N98" s="2"/>
      <c r="O98" s="2">
        <v>90</v>
      </c>
      <c r="P98" s="87">
        <v>42144.771666666667</v>
      </c>
    </row>
    <row r="99" spans="1:16">
      <c r="A99" s="2">
        <v>59</v>
      </c>
      <c r="B99" s="2">
        <v>129</v>
      </c>
      <c r="C99" s="2">
        <v>152</v>
      </c>
      <c r="D99" s="2">
        <v>0.20774647887323899</v>
      </c>
      <c r="E99" s="2">
        <v>0.45422535211267601</v>
      </c>
      <c r="F99" s="2">
        <v>0.53521126760563298</v>
      </c>
      <c r="G99" s="2">
        <v>0.19532152323148999</v>
      </c>
      <c r="H99" s="2">
        <v>0.32684119407249101</v>
      </c>
      <c r="I99" s="2" t="s">
        <v>27</v>
      </c>
      <c r="J99" s="2" t="s">
        <v>28</v>
      </c>
      <c r="K99" s="2" t="s">
        <v>149</v>
      </c>
      <c r="L99" s="2">
        <v>0.89999999999999902</v>
      </c>
      <c r="M99" s="2">
        <v>0.6</v>
      </c>
      <c r="N99" s="2"/>
      <c r="O99" s="2">
        <v>90</v>
      </c>
      <c r="P99" s="87">
        <v>42144.772349537037</v>
      </c>
    </row>
    <row r="100" spans="1:16">
      <c r="A100" s="2">
        <v>50</v>
      </c>
      <c r="B100" s="2">
        <v>115</v>
      </c>
      <c r="C100" s="2">
        <v>144</v>
      </c>
      <c r="D100" s="2">
        <v>0.176056338028169</v>
      </c>
      <c r="E100" s="2">
        <v>0.40492957746478803</v>
      </c>
      <c r="F100" s="2">
        <v>0.50704225352112597</v>
      </c>
      <c r="G100" s="2">
        <v>0.16373298659275601</v>
      </c>
      <c r="H100" s="2">
        <v>0.28713663164317998</v>
      </c>
      <c r="I100" s="2" t="s">
        <v>27</v>
      </c>
      <c r="J100" s="2" t="s">
        <v>28</v>
      </c>
      <c r="K100" s="2" t="s">
        <v>150</v>
      </c>
      <c r="L100" s="2">
        <v>0.89999999999999902</v>
      </c>
      <c r="M100" s="2">
        <v>0.7</v>
      </c>
      <c r="N100" s="2"/>
      <c r="O100" s="2">
        <v>90</v>
      </c>
      <c r="P100" s="87">
        <v>42144.773009259261</v>
      </c>
    </row>
    <row r="101" spans="1:16">
      <c r="A101" s="2">
        <v>51</v>
      </c>
      <c r="B101" s="2">
        <v>100</v>
      </c>
      <c r="C101" s="2">
        <v>125</v>
      </c>
      <c r="D101" s="2">
        <v>0.17957746478873199</v>
      </c>
      <c r="E101" s="2">
        <v>0.352112676056338</v>
      </c>
      <c r="F101" s="2">
        <v>0.440140845070422</v>
      </c>
      <c r="G101" s="2">
        <v>0.14699568421842399</v>
      </c>
      <c r="H101" s="2">
        <v>0.26765288088483202</v>
      </c>
      <c r="I101" s="2" t="s">
        <v>27</v>
      </c>
      <c r="J101" s="2" t="s">
        <v>28</v>
      </c>
      <c r="K101" s="2" t="s">
        <v>151</v>
      </c>
      <c r="L101" s="2">
        <v>0.89999999999999902</v>
      </c>
      <c r="M101" s="2">
        <v>0.79999999999999905</v>
      </c>
      <c r="N101" s="2"/>
      <c r="O101" s="2">
        <v>90</v>
      </c>
      <c r="P101" s="87">
        <v>42144.773692129631</v>
      </c>
    </row>
    <row r="102" spans="1:16">
      <c r="A102" s="2">
        <v>47</v>
      </c>
      <c r="B102" s="2">
        <v>96</v>
      </c>
      <c r="C102" s="2">
        <v>112</v>
      </c>
      <c r="D102" s="2">
        <v>0.16549295774647799</v>
      </c>
      <c r="E102" s="2">
        <v>0.338028169014084</v>
      </c>
      <c r="F102" s="2">
        <v>0.39436619718309801</v>
      </c>
      <c r="G102" s="2">
        <v>0.13128274117453401</v>
      </c>
      <c r="H102" s="2">
        <v>0.25024309177422199</v>
      </c>
      <c r="I102" s="2" t="s">
        <v>27</v>
      </c>
      <c r="J102" s="2" t="s">
        <v>28</v>
      </c>
      <c r="K102" s="2" t="s">
        <v>152</v>
      </c>
      <c r="L102" s="2">
        <v>0.89999999999999902</v>
      </c>
      <c r="M102" s="2">
        <v>0.89999999999999902</v>
      </c>
      <c r="N102" s="2"/>
      <c r="O102" s="2">
        <v>90</v>
      </c>
      <c r="P102" s="87">
        <v>42144.774398148147</v>
      </c>
    </row>
    <row r="103" spans="1:16">
      <c r="O103" s="5"/>
    </row>
    <row r="104" spans="1:16" s="26" customFormat="1">
      <c r="A104" s="26" t="s">
        <v>859</v>
      </c>
    </row>
    <row r="105" spans="1:16">
      <c r="A105" s="2">
        <v>85</v>
      </c>
      <c r="B105" s="2">
        <v>131</v>
      </c>
      <c r="C105" s="2">
        <v>165</v>
      </c>
      <c r="D105" s="2">
        <v>0.29929577464788698</v>
      </c>
      <c r="E105" s="2">
        <v>0.46126760563380198</v>
      </c>
      <c r="F105" s="2">
        <v>0.58098591549295697</v>
      </c>
      <c r="G105" s="2">
        <v>0.273848138708643</v>
      </c>
      <c r="H105" s="2">
        <v>0.38661202728374899</v>
      </c>
      <c r="I105" s="2" t="s">
        <v>27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751</v>
      </c>
    </row>
    <row r="106" spans="1:16">
      <c r="A106" s="2">
        <v>86</v>
      </c>
      <c r="B106" s="2">
        <v>150</v>
      </c>
      <c r="C106" s="2">
        <v>182</v>
      </c>
      <c r="D106" s="2">
        <v>0.30281690140845002</v>
      </c>
      <c r="E106" s="2">
        <v>0.528169014084507</v>
      </c>
      <c r="F106" s="2">
        <v>0.64084507042253502</v>
      </c>
      <c r="G106" s="2">
        <v>0.294464986978203</v>
      </c>
      <c r="H106" s="2">
        <v>0.40948166399619101</v>
      </c>
      <c r="I106" s="2" t="s">
        <v>27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752</v>
      </c>
    </row>
    <row r="107" spans="1:16">
      <c r="A107" s="2">
        <v>90</v>
      </c>
      <c r="B107" s="2">
        <v>161</v>
      </c>
      <c r="C107" s="2">
        <v>195</v>
      </c>
      <c r="D107" s="2">
        <v>0.31690140845070403</v>
      </c>
      <c r="E107" s="2">
        <v>0.56690140845070403</v>
      </c>
      <c r="F107" s="2">
        <v>0.68661971830985902</v>
      </c>
      <c r="G107" s="2">
        <v>0.31235419475300302</v>
      </c>
      <c r="H107" s="2">
        <v>0.43416448650656803</v>
      </c>
      <c r="I107" s="2" t="s">
        <v>27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714</v>
      </c>
    </row>
    <row r="108" spans="1:16">
      <c r="A108" s="2">
        <v>95</v>
      </c>
      <c r="B108" s="2">
        <v>170</v>
      </c>
      <c r="C108" s="2">
        <v>196</v>
      </c>
      <c r="D108" s="2">
        <v>0.33450704225352101</v>
      </c>
      <c r="E108" s="2">
        <v>0.59859154929577396</v>
      </c>
      <c r="F108" s="2">
        <v>0.69014084507042195</v>
      </c>
      <c r="G108" s="2">
        <v>0.32519512216486801</v>
      </c>
      <c r="H108" s="2">
        <v>0.45639788209544002</v>
      </c>
      <c r="I108" s="2" t="s">
        <v>27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753</v>
      </c>
    </row>
    <row r="109" spans="1:16">
      <c r="A109" s="2">
        <v>93</v>
      </c>
      <c r="B109" s="2">
        <v>169</v>
      </c>
      <c r="C109" s="2">
        <v>200</v>
      </c>
      <c r="D109" s="2">
        <v>0.32746478873239399</v>
      </c>
      <c r="E109" s="2">
        <v>0.59507042253521103</v>
      </c>
      <c r="F109" s="2">
        <v>0.70422535211267601</v>
      </c>
      <c r="G109" s="2">
        <v>0.32387936364612702</v>
      </c>
      <c r="H109" s="2">
        <v>0.45516241495691201</v>
      </c>
      <c r="I109" s="2" t="s">
        <v>27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754</v>
      </c>
    </row>
    <row r="110" spans="1:16">
      <c r="A110" s="2">
        <v>90</v>
      </c>
      <c r="B110" s="2">
        <v>164</v>
      </c>
      <c r="C110" s="2">
        <v>195</v>
      </c>
      <c r="D110" s="2">
        <v>0.31690140845070403</v>
      </c>
      <c r="E110" s="2">
        <v>0.57746478873239404</v>
      </c>
      <c r="F110" s="2">
        <v>0.68661971830985902</v>
      </c>
      <c r="G110" s="2">
        <v>0.315055673045948</v>
      </c>
      <c r="H110" s="2">
        <v>0.44555365902057997</v>
      </c>
      <c r="I110" s="2" t="s">
        <v>27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755</v>
      </c>
    </row>
    <row r="111" spans="1:16">
      <c r="A111" s="2">
        <v>80</v>
      </c>
      <c r="B111" s="2">
        <v>153</v>
      </c>
      <c r="C111" s="2">
        <v>190</v>
      </c>
      <c r="D111" s="2">
        <v>0.28169014084506999</v>
      </c>
      <c r="E111" s="2">
        <v>0.53873239436619702</v>
      </c>
      <c r="F111" s="2">
        <v>0.66901408450704203</v>
      </c>
      <c r="G111" s="2">
        <v>0.280910182781547</v>
      </c>
      <c r="H111" s="2">
        <v>0.41306224347312698</v>
      </c>
      <c r="I111" s="2" t="s">
        <v>27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756</v>
      </c>
    </row>
    <row r="112" spans="1:16">
      <c r="A112" s="2">
        <v>67</v>
      </c>
      <c r="B112" s="2">
        <v>142</v>
      </c>
      <c r="C112" s="2">
        <v>183</v>
      </c>
      <c r="D112" s="2">
        <v>0.235915492957746</v>
      </c>
      <c r="E112" s="2">
        <v>0.5</v>
      </c>
      <c r="F112" s="2">
        <v>0.64436619718309796</v>
      </c>
      <c r="G112" s="2">
        <v>0.24303450934839399</v>
      </c>
      <c r="H112" s="2">
        <v>0.36458173116405002</v>
      </c>
      <c r="I112" s="2" t="s">
        <v>27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757</v>
      </c>
    </row>
    <row r="113" spans="1:16">
      <c r="A113" s="2">
        <v>58</v>
      </c>
      <c r="B113" s="2">
        <v>123</v>
      </c>
      <c r="C113" s="2">
        <v>170</v>
      </c>
      <c r="D113" s="2">
        <v>0.20422535211267601</v>
      </c>
      <c r="E113" s="2">
        <v>0.43309859154929498</v>
      </c>
      <c r="F113" s="2">
        <v>0.59859154929577396</v>
      </c>
      <c r="G113" s="2">
        <v>0.20519803957442401</v>
      </c>
      <c r="H113" s="2">
        <v>0.32116972289992402</v>
      </c>
      <c r="I113" s="2" t="s">
        <v>27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758</v>
      </c>
    </row>
    <row r="114" spans="1:16">
      <c r="A114" s="2">
        <v>56</v>
      </c>
      <c r="B114" s="2">
        <v>112</v>
      </c>
      <c r="C114" s="2">
        <v>145</v>
      </c>
      <c r="D114" s="2">
        <v>0.19718309859154901</v>
      </c>
      <c r="E114" s="2">
        <v>0.39436619718309801</v>
      </c>
      <c r="F114" s="2">
        <v>0.51056338028169002</v>
      </c>
      <c r="G114" s="2">
        <v>0.18334963875112101</v>
      </c>
      <c r="H114" s="2">
        <v>0.29851672464713203</v>
      </c>
      <c r="I114" s="2" t="s">
        <v>27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656</v>
      </c>
    </row>
    <row r="115" spans="1:16">
      <c r="A115" s="2">
        <v>86</v>
      </c>
      <c r="B115" s="2">
        <v>139</v>
      </c>
      <c r="C115" s="2">
        <v>170</v>
      </c>
      <c r="D115" s="2">
        <v>0.30281690140845002</v>
      </c>
      <c r="E115" s="2">
        <v>0.48943661971830899</v>
      </c>
      <c r="F115" s="2">
        <v>0.59859154929577396</v>
      </c>
      <c r="G115" s="2">
        <v>0.27996542458598001</v>
      </c>
      <c r="H115" s="2">
        <v>0.40061842102349898</v>
      </c>
      <c r="I115" s="2" t="s">
        <v>27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759</v>
      </c>
    </row>
    <row r="116" spans="1:16">
      <c r="A116" s="2">
        <v>88</v>
      </c>
      <c r="B116" s="2">
        <v>156</v>
      </c>
      <c r="C116" s="2">
        <v>190</v>
      </c>
      <c r="D116" s="2">
        <v>0.309859154929577</v>
      </c>
      <c r="E116" s="2">
        <v>0.54929577464788704</v>
      </c>
      <c r="F116" s="2">
        <v>0.66901408450704203</v>
      </c>
      <c r="G116" s="2">
        <v>0.300598666159692</v>
      </c>
      <c r="H116" s="2">
        <v>0.42435005949370502</v>
      </c>
      <c r="I116" s="2" t="s">
        <v>27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760</v>
      </c>
    </row>
    <row r="117" spans="1:16">
      <c r="A117" s="2">
        <v>89</v>
      </c>
      <c r="B117" s="2">
        <v>168</v>
      </c>
      <c r="C117" s="2">
        <v>197</v>
      </c>
      <c r="D117" s="2">
        <v>0.31338028169013998</v>
      </c>
      <c r="E117" s="2">
        <v>0.59154929577464699</v>
      </c>
      <c r="F117" s="2">
        <v>0.69366197183098499</v>
      </c>
      <c r="G117" s="2">
        <v>0.317521285789436</v>
      </c>
      <c r="H117" s="2">
        <v>0.44400115101155102</v>
      </c>
      <c r="I117" s="2" t="s">
        <v>27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715</v>
      </c>
    </row>
    <row r="118" spans="1:16">
      <c r="A118" s="2">
        <v>98</v>
      </c>
      <c r="B118" s="2">
        <v>179</v>
      </c>
      <c r="C118" s="2">
        <v>202</v>
      </c>
      <c r="D118" s="2">
        <v>0.34507042253521097</v>
      </c>
      <c r="E118" s="2">
        <v>0.63028169014084501</v>
      </c>
      <c r="F118" s="2">
        <v>0.71126760563380198</v>
      </c>
      <c r="G118" s="2">
        <v>0.33216202388692301</v>
      </c>
      <c r="H118" s="2">
        <v>0.47029314695379598</v>
      </c>
      <c r="I118" s="2" t="s">
        <v>27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761</v>
      </c>
    </row>
    <row r="119" spans="1:16">
      <c r="A119" s="2">
        <v>91</v>
      </c>
      <c r="B119" s="2">
        <v>173</v>
      </c>
      <c r="C119" s="2">
        <v>199</v>
      </c>
      <c r="D119" s="2">
        <v>0.32042253521126701</v>
      </c>
      <c r="E119" s="2">
        <v>0.60915492957746398</v>
      </c>
      <c r="F119" s="2">
        <v>0.70070422535211196</v>
      </c>
      <c r="G119" s="2">
        <v>0.31984754545234301</v>
      </c>
      <c r="H119" s="2">
        <v>0.455671730727854</v>
      </c>
      <c r="I119" s="2" t="s">
        <v>27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762</v>
      </c>
    </row>
    <row r="120" spans="1:16">
      <c r="A120" s="2">
        <v>86</v>
      </c>
      <c r="B120" s="2">
        <v>168</v>
      </c>
      <c r="C120" s="2">
        <v>197</v>
      </c>
      <c r="D120" s="2">
        <v>0.30281690140845002</v>
      </c>
      <c r="E120" s="2">
        <v>0.59154929577464699</v>
      </c>
      <c r="F120" s="2">
        <v>0.69366197183098499</v>
      </c>
      <c r="G120" s="2">
        <v>0.30260517439693402</v>
      </c>
      <c r="H120" s="2">
        <v>0.436981422697515</v>
      </c>
      <c r="I120" s="2" t="s">
        <v>27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763</v>
      </c>
    </row>
    <row r="121" spans="1:16">
      <c r="A121" s="2">
        <v>73</v>
      </c>
      <c r="B121" s="2">
        <v>149</v>
      </c>
      <c r="C121" s="2">
        <v>190</v>
      </c>
      <c r="D121" s="2">
        <v>0.25704225352112597</v>
      </c>
      <c r="E121" s="2">
        <v>0.52464788732394296</v>
      </c>
      <c r="F121" s="2">
        <v>0.66901408450704203</v>
      </c>
      <c r="G121" s="2">
        <v>0.26193511104586198</v>
      </c>
      <c r="H121" s="2">
        <v>0.39143672388973899</v>
      </c>
      <c r="I121" s="2" t="s">
        <v>27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764</v>
      </c>
    </row>
    <row r="122" spans="1:16">
      <c r="A122" s="2">
        <v>65</v>
      </c>
      <c r="B122" s="2">
        <v>135</v>
      </c>
      <c r="C122" s="2">
        <v>167</v>
      </c>
      <c r="D122" s="2">
        <v>0.228873239436619</v>
      </c>
      <c r="E122" s="2">
        <v>0.47535211267605598</v>
      </c>
      <c r="F122" s="2">
        <v>0.58802816901408395</v>
      </c>
      <c r="G122" s="2">
        <v>0.22838180134153799</v>
      </c>
      <c r="H122" s="2">
        <v>0.34800740457776402</v>
      </c>
      <c r="I122" s="2" t="s">
        <v>27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765</v>
      </c>
    </row>
    <row r="123" spans="1:16">
      <c r="A123" s="2">
        <v>57</v>
      </c>
      <c r="B123" s="2">
        <v>116</v>
      </c>
      <c r="C123" s="2">
        <v>160</v>
      </c>
      <c r="D123" s="2">
        <v>0.20070422535211199</v>
      </c>
      <c r="E123" s="2">
        <v>0.40845070422535201</v>
      </c>
      <c r="F123" s="2">
        <v>0.56338028169013998</v>
      </c>
      <c r="G123" s="2">
        <v>0.19081816325037501</v>
      </c>
      <c r="H123" s="2">
        <v>0.30759007312596198</v>
      </c>
      <c r="I123" s="2" t="s">
        <v>27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766</v>
      </c>
    </row>
    <row r="124" spans="1:16">
      <c r="A124" s="2">
        <v>55</v>
      </c>
      <c r="B124" s="2">
        <v>105</v>
      </c>
      <c r="C124" s="2">
        <v>135</v>
      </c>
      <c r="D124" s="2">
        <v>0.19366197183098499</v>
      </c>
      <c r="E124" s="2">
        <v>0.36971830985915399</v>
      </c>
      <c r="F124" s="2">
        <v>0.47535211267605598</v>
      </c>
      <c r="G124" s="2">
        <v>0.16987062505144601</v>
      </c>
      <c r="H124" s="2">
        <v>0.28552160502830598</v>
      </c>
      <c r="I124" s="2" t="s">
        <v>27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767</v>
      </c>
    </row>
    <row r="125" spans="1:16">
      <c r="A125" s="2">
        <v>92</v>
      </c>
      <c r="B125" s="2">
        <v>149</v>
      </c>
      <c r="C125" s="2">
        <v>181</v>
      </c>
      <c r="D125" s="2">
        <v>0.323943661971831</v>
      </c>
      <c r="E125" s="2">
        <v>0.52464788732394296</v>
      </c>
      <c r="F125" s="2">
        <v>0.63732394366197098</v>
      </c>
      <c r="G125" s="2">
        <v>0.29560136479371102</v>
      </c>
      <c r="H125" s="2">
        <v>0.424410615223628</v>
      </c>
      <c r="I125" s="2" t="s">
        <v>27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768</v>
      </c>
    </row>
    <row r="126" spans="1:16">
      <c r="A126" s="2">
        <v>96</v>
      </c>
      <c r="B126" s="2">
        <v>163</v>
      </c>
      <c r="C126" s="2">
        <v>199</v>
      </c>
      <c r="D126" s="2">
        <v>0.338028169014084</v>
      </c>
      <c r="E126" s="2">
        <v>0.573943661971831</v>
      </c>
      <c r="F126" s="2">
        <v>0.70070422535211196</v>
      </c>
      <c r="G126" s="2">
        <v>0.32004674160456098</v>
      </c>
      <c r="H126" s="2">
        <v>0.45487615505004397</v>
      </c>
      <c r="I126" s="2" t="s">
        <v>27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769</v>
      </c>
    </row>
    <row r="127" spans="1:16">
      <c r="A127" s="2">
        <v>100</v>
      </c>
      <c r="B127" s="2">
        <v>179</v>
      </c>
      <c r="C127" s="2">
        <v>205</v>
      </c>
      <c r="D127" s="2">
        <v>0.352112676056338</v>
      </c>
      <c r="E127" s="2">
        <v>0.63028169014084501</v>
      </c>
      <c r="F127" s="2">
        <v>0.721830985915493</v>
      </c>
      <c r="G127" s="2">
        <v>0.33798490919827401</v>
      </c>
      <c r="H127" s="2">
        <v>0.47700692124127902</v>
      </c>
      <c r="I127" s="2" t="s">
        <v>27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716</v>
      </c>
    </row>
    <row r="128" spans="1:16">
      <c r="A128" s="2">
        <v>97</v>
      </c>
      <c r="B128" s="2">
        <v>183</v>
      </c>
      <c r="C128" s="2">
        <v>206</v>
      </c>
      <c r="D128" s="2">
        <v>0.34154929577464699</v>
      </c>
      <c r="E128" s="2">
        <v>0.64436619718309796</v>
      </c>
      <c r="F128" s="2">
        <v>0.72535211267605604</v>
      </c>
      <c r="G128" s="2">
        <v>0.34160374771416702</v>
      </c>
      <c r="H128" s="2">
        <v>0.479701403422999</v>
      </c>
      <c r="I128" s="2" t="s">
        <v>27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770</v>
      </c>
    </row>
    <row r="129" spans="1:16">
      <c r="A129" s="2">
        <v>90</v>
      </c>
      <c r="B129" s="2">
        <v>176</v>
      </c>
      <c r="C129" s="2">
        <v>202</v>
      </c>
      <c r="D129" s="2">
        <v>0.31690140845070403</v>
      </c>
      <c r="E129" s="2">
        <v>0.61971830985915399</v>
      </c>
      <c r="F129" s="2">
        <v>0.71126760563380198</v>
      </c>
      <c r="G129" s="2">
        <v>0.32385938852405999</v>
      </c>
      <c r="H129" s="2">
        <v>0.45928194016148699</v>
      </c>
      <c r="I129" s="2" t="s">
        <v>27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771</v>
      </c>
    </row>
    <row r="130" spans="1:16">
      <c r="A130" s="2">
        <v>85</v>
      </c>
      <c r="B130" s="2">
        <v>166</v>
      </c>
      <c r="C130" s="2">
        <v>197</v>
      </c>
      <c r="D130" s="2">
        <v>0.29929577464788698</v>
      </c>
      <c r="E130" s="2">
        <v>0.58450704225352101</v>
      </c>
      <c r="F130" s="2">
        <v>0.69366197183098499</v>
      </c>
      <c r="G130" s="2">
        <v>0.30006879288806898</v>
      </c>
      <c r="H130" s="2">
        <v>0.43678654173518799</v>
      </c>
      <c r="I130" s="2" t="s">
        <v>27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772</v>
      </c>
    </row>
    <row r="131" spans="1:16">
      <c r="A131" s="2">
        <v>73</v>
      </c>
      <c r="B131" s="2">
        <v>148</v>
      </c>
      <c r="C131" s="2">
        <v>191</v>
      </c>
      <c r="D131" s="2">
        <v>0.25704225352112597</v>
      </c>
      <c r="E131" s="2">
        <v>0.52112676056338003</v>
      </c>
      <c r="F131" s="2">
        <v>0.67253521126760496</v>
      </c>
      <c r="G131" s="2">
        <v>0.26134325204224201</v>
      </c>
      <c r="H131" s="2">
        <v>0.39023813092984699</v>
      </c>
      <c r="I131" s="2" t="s">
        <v>27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773</v>
      </c>
    </row>
    <row r="132" spans="1:16">
      <c r="A132" s="2">
        <v>64</v>
      </c>
      <c r="B132" s="2">
        <v>134</v>
      </c>
      <c r="C132" s="2">
        <v>169</v>
      </c>
      <c r="D132" s="2">
        <v>0.22535211267605601</v>
      </c>
      <c r="E132" s="2">
        <v>0.471830985915492</v>
      </c>
      <c r="F132" s="2">
        <v>0.59507042253521103</v>
      </c>
      <c r="G132" s="2">
        <v>0.22442146384168499</v>
      </c>
      <c r="H132" s="2">
        <v>0.34383853109325402</v>
      </c>
      <c r="I132" s="2" t="s">
        <v>27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774</v>
      </c>
    </row>
    <row r="133" spans="1:16">
      <c r="A133" s="2">
        <v>58</v>
      </c>
      <c r="B133" s="2">
        <v>116</v>
      </c>
      <c r="C133" s="2">
        <v>157</v>
      </c>
      <c r="D133" s="2">
        <v>0.20422535211267601</v>
      </c>
      <c r="E133" s="2">
        <v>0.40845070422535201</v>
      </c>
      <c r="F133" s="2">
        <v>0.55281690140844997</v>
      </c>
      <c r="G133" s="2">
        <v>0.1897985979805</v>
      </c>
      <c r="H133" s="2">
        <v>0.30791198423965599</v>
      </c>
      <c r="I133" s="2" t="s">
        <v>27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775</v>
      </c>
    </row>
    <row r="134" spans="1:16">
      <c r="A134" s="2">
        <v>55</v>
      </c>
      <c r="B134" s="2">
        <v>105</v>
      </c>
      <c r="C134" s="2">
        <v>135</v>
      </c>
      <c r="D134" s="2">
        <v>0.19366197183098499</v>
      </c>
      <c r="E134" s="2">
        <v>0.36971830985915399</v>
      </c>
      <c r="F134" s="2">
        <v>0.47535211267605598</v>
      </c>
      <c r="G134" s="2">
        <v>0.16949521915825599</v>
      </c>
      <c r="H134" s="2">
        <v>0.28517368627098799</v>
      </c>
      <c r="I134" s="2" t="s">
        <v>27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776</v>
      </c>
    </row>
    <row r="135" spans="1:16">
      <c r="A135" s="2">
        <v>98</v>
      </c>
      <c r="B135" s="2">
        <v>160</v>
      </c>
      <c r="C135" s="2">
        <v>189</v>
      </c>
      <c r="D135" s="2">
        <v>0.34507042253521097</v>
      </c>
      <c r="E135" s="2">
        <v>0.56338028169013998</v>
      </c>
      <c r="F135" s="2">
        <v>0.66549295774647799</v>
      </c>
      <c r="G135" s="2">
        <v>0.31101538824638703</v>
      </c>
      <c r="H135" s="2">
        <v>0.44955894427374299</v>
      </c>
      <c r="I135" s="2" t="s">
        <v>27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777</v>
      </c>
    </row>
    <row r="136" spans="1:16">
      <c r="A136" s="2">
        <v>101</v>
      </c>
      <c r="B136" s="2">
        <v>175</v>
      </c>
      <c r="C136" s="2">
        <v>208</v>
      </c>
      <c r="D136" s="2">
        <v>0.35563380281690099</v>
      </c>
      <c r="E136" s="2">
        <v>0.61619718309859095</v>
      </c>
      <c r="F136" s="2">
        <v>0.73239436619718301</v>
      </c>
      <c r="G136" s="2">
        <v>0.33550023767744003</v>
      </c>
      <c r="H136" s="2">
        <v>0.47936380829493203</v>
      </c>
      <c r="I136" s="2" t="s">
        <v>27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778</v>
      </c>
    </row>
    <row r="137" spans="1:16">
      <c r="A137" s="2">
        <v>103</v>
      </c>
      <c r="B137" s="2">
        <v>187</v>
      </c>
      <c r="C137" s="2">
        <v>212</v>
      </c>
      <c r="D137" s="2">
        <v>0.36267605633802802</v>
      </c>
      <c r="E137" s="2">
        <v>0.65845070422535201</v>
      </c>
      <c r="F137" s="2">
        <v>0.74647887323943596</v>
      </c>
      <c r="G137" s="2">
        <v>0.35151110878515501</v>
      </c>
      <c r="H137" s="2">
        <v>0.497980550462778</v>
      </c>
      <c r="I137" s="2" t="s">
        <v>27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717</v>
      </c>
    </row>
    <row r="138" spans="1:16">
      <c r="A138" s="2">
        <v>103</v>
      </c>
      <c r="B138" s="2">
        <v>183</v>
      </c>
      <c r="C138" s="2">
        <v>210</v>
      </c>
      <c r="D138" s="2">
        <v>0.36267605633802802</v>
      </c>
      <c r="E138" s="2">
        <v>0.64436619718309796</v>
      </c>
      <c r="F138" s="2">
        <v>0.73943661971830899</v>
      </c>
      <c r="G138" s="2">
        <v>0.35068864101562702</v>
      </c>
      <c r="H138" s="2">
        <v>0.49760054936429099</v>
      </c>
      <c r="I138" s="2" t="s">
        <v>27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779</v>
      </c>
    </row>
    <row r="139" spans="1:16">
      <c r="A139" s="2">
        <v>91</v>
      </c>
      <c r="B139" s="2">
        <v>175</v>
      </c>
      <c r="C139" s="2">
        <v>208</v>
      </c>
      <c r="D139" s="2">
        <v>0.32042253521126701</v>
      </c>
      <c r="E139" s="2">
        <v>0.61619718309859095</v>
      </c>
      <c r="F139" s="2">
        <v>0.73239436619718301</v>
      </c>
      <c r="G139" s="2">
        <v>0.32649720362658402</v>
      </c>
      <c r="H139" s="2">
        <v>0.46309656934705901</v>
      </c>
      <c r="I139" s="2" t="s">
        <v>27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780</v>
      </c>
    </row>
    <row r="140" spans="1:16">
      <c r="A140" s="2">
        <v>81</v>
      </c>
      <c r="B140" s="2">
        <v>166</v>
      </c>
      <c r="C140" s="2">
        <v>199</v>
      </c>
      <c r="D140" s="2">
        <v>0.28521126760563298</v>
      </c>
      <c r="E140" s="2">
        <v>0.58450704225352101</v>
      </c>
      <c r="F140" s="2">
        <v>0.70070422535211196</v>
      </c>
      <c r="G140" s="2">
        <v>0.29382283904638401</v>
      </c>
      <c r="H140" s="2">
        <v>0.42712814370799501</v>
      </c>
      <c r="I140" s="2" t="s">
        <v>27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781</v>
      </c>
    </row>
    <row r="141" spans="1:16">
      <c r="A141" s="2">
        <v>72</v>
      </c>
      <c r="B141" s="2">
        <v>144</v>
      </c>
      <c r="C141" s="2">
        <v>189</v>
      </c>
      <c r="D141" s="2">
        <v>0.25352112676056299</v>
      </c>
      <c r="E141" s="2">
        <v>0.50704225352112597</v>
      </c>
      <c r="F141" s="2">
        <v>0.66549295774647799</v>
      </c>
      <c r="G141" s="2">
        <v>0.25977869653056801</v>
      </c>
      <c r="H141" s="2">
        <v>0.38635159310849998</v>
      </c>
      <c r="I141" s="2" t="s">
        <v>27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782</v>
      </c>
    </row>
    <row r="142" spans="1:16">
      <c r="A142" s="2">
        <v>63</v>
      </c>
      <c r="B142" s="2">
        <v>132</v>
      </c>
      <c r="C142" s="2">
        <v>171</v>
      </c>
      <c r="D142" s="2">
        <v>0.221830985915492</v>
      </c>
      <c r="E142" s="2">
        <v>0.46478873239436602</v>
      </c>
      <c r="F142" s="2">
        <v>0.602112676056338</v>
      </c>
      <c r="G142" s="2">
        <v>0.21930197821313499</v>
      </c>
      <c r="H142" s="2">
        <v>0.33845878979574301</v>
      </c>
      <c r="I142" s="2" t="s">
        <v>27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783</v>
      </c>
    </row>
    <row r="143" spans="1:16">
      <c r="A143" s="2">
        <v>58</v>
      </c>
      <c r="B143" s="2">
        <v>116</v>
      </c>
      <c r="C143" s="2">
        <v>155</v>
      </c>
      <c r="D143" s="2">
        <v>0.20422535211267601</v>
      </c>
      <c r="E143" s="2">
        <v>0.40845070422535201</v>
      </c>
      <c r="F143" s="2">
        <v>0.54577464788732399</v>
      </c>
      <c r="G143" s="2">
        <v>0.189128141162302</v>
      </c>
      <c r="H143" s="2">
        <v>0.30682915033601899</v>
      </c>
      <c r="I143" s="2" t="s">
        <v>27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784</v>
      </c>
    </row>
    <row r="144" spans="1:16">
      <c r="A144" s="2">
        <v>55</v>
      </c>
      <c r="B144" s="2">
        <v>103</v>
      </c>
      <c r="C144" s="2">
        <v>135</v>
      </c>
      <c r="D144" s="2">
        <v>0.19366197183098499</v>
      </c>
      <c r="E144" s="2">
        <v>0.36267605633802802</v>
      </c>
      <c r="F144" s="2">
        <v>0.47535211267605598</v>
      </c>
      <c r="G144" s="2">
        <v>0.16950747684112499</v>
      </c>
      <c r="H144" s="2">
        <v>0.28423279550166702</v>
      </c>
      <c r="I144" s="2" t="s">
        <v>27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785</v>
      </c>
    </row>
    <row r="145" spans="1:16">
      <c r="A145" s="2">
        <v>101</v>
      </c>
      <c r="B145" s="2">
        <v>165</v>
      </c>
      <c r="C145" s="2">
        <v>196</v>
      </c>
      <c r="D145" s="2">
        <v>0.35563380281690099</v>
      </c>
      <c r="E145" s="2">
        <v>0.58098591549295697</v>
      </c>
      <c r="F145" s="2">
        <v>0.69014084507042195</v>
      </c>
      <c r="G145" s="2">
        <v>0.32501873970391598</v>
      </c>
      <c r="H145" s="2">
        <v>0.46579922115616901</v>
      </c>
      <c r="I145" s="2" t="s">
        <v>27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724</v>
      </c>
    </row>
    <row r="146" spans="1:16">
      <c r="A146" s="2">
        <v>109</v>
      </c>
      <c r="B146" s="2">
        <v>179</v>
      </c>
      <c r="C146" s="2">
        <v>212</v>
      </c>
      <c r="D146" s="2">
        <v>0.38380281690140799</v>
      </c>
      <c r="E146" s="2">
        <v>0.63028169014084501</v>
      </c>
      <c r="F146" s="2">
        <v>0.74647887323943596</v>
      </c>
      <c r="G146" s="2">
        <v>0.35110897108543498</v>
      </c>
      <c r="H146" s="2">
        <v>0.50155907322307203</v>
      </c>
      <c r="I146" s="2" t="s">
        <v>27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725</v>
      </c>
    </row>
    <row r="147" spans="1:16">
      <c r="A147" s="2">
        <v>108</v>
      </c>
      <c r="B147" s="2">
        <v>189</v>
      </c>
      <c r="C147" s="2">
        <v>214</v>
      </c>
      <c r="D147" s="2">
        <v>0.38028169014084501</v>
      </c>
      <c r="E147" s="2">
        <v>0.66549295774647799</v>
      </c>
      <c r="F147" s="2">
        <v>0.75352112676056304</v>
      </c>
      <c r="G147" s="2">
        <v>0.36484418272458502</v>
      </c>
      <c r="H147" s="2">
        <v>0.51575304435627001</v>
      </c>
      <c r="I147" s="2" t="s">
        <v>27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718</v>
      </c>
    </row>
    <row r="148" spans="1:16">
      <c r="A148" s="2">
        <v>105</v>
      </c>
      <c r="B148" s="2">
        <v>185</v>
      </c>
      <c r="C148" s="2">
        <v>212</v>
      </c>
      <c r="D148" s="2">
        <v>0.36971830985915399</v>
      </c>
      <c r="E148" s="2">
        <v>0.65140845070422504</v>
      </c>
      <c r="F148" s="2">
        <v>0.74647887323943596</v>
      </c>
      <c r="G148" s="2">
        <v>0.35357959396546601</v>
      </c>
      <c r="H148" s="2">
        <v>0.50336809940923299</v>
      </c>
      <c r="I148" s="2" t="s">
        <v>27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726</v>
      </c>
    </row>
    <row r="149" spans="1:16">
      <c r="A149" s="2">
        <v>88</v>
      </c>
      <c r="B149" s="2">
        <v>178</v>
      </c>
      <c r="C149" s="2">
        <v>206</v>
      </c>
      <c r="D149" s="2">
        <v>0.309859154929577</v>
      </c>
      <c r="E149" s="2">
        <v>0.62676056338028097</v>
      </c>
      <c r="F149" s="2">
        <v>0.72535211267605604</v>
      </c>
      <c r="G149" s="2">
        <v>0.32165447748630199</v>
      </c>
      <c r="H149" s="2">
        <v>0.45641752964127602</v>
      </c>
      <c r="I149" s="2" t="s">
        <v>27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727</v>
      </c>
    </row>
    <row r="150" spans="1:16">
      <c r="A150" s="2">
        <v>78</v>
      </c>
      <c r="B150" s="2">
        <v>165</v>
      </c>
      <c r="C150" s="2">
        <v>199</v>
      </c>
      <c r="D150" s="2">
        <v>0.27464788732394302</v>
      </c>
      <c r="E150" s="2">
        <v>0.58098591549295697</v>
      </c>
      <c r="F150" s="2">
        <v>0.70070422535211196</v>
      </c>
      <c r="G150" s="2">
        <v>0.287444420327015</v>
      </c>
      <c r="H150" s="2">
        <v>0.41750748762915202</v>
      </c>
      <c r="I150" s="2" t="s">
        <v>27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728</v>
      </c>
    </row>
    <row r="151" spans="1:16">
      <c r="A151" s="2">
        <v>70</v>
      </c>
      <c r="B151" s="2">
        <v>142</v>
      </c>
      <c r="C151" s="2">
        <v>187</v>
      </c>
      <c r="D151" s="2">
        <v>0.24647887323943601</v>
      </c>
      <c r="E151" s="2">
        <v>0.5</v>
      </c>
      <c r="F151" s="2">
        <v>0.65845070422535201</v>
      </c>
      <c r="G151" s="2">
        <v>0.25453239577242798</v>
      </c>
      <c r="H151" s="2">
        <v>0.37958273671289899</v>
      </c>
      <c r="I151" s="2" t="s">
        <v>27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729</v>
      </c>
    </row>
    <row r="152" spans="1:16">
      <c r="A152" s="2">
        <v>62</v>
      </c>
      <c r="B152" s="2">
        <v>128</v>
      </c>
      <c r="C152" s="2">
        <v>169</v>
      </c>
      <c r="D152" s="2">
        <v>0.21830985915492901</v>
      </c>
      <c r="E152" s="2">
        <v>0.45070422535211202</v>
      </c>
      <c r="F152" s="2">
        <v>0.59507042253521103</v>
      </c>
      <c r="G152" s="2">
        <v>0.21646428749018701</v>
      </c>
      <c r="H152" s="2">
        <v>0.33452235662084401</v>
      </c>
      <c r="I152" s="2" t="s">
        <v>27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730</v>
      </c>
    </row>
    <row r="153" spans="1:16">
      <c r="A153" s="2">
        <v>57</v>
      </c>
      <c r="B153" s="2">
        <v>115</v>
      </c>
      <c r="C153" s="2">
        <v>154</v>
      </c>
      <c r="D153" s="2">
        <v>0.20070422535211199</v>
      </c>
      <c r="E153" s="2">
        <v>0.40492957746478803</v>
      </c>
      <c r="F153" s="2">
        <v>0.54225352112675995</v>
      </c>
      <c r="G153" s="2">
        <v>0.18725217644952499</v>
      </c>
      <c r="H153" s="2">
        <v>0.30433112090012399</v>
      </c>
      <c r="I153" s="2" t="s">
        <v>27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731</v>
      </c>
    </row>
    <row r="154" spans="1:16">
      <c r="A154" s="2">
        <v>54</v>
      </c>
      <c r="B154" s="2">
        <v>101</v>
      </c>
      <c r="C154" s="2">
        <v>135</v>
      </c>
      <c r="D154" s="2">
        <v>0.190140845070422</v>
      </c>
      <c r="E154" s="2">
        <v>0.35563380281690099</v>
      </c>
      <c r="F154" s="2">
        <v>0.47535211267605598</v>
      </c>
      <c r="G154" s="2">
        <v>0.16762607686615399</v>
      </c>
      <c r="H154" s="2">
        <v>0.282565804198667</v>
      </c>
      <c r="I154" s="2" t="s">
        <v>27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732</v>
      </c>
    </row>
    <row r="155" spans="1:16">
      <c r="A155" s="2">
        <v>103</v>
      </c>
      <c r="B155" s="2">
        <v>166</v>
      </c>
      <c r="C155" s="2">
        <v>201</v>
      </c>
      <c r="D155" s="2">
        <v>0.36267605633802802</v>
      </c>
      <c r="E155" s="2">
        <v>0.58450704225352101</v>
      </c>
      <c r="F155" s="2">
        <v>0.70774647887323905</v>
      </c>
      <c r="G155" s="2">
        <v>0.32771815325382903</v>
      </c>
      <c r="H155" s="2">
        <v>0.47438534553705403</v>
      </c>
      <c r="I155" s="2" t="s">
        <v>27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786</v>
      </c>
    </row>
    <row r="156" spans="1:16">
      <c r="A156" s="2">
        <v>110</v>
      </c>
      <c r="B156" s="2">
        <v>181</v>
      </c>
      <c r="C156" s="2">
        <v>211</v>
      </c>
      <c r="D156" s="2">
        <v>0.38732394366197098</v>
      </c>
      <c r="E156" s="2">
        <v>0.63732394366197098</v>
      </c>
      <c r="F156" s="2">
        <v>0.74295774647887303</v>
      </c>
      <c r="G156" s="2">
        <v>0.35060490300566999</v>
      </c>
      <c r="H156" s="2">
        <v>0.50543153934085905</v>
      </c>
      <c r="I156" s="2" t="s">
        <v>27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787</v>
      </c>
    </row>
    <row r="157" spans="1:16">
      <c r="A157" s="2">
        <v>107</v>
      </c>
      <c r="B157" s="2">
        <v>185</v>
      </c>
      <c r="C157" s="2">
        <v>217</v>
      </c>
      <c r="D157" s="2">
        <v>0.37676056338028102</v>
      </c>
      <c r="E157" s="2">
        <v>0.65140845070422504</v>
      </c>
      <c r="F157" s="2">
        <v>0.76408450704225295</v>
      </c>
      <c r="G157" s="2">
        <v>0.357657934270252</v>
      </c>
      <c r="H157" s="2">
        <v>0.50780402903699595</v>
      </c>
      <c r="I157" s="2" t="s">
        <v>27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719</v>
      </c>
    </row>
    <row r="158" spans="1:16">
      <c r="A158" s="2">
        <v>98</v>
      </c>
      <c r="B158" s="2">
        <v>183</v>
      </c>
      <c r="C158" s="2">
        <v>212</v>
      </c>
      <c r="D158" s="2">
        <v>0.34507042253521097</v>
      </c>
      <c r="E158" s="2">
        <v>0.64436619718309796</v>
      </c>
      <c r="F158" s="2">
        <v>0.74647887323943596</v>
      </c>
      <c r="G158" s="2">
        <v>0.341899805637012</v>
      </c>
      <c r="H158" s="2">
        <v>0.48407940395285198</v>
      </c>
      <c r="I158" s="2" t="s">
        <v>27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788</v>
      </c>
    </row>
    <row r="159" spans="1:16">
      <c r="A159" s="2">
        <v>84</v>
      </c>
      <c r="B159" s="2">
        <v>176</v>
      </c>
      <c r="C159" s="2">
        <v>200</v>
      </c>
      <c r="D159" s="2">
        <v>0.29577464788732299</v>
      </c>
      <c r="E159" s="2">
        <v>0.61971830985915399</v>
      </c>
      <c r="F159" s="2">
        <v>0.70422535211267601</v>
      </c>
      <c r="G159" s="2">
        <v>0.31510386930255002</v>
      </c>
      <c r="H159" s="2">
        <v>0.44392126665659798</v>
      </c>
      <c r="I159" s="2" t="s">
        <v>27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789</v>
      </c>
    </row>
    <row r="160" spans="1:16">
      <c r="A160" s="2">
        <v>75</v>
      </c>
      <c r="B160" s="2">
        <v>158</v>
      </c>
      <c r="C160" s="2">
        <v>192</v>
      </c>
      <c r="D160" s="2">
        <v>0.264084507042253</v>
      </c>
      <c r="E160" s="2">
        <v>0.55633802816901401</v>
      </c>
      <c r="F160" s="2">
        <v>0.676056338028169</v>
      </c>
      <c r="G160" s="2">
        <v>0.28196775479049602</v>
      </c>
      <c r="H160" s="2">
        <v>0.407943440422536</v>
      </c>
      <c r="I160" s="2" t="s">
        <v>27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790</v>
      </c>
    </row>
    <row r="161" spans="1:16">
      <c r="A161" s="2">
        <v>67</v>
      </c>
      <c r="B161" s="2">
        <v>145</v>
      </c>
      <c r="C161" s="2">
        <v>183</v>
      </c>
      <c r="D161" s="2">
        <v>0.235915492957746</v>
      </c>
      <c r="E161" s="2">
        <v>0.51056338028169002</v>
      </c>
      <c r="F161" s="2">
        <v>0.64436619718309796</v>
      </c>
      <c r="G161" s="2">
        <v>0.24665141748506</v>
      </c>
      <c r="H161" s="2">
        <v>0.36867127351642898</v>
      </c>
      <c r="I161" s="2" t="s">
        <v>27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791</v>
      </c>
    </row>
    <row r="162" spans="1:16">
      <c r="A162" s="2">
        <v>61</v>
      </c>
      <c r="B162" s="2">
        <v>125</v>
      </c>
      <c r="C162" s="2">
        <v>168</v>
      </c>
      <c r="D162" s="2">
        <v>0.21478873239436599</v>
      </c>
      <c r="E162" s="2">
        <v>0.440140845070422</v>
      </c>
      <c r="F162" s="2">
        <v>0.59154929577464699</v>
      </c>
      <c r="G162" s="2">
        <v>0.209920589611055</v>
      </c>
      <c r="H162" s="2">
        <v>0.33004012991522902</v>
      </c>
      <c r="I162" s="2" t="s">
        <v>27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792</v>
      </c>
    </row>
    <row r="163" spans="1:16">
      <c r="A163" s="2">
        <v>56</v>
      </c>
      <c r="B163" s="2">
        <v>117</v>
      </c>
      <c r="C163" s="2">
        <v>152</v>
      </c>
      <c r="D163" s="2">
        <v>0.19718309859154901</v>
      </c>
      <c r="E163" s="2">
        <v>0.411971830985915</v>
      </c>
      <c r="F163" s="2">
        <v>0.53521126760563298</v>
      </c>
      <c r="G163" s="2">
        <v>0.18396432449991401</v>
      </c>
      <c r="H163" s="2">
        <v>0.30045815708965401</v>
      </c>
      <c r="I163" s="2" t="s">
        <v>27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793</v>
      </c>
    </row>
    <row r="164" spans="1:16">
      <c r="A164" s="2">
        <v>54</v>
      </c>
      <c r="B164" s="2">
        <v>100</v>
      </c>
      <c r="C164" s="2">
        <v>135</v>
      </c>
      <c r="D164" s="2">
        <v>0.190140845070422</v>
      </c>
      <c r="E164" s="2">
        <v>0.352112676056338</v>
      </c>
      <c r="F164" s="2">
        <v>0.47535211267605598</v>
      </c>
      <c r="G164" s="2">
        <v>0.166470095878544</v>
      </c>
      <c r="H164" s="2">
        <v>0.28110579952165499</v>
      </c>
      <c r="I164" s="2" t="s">
        <v>27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794</v>
      </c>
    </row>
    <row r="165" spans="1:16">
      <c r="A165" s="2">
        <v>98</v>
      </c>
      <c r="B165" s="2">
        <v>171</v>
      </c>
      <c r="C165" s="2">
        <v>205</v>
      </c>
      <c r="D165" s="2">
        <v>0.34507042253521097</v>
      </c>
      <c r="E165" s="2">
        <v>0.602112676056338</v>
      </c>
      <c r="F165" s="2">
        <v>0.721830985915493</v>
      </c>
      <c r="G165" s="2">
        <v>0.32094267727850201</v>
      </c>
      <c r="H165" s="2">
        <v>0.46042008250085098</v>
      </c>
      <c r="I165" s="2" t="s">
        <v>27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795</v>
      </c>
    </row>
    <row r="166" spans="1:16">
      <c r="A166" s="2">
        <v>102</v>
      </c>
      <c r="B166" s="2">
        <v>182</v>
      </c>
      <c r="C166" s="2">
        <v>214</v>
      </c>
      <c r="D166" s="2">
        <v>0.35915492957746398</v>
      </c>
      <c r="E166" s="2">
        <v>0.64084507042253502</v>
      </c>
      <c r="F166" s="2">
        <v>0.75352112676056304</v>
      </c>
      <c r="G166" s="2">
        <v>0.33914273479647999</v>
      </c>
      <c r="H166" s="2">
        <v>0.48369034038355002</v>
      </c>
      <c r="I166" s="2" t="s">
        <v>27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796</v>
      </c>
    </row>
    <row r="167" spans="1:16">
      <c r="A167" s="2">
        <v>99</v>
      </c>
      <c r="B167" s="2">
        <v>181</v>
      </c>
      <c r="C167" s="2">
        <v>213</v>
      </c>
      <c r="D167" s="2">
        <v>0.34859154929577402</v>
      </c>
      <c r="E167" s="2">
        <v>0.63732394366197098</v>
      </c>
      <c r="F167" s="2">
        <v>0.75</v>
      </c>
      <c r="G167" s="2">
        <v>0.34374764851405998</v>
      </c>
      <c r="H167" s="2">
        <v>0.48197342707227497</v>
      </c>
      <c r="I167" s="2" t="s">
        <v>27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720</v>
      </c>
    </row>
    <row r="168" spans="1:16">
      <c r="A168" s="2">
        <v>93</v>
      </c>
      <c r="B168" s="2">
        <v>178</v>
      </c>
      <c r="C168" s="2">
        <v>206</v>
      </c>
      <c r="D168" s="2">
        <v>0.32746478873239399</v>
      </c>
      <c r="E168" s="2">
        <v>0.62676056338028097</v>
      </c>
      <c r="F168" s="2">
        <v>0.72535211267605604</v>
      </c>
      <c r="G168" s="2">
        <v>0.33259973724678299</v>
      </c>
      <c r="H168" s="2">
        <v>0.465249832674615</v>
      </c>
      <c r="I168" s="2" t="s">
        <v>27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797</v>
      </c>
    </row>
    <row r="169" spans="1:16">
      <c r="A169" s="2">
        <v>82</v>
      </c>
      <c r="B169" s="2">
        <v>167</v>
      </c>
      <c r="C169" s="2">
        <v>197</v>
      </c>
      <c r="D169" s="2">
        <v>0.28873239436619702</v>
      </c>
      <c r="E169" s="2">
        <v>0.58802816901408395</v>
      </c>
      <c r="F169" s="2">
        <v>0.69366197183098499</v>
      </c>
      <c r="G169" s="2">
        <v>0.30571762854662399</v>
      </c>
      <c r="H169" s="2">
        <v>0.42983828064762503</v>
      </c>
      <c r="I169" s="2" t="s">
        <v>27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798</v>
      </c>
    </row>
    <row r="170" spans="1:16">
      <c r="A170" s="2">
        <v>74</v>
      </c>
      <c r="B170" s="2">
        <v>156</v>
      </c>
      <c r="C170" s="2">
        <v>190</v>
      </c>
      <c r="D170" s="2">
        <v>0.26056338028169002</v>
      </c>
      <c r="E170" s="2">
        <v>0.54929577464788704</v>
      </c>
      <c r="F170" s="2">
        <v>0.66901408450704203</v>
      </c>
      <c r="G170" s="2">
        <v>0.27754649599440601</v>
      </c>
      <c r="H170" s="2">
        <v>0.40072376254887099</v>
      </c>
      <c r="I170" s="2" t="s">
        <v>27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799</v>
      </c>
    </row>
    <row r="171" spans="1:16">
      <c r="A171" s="2">
        <v>64</v>
      </c>
      <c r="B171" s="2">
        <v>144</v>
      </c>
      <c r="C171" s="2">
        <v>179</v>
      </c>
      <c r="D171" s="2">
        <v>0.22535211267605601</v>
      </c>
      <c r="E171" s="2">
        <v>0.50704225352112597</v>
      </c>
      <c r="F171" s="2">
        <v>0.63028169014084501</v>
      </c>
      <c r="G171" s="2">
        <v>0.23759525487133601</v>
      </c>
      <c r="H171" s="2">
        <v>0.35719936573838801</v>
      </c>
      <c r="I171" s="2" t="s">
        <v>27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800</v>
      </c>
    </row>
    <row r="172" spans="1:16">
      <c r="A172" s="2">
        <v>60</v>
      </c>
      <c r="B172" s="2">
        <v>123</v>
      </c>
      <c r="C172" s="2">
        <v>164</v>
      </c>
      <c r="D172" s="2">
        <v>0.21126760563380201</v>
      </c>
      <c r="E172" s="2">
        <v>0.43309859154929498</v>
      </c>
      <c r="F172" s="2">
        <v>0.57746478873239404</v>
      </c>
      <c r="G172" s="2">
        <v>0.20478113676333001</v>
      </c>
      <c r="H172" s="2">
        <v>0.32463755802635402</v>
      </c>
      <c r="I172" s="2" t="s">
        <v>27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801</v>
      </c>
    </row>
    <row r="173" spans="1:16">
      <c r="A173" s="2">
        <v>56</v>
      </c>
      <c r="B173" s="2">
        <v>113</v>
      </c>
      <c r="C173" s="2">
        <v>152</v>
      </c>
      <c r="D173" s="2">
        <v>0.19718309859154901</v>
      </c>
      <c r="E173" s="2">
        <v>0.397887323943662</v>
      </c>
      <c r="F173" s="2">
        <v>0.53521126760563298</v>
      </c>
      <c r="G173" s="2">
        <v>0.18185869523517401</v>
      </c>
      <c r="H173" s="2">
        <v>0.29778728324158199</v>
      </c>
      <c r="I173" s="2" t="s">
        <v>27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802</v>
      </c>
    </row>
    <row r="174" spans="1:16">
      <c r="A174" s="2">
        <v>54</v>
      </c>
      <c r="B174" s="2">
        <v>100</v>
      </c>
      <c r="C174" s="2">
        <v>135</v>
      </c>
      <c r="D174" s="2">
        <v>0.190140845070422</v>
      </c>
      <c r="E174" s="2">
        <v>0.352112676056338</v>
      </c>
      <c r="F174" s="2">
        <v>0.47535211267605598</v>
      </c>
      <c r="G174" s="2">
        <v>0.16598738810724301</v>
      </c>
      <c r="H174" s="2">
        <v>0.28040560109783302</v>
      </c>
      <c r="I174" s="2" t="s">
        <v>27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803</v>
      </c>
    </row>
    <row r="175" spans="1:16">
      <c r="A175" s="2">
        <v>93</v>
      </c>
      <c r="B175" s="2">
        <v>159</v>
      </c>
      <c r="C175" s="2">
        <v>197</v>
      </c>
      <c r="D175" s="2">
        <v>0.32746478873239399</v>
      </c>
      <c r="E175" s="2">
        <v>0.55985915492957705</v>
      </c>
      <c r="F175" s="2">
        <v>0.69366197183098499</v>
      </c>
      <c r="G175" s="2">
        <v>0.30615954306091803</v>
      </c>
      <c r="H175" s="2">
        <v>0.43989922673880799</v>
      </c>
      <c r="I175" s="2" t="s">
        <v>27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804</v>
      </c>
    </row>
    <row r="176" spans="1:16">
      <c r="A176" s="2">
        <v>96</v>
      </c>
      <c r="B176" s="2">
        <v>172</v>
      </c>
      <c r="C176" s="2">
        <v>209</v>
      </c>
      <c r="D176" s="2">
        <v>0.338028169014084</v>
      </c>
      <c r="E176" s="2">
        <v>0.60563380281690105</v>
      </c>
      <c r="F176" s="2">
        <v>0.73591549295774605</v>
      </c>
      <c r="G176" s="2">
        <v>0.32513071887240702</v>
      </c>
      <c r="H176" s="2">
        <v>0.462291110282669</v>
      </c>
      <c r="I176" s="2" t="s">
        <v>27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805</v>
      </c>
    </row>
    <row r="177" spans="1:16">
      <c r="A177" s="2">
        <v>92</v>
      </c>
      <c r="B177" s="2">
        <v>170</v>
      </c>
      <c r="C177" s="2">
        <v>205</v>
      </c>
      <c r="D177" s="2">
        <v>0.323943661971831</v>
      </c>
      <c r="E177" s="2">
        <v>0.59859154929577396</v>
      </c>
      <c r="F177" s="2">
        <v>0.721830985915493</v>
      </c>
      <c r="G177" s="2">
        <v>0.32666222771645598</v>
      </c>
      <c r="H177" s="2">
        <v>0.459330515411566</v>
      </c>
      <c r="I177" s="2" t="s">
        <v>27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721</v>
      </c>
    </row>
    <row r="178" spans="1:16">
      <c r="A178" s="2">
        <v>89</v>
      </c>
      <c r="B178" s="2">
        <v>168</v>
      </c>
      <c r="C178" s="2">
        <v>201</v>
      </c>
      <c r="D178" s="2">
        <v>0.31338028169013998</v>
      </c>
      <c r="E178" s="2">
        <v>0.59154929577464699</v>
      </c>
      <c r="F178" s="2">
        <v>0.70774647887323905</v>
      </c>
      <c r="G178" s="2">
        <v>0.31857419379611301</v>
      </c>
      <c r="H178" s="2">
        <v>0.447908229108536</v>
      </c>
      <c r="I178" s="2" t="s">
        <v>27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806</v>
      </c>
    </row>
    <row r="179" spans="1:16">
      <c r="A179" s="2">
        <v>77</v>
      </c>
      <c r="B179" s="2">
        <v>160</v>
      </c>
      <c r="C179" s="2">
        <v>190</v>
      </c>
      <c r="D179" s="2">
        <v>0.27112676056337998</v>
      </c>
      <c r="E179" s="2">
        <v>0.56338028169013998</v>
      </c>
      <c r="F179" s="2">
        <v>0.66901408450704203</v>
      </c>
      <c r="G179" s="2">
        <v>0.29336762090749102</v>
      </c>
      <c r="H179" s="2">
        <v>0.41519970273413997</v>
      </c>
      <c r="I179" s="2" t="s">
        <v>27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807</v>
      </c>
    </row>
    <row r="180" spans="1:16">
      <c r="A180" s="2">
        <v>69</v>
      </c>
      <c r="B180" s="2">
        <v>153</v>
      </c>
      <c r="C180" s="2">
        <v>189</v>
      </c>
      <c r="D180" s="2">
        <v>0.242957746478873</v>
      </c>
      <c r="E180" s="2">
        <v>0.53873239436619702</v>
      </c>
      <c r="F180" s="2">
        <v>0.66549295774647799</v>
      </c>
      <c r="G180" s="2">
        <v>0.26474587685803702</v>
      </c>
      <c r="H180" s="2">
        <v>0.38217847499382102</v>
      </c>
      <c r="I180" s="2" t="s">
        <v>27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808</v>
      </c>
    </row>
    <row r="181" spans="1:16">
      <c r="A181" s="2">
        <v>60</v>
      </c>
      <c r="B181" s="2">
        <v>140</v>
      </c>
      <c r="C181" s="2">
        <v>176</v>
      </c>
      <c r="D181" s="2">
        <v>0.21126760563380201</v>
      </c>
      <c r="E181" s="2">
        <v>0.49295774647887303</v>
      </c>
      <c r="F181" s="2">
        <v>0.61971830985915399</v>
      </c>
      <c r="G181" s="2">
        <v>0.228849481861057</v>
      </c>
      <c r="H181" s="2">
        <v>0.34337912808646698</v>
      </c>
      <c r="I181" s="2" t="s">
        <v>27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809</v>
      </c>
    </row>
    <row r="182" spans="1:16">
      <c r="A182" s="2">
        <v>58</v>
      </c>
      <c r="B182" s="2">
        <v>121</v>
      </c>
      <c r="C182" s="2">
        <v>165</v>
      </c>
      <c r="D182" s="2">
        <v>0.20422535211267601</v>
      </c>
      <c r="E182" s="2">
        <v>0.426056338028169</v>
      </c>
      <c r="F182" s="2">
        <v>0.58098591549295697</v>
      </c>
      <c r="G182" s="2">
        <v>0.200291829325878</v>
      </c>
      <c r="H182" s="2">
        <v>0.31692898515811002</v>
      </c>
      <c r="I182" s="2" t="s">
        <v>27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810</v>
      </c>
    </row>
    <row r="183" spans="1:16">
      <c r="A183" s="2">
        <v>55</v>
      </c>
      <c r="B183" s="2">
        <v>111</v>
      </c>
      <c r="C183" s="2">
        <v>152</v>
      </c>
      <c r="D183" s="2">
        <v>0.19366197183098499</v>
      </c>
      <c r="E183" s="2">
        <v>0.39084507042253502</v>
      </c>
      <c r="F183" s="2">
        <v>0.53521126760563298</v>
      </c>
      <c r="G183" s="2">
        <v>0.179264373768556</v>
      </c>
      <c r="H183" s="2">
        <v>0.29378823854780001</v>
      </c>
      <c r="I183" s="2" t="s">
        <v>27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811</v>
      </c>
    </row>
    <row r="184" spans="1:16">
      <c r="A184" s="2">
        <v>53</v>
      </c>
      <c r="B184" s="2">
        <v>97</v>
      </c>
      <c r="C184" s="2">
        <v>134</v>
      </c>
      <c r="D184" s="2">
        <v>0.18661971830985899</v>
      </c>
      <c r="E184" s="2">
        <v>0.34154929577464699</v>
      </c>
      <c r="F184" s="2">
        <v>0.471830985915492</v>
      </c>
      <c r="G184" s="2">
        <v>0.16424967848813901</v>
      </c>
      <c r="H184" s="2">
        <v>0.27769100433812199</v>
      </c>
      <c r="I184" s="2" t="s">
        <v>27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812</v>
      </c>
    </row>
    <row r="185" spans="1:16">
      <c r="A185" s="2">
        <v>93</v>
      </c>
      <c r="B185" s="2">
        <v>153</v>
      </c>
      <c r="C185" s="2">
        <v>188</v>
      </c>
      <c r="D185" s="2">
        <v>0.32746478873239399</v>
      </c>
      <c r="E185" s="2">
        <v>0.53873239436619702</v>
      </c>
      <c r="F185" s="2">
        <v>0.66197183098591506</v>
      </c>
      <c r="G185" s="2">
        <v>0.29834196714378303</v>
      </c>
      <c r="H185" s="2">
        <v>0.430848652137167</v>
      </c>
      <c r="I185" s="2" t="s">
        <v>27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813</v>
      </c>
    </row>
    <row r="186" spans="1:16">
      <c r="A186" s="2">
        <v>94</v>
      </c>
      <c r="B186" s="2">
        <v>166</v>
      </c>
      <c r="C186" s="2">
        <v>199</v>
      </c>
      <c r="D186" s="2">
        <v>0.33098591549295697</v>
      </c>
      <c r="E186" s="2">
        <v>0.58450704225352101</v>
      </c>
      <c r="F186" s="2">
        <v>0.70070422535211196</v>
      </c>
      <c r="G186" s="2">
        <v>0.31578223126390897</v>
      </c>
      <c r="H186" s="2">
        <v>0.44972065218835899</v>
      </c>
      <c r="I186" s="2" t="s">
        <v>27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814</v>
      </c>
    </row>
    <row r="187" spans="1:16">
      <c r="A187" s="2">
        <v>90</v>
      </c>
      <c r="B187" s="2">
        <v>168</v>
      </c>
      <c r="C187" s="2">
        <v>194</v>
      </c>
      <c r="D187" s="2">
        <v>0.31690140845070403</v>
      </c>
      <c r="E187" s="2">
        <v>0.59154929577464699</v>
      </c>
      <c r="F187" s="2">
        <v>0.68309859154929498</v>
      </c>
      <c r="G187" s="2">
        <v>0.31621046692674099</v>
      </c>
      <c r="H187" s="2">
        <v>0.44598024620325899</v>
      </c>
      <c r="I187" s="2" t="s">
        <v>27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722</v>
      </c>
    </row>
    <row r="188" spans="1:16">
      <c r="A188" s="2">
        <v>88</v>
      </c>
      <c r="B188" s="2">
        <v>164</v>
      </c>
      <c r="C188" s="2">
        <v>191</v>
      </c>
      <c r="D188" s="2">
        <v>0.309859154929577</v>
      </c>
      <c r="E188" s="2">
        <v>0.57746478873239404</v>
      </c>
      <c r="F188" s="2">
        <v>0.67253521126760496</v>
      </c>
      <c r="G188" s="2">
        <v>0.31207081738435899</v>
      </c>
      <c r="H188" s="2">
        <v>0.44003873713020902</v>
      </c>
      <c r="I188" s="2" t="s">
        <v>27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815</v>
      </c>
    </row>
    <row r="189" spans="1:16">
      <c r="A189" s="2">
        <v>72</v>
      </c>
      <c r="B189" s="2">
        <v>156</v>
      </c>
      <c r="C189" s="2">
        <v>187</v>
      </c>
      <c r="D189" s="2">
        <v>0.25352112676056299</v>
      </c>
      <c r="E189" s="2">
        <v>0.54929577464788704</v>
      </c>
      <c r="F189" s="2">
        <v>0.65845070422535201</v>
      </c>
      <c r="G189" s="2">
        <v>0.27815491193992098</v>
      </c>
      <c r="H189" s="2">
        <v>0.40095695854223101</v>
      </c>
      <c r="I189" s="2" t="s">
        <v>27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816</v>
      </c>
    </row>
    <row r="190" spans="1:16">
      <c r="A190" s="2">
        <v>67</v>
      </c>
      <c r="B190" s="2">
        <v>153</v>
      </c>
      <c r="C190" s="2">
        <v>181</v>
      </c>
      <c r="D190" s="2">
        <v>0.235915492957746</v>
      </c>
      <c r="E190" s="2">
        <v>0.53873239436619702</v>
      </c>
      <c r="F190" s="2">
        <v>0.63732394366197098</v>
      </c>
      <c r="G190" s="2">
        <v>0.25628295551913699</v>
      </c>
      <c r="H190" s="2">
        <v>0.37427979820538698</v>
      </c>
      <c r="I190" s="2" t="s">
        <v>27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817</v>
      </c>
    </row>
    <row r="191" spans="1:16">
      <c r="A191" s="2">
        <v>58</v>
      </c>
      <c r="B191" s="2">
        <v>137</v>
      </c>
      <c r="C191" s="2">
        <v>175</v>
      </c>
      <c r="D191" s="2">
        <v>0.20422535211267601</v>
      </c>
      <c r="E191" s="2">
        <v>0.48239436619718301</v>
      </c>
      <c r="F191" s="2">
        <v>0.61619718309859095</v>
      </c>
      <c r="G191" s="2">
        <v>0.22610170779316699</v>
      </c>
      <c r="H191" s="2">
        <v>0.33820491239969702</v>
      </c>
      <c r="I191" s="2" t="s">
        <v>27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818</v>
      </c>
    </row>
    <row r="192" spans="1:16">
      <c r="A192" s="2">
        <v>58</v>
      </c>
      <c r="B192" s="2">
        <v>118</v>
      </c>
      <c r="C192" s="2">
        <v>163</v>
      </c>
      <c r="D192" s="2">
        <v>0.20422535211267601</v>
      </c>
      <c r="E192" s="2">
        <v>0.41549295774647799</v>
      </c>
      <c r="F192" s="2">
        <v>0.573943661971831</v>
      </c>
      <c r="G192" s="2">
        <v>0.19768833198835201</v>
      </c>
      <c r="H192" s="2">
        <v>0.31489216218618898</v>
      </c>
      <c r="I192" s="2" t="s">
        <v>27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819</v>
      </c>
    </row>
    <row r="193" spans="1:16">
      <c r="A193" s="2">
        <v>55</v>
      </c>
      <c r="B193" s="2">
        <v>111</v>
      </c>
      <c r="C193" s="2">
        <v>148</v>
      </c>
      <c r="D193" s="2">
        <v>0.19366197183098499</v>
      </c>
      <c r="E193" s="2">
        <v>0.39084507042253502</v>
      </c>
      <c r="F193" s="2">
        <v>0.52112676056338003</v>
      </c>
      <c r="G193" s="2">
        <v>0.17734364317374199</v>
      </c>
      <c r="H193" s="2">
        <v>0.292617779467233</v>
      </c>
      <c r="I193" s="2" t="s">
        <v>27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820</v>
      </c>
    </row>
    <row r="194" spans="1:16">
      <c r="A194" s="2">
        <v>53</v>
      </c>
      <c r="B194" s="2">
        <v>97</v>
      </c>
      <c r="C194" s="2">
        <v>132</v>
      </c>
      <c r="D194" s="2">
        <v>0.18661971830985899</v>
      </c>
      <c r="E194" s="2">
        <v>0.34154929577464699</v>
      </c>
      <c r="F194" s="2">
        <v>0.46478873239436602</v>
      </c>
      <c r="G194" s="2">
        <v>0.16288311693176599</v>
      </c>
      <c r="H194" s="2">
        <v>0.276776876994205</v>
      </c>
      <c r="I194" s="2" t="s">
        <v>27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821</v>
      </c>
    </row>
    <row r="195" spans="1:16">
      <c r="A195" s="2">
        <v>84</v>
      </c>
      <c r="B195" s="2">
        <v>152</v>
      </c>
      <c r="C195" s="2">
        <v>183</v>
      </c>
      <c r="D195" s="2">
        <v>0.29577464788732299</v>
      </c>
      <c r="E195" s="2">
        <v>0.53521126760563298</v>
      </c>
      <c r="F195" s="2">
        <v>0.64436619718309796</v>
      </c>
      <c r="G195" s="2">
        <v>0.28071732106393599</v>
      </c>
      <c r="H195" s="2">
        <v>0.40593291235914097</v>
      </c>
      <c r="I195" s="2" t="s">
        <v>27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822</v>
      </c>
    </row>
    <row r="196" spans="1:16">
      <c r="A196" s="2">
        <v>88</v>
      </c>
      <c r="B196" s="2">
        <v>161</v>
      </c>
      <c r="C196" s="2">
        <v>191</v>
      </c>
      <c r="D196" s="2">
        <v>0.309859154929577</v>
      </c>
      <c r="E196" s="2">
        <v>0.56690140845070403</v>
      </c>
      <c r="F196" s="2">
        <v>0.67253521126760496</v>
      </c>
      <c r="G196" s="2">
        <v>0.29890943229050398</v>
      </c>
      <c r="H196" s="2">
        <v>0.42806895299132902</v>
      </c>
      <c r="I196" s="2" t="s">
        <v>27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823</v>
      </c>
    </row>
    <row r="197" spans="1:16">
      <c r="A197" s="2">
        <v>82</v>
      </c>
      <c r="B197" s="2">
        <v>163</v>
      </c>
      <c r="C197" s="2">
        <v>190</v>
      </c>
      <c r="D197" s="2">
        <v>0.28873239436619702</v>
      </c>
      <c r="E197" s="2">
        <v>0.573943661971831</v>
      </c>
      <c r="F197" s="2">
        <v>0.66901408450704203</v>
      </c>
      <c r="G197" s="2">
        <v>0.29612059250615702</v>
      </c>
      <c r="H197" s="2">
        <v>0.42315840714104502</v>
      </c>
      <c r="I197" s="2" t="s">
        <v>27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723</v>
      </c>
    </row>
    <row r="198" spans="1:16">
      <c r="A198" s="2">
        <v>79</v>
      </c>
      <c r="B198" s="2">
        <v>161</v>
      </c>
      <c r="C198" s="2">
        <v>189</v>
      </c>
      <c r="D198" s="2">
        <v>0.278169014084507</v>
      </c>
      <c r="E198" s="2">
        <v>0.56690140845070403</v>
      </c>
      <c r="F198" s="2">
        <v>0.66549295774647799</v>
      </c>
      <c r="G198" s="2">
        <v>0.29186826197447302</v>
      </c>
      <c r="H198" s="2">
        <v>0.41657441436236597</v>
      </c>
      <c r="I198" s="2" t="s">
        <v>27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824</v>
      </c>
    </row>
    <row r="199" spans="1:16">
      <c r="A199" s="2">
        <v>70</v>
      </c>
      <c r="B199" s="2">
        <v>154</v>
      </c>
      <c r="C199" s="2">
        <v>183</v>
      </c>
      <c r="D199" s="2">
        <v>0.24647887323943601</v>
      </c>
      <c r="E199" s="2">
        <v>0.54225352112675995</v>
      </c>
      <c r="F199" s="2">
        <v>0.64436619718309796</v>
      </c>
      <c r="G199" s="2">
        <v>0.26729537175936802</v>
      </c>
      <c r="H199" s="2">
        <v>0.38955668161505702</v>
      </c>
      <c r="I199" s="2" t="s">
        <v>27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825</v>
      </c>
    </row>
    <row r="200" spans="1:16">
      <c r="A200" s="2">
        <v>65</v>
      </c>
      <c r="B200" s="2">
        <v>149</v>
      </c>
      <c r="C200" s="2">
        <v>176</v>
      </c>
      <c r="D200" s="2">
        <v>0.228873239436619</v>
      </c>
      <c r="E200" s="2">
        <v>0.52464788732394296</v>
      </c>
      <c r="F200" s="2">
        <v>0.61971830985915399</v>
      </c>
      <c r="G200" s="2">
        <v>0.24741384644807601</v>
      </c>
      <c r="H200" s="2">
        <v>0.367196418123096</v>
      </c>
      <c r="I200" s="2" t="s">
        <v>27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826</v>
      </c>
    </row>
    <row r="201" spans="1:16">
      <c r="A201" s="2">
        <v>60</v>
      </c>
      <c r="B201" s="2">
        <v>135</v>
      </c>
      <c r="C201" s="2">
        <v>171</v>
      </c>
      <c r="D201" s="2">
        <v>0.21126760563380201</v>
      </c>
      <c r="E201" s="2">
        <v>0.47535211267605598</v>
      </c>
      <c r="F201" s="2">
        <v>0.602112676056338</v>
      </c>
      <c r="G201" s="2">
        <v>0.224859682638858</v>
      </c>
      <c r="H201" s="2">
        <v>0.338492257450491</v>
      </c>
      <c r="I201" s="2" t="s">
        <v>27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827</v>
      </c>
    </row>
    <row r="202" spans="1:16">
      <c r="A202" s="2">
        <v>56</v>
      </c>
      <c r="B202" s="2">
        <v>114</v>
      </c>
      <c r="C202" s="2">
        <v>159</v>
      </c>
      <c r="D202" s="2">
        <v>0.19718309859154901</v>
      </c>
      <c r="E202" s="2">
        <v>0.40140845070422498</v>
      </c>
      <c r="F202" s="2">
        <v>0.55985915492957705</v>
      </c>
      <c r="G202" s="2">
        <v>0.192966042144948</v>
      </c>
      <c r="H202" s="2">
        <v>0.30800589593163702</v>
      </c>
      <c r="I202" s="2" t="s">
        <v>27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828</v>
      </c>
    </row>
    <row r="203" spans="1:16">
      <c r="A203" s="2">
        <v>55</v>
      </c>
      <c r="B203" s="2">
        <v>109</v>
      </c>
      <c r="C203" s="2">
        <v>147</v>
      </c>
      <c r="D203" s="2">
        <v>0.19366197183098499</v>
      </c>
      <c r="E203" s="2">
        <v>0.38380281690140799</v>
      </c>
      <c r="F203" s="2">
        <v>0.51760563380281599</v>
      </c>
      <c r="G203" s="2">
        <v>0.17590829548437001</v>
      </c>
      <c r="H203" s="2">
        <v>0.291088754930375</v>
      </c>
      <c r="I203" s="2" t="s">
        <v>27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829</v>
      </c>
    </row>
    <row r="204" spans="1:16">
      <c r="A204" s="2">
        <v>53</v>
      </c>
      <c r="B204" s="2">
        <v>96</v>
      </c>
      <c r="C204" s="2">
        <v>131</v>
      </c>
      <c r="D204" s="2">
        <v>0.18661971830985899</v>
      </c>
      <c r="E204" s="2">
        <v>0.338028169014084</v>
      </c>
      <c r="F204" s="2">
        <v>0.46126760563380198</v>
      </c>
      <c r="G204" s="2">
        <v>0.16183294273340801</v>
      </c>
      <c r="H204" s="2">
        <v>0.27571972558080499</v>
      </c>
      <c r="I204" s="2" t="s">
        <v>27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830</v>
      </c>
    </row>
    <row r="206" spans="1:16" s="26" customFormat="1">
      <c r="A206" s="26" t="s">
        <v>867</v>
      </c>
    </row>
    <row r="207" spans="1:16">
      <c r="A207" s="2">
        <v>85</v>
      </c>
      <c r="B207" s="2">
        <v>131</v>
      </c>
      <c r="C207" s="2">
        <v>166</v>
      </c>
      <c r="D207" s="2">
        <v>0.29929577464788698</v>
      </c>
      <c r="E207" s="2">
        <v>0.46126760563380198</v>
      </c>
      <c r="F207" s="2">
        <v>0.58450704225352101</v>
      </c>
      <c r="G207" s="2">
        <v>0.26222235540026301</v>
      </c>
      <c r="H207" s="2">
        <v>0.38732603986403003</v>
      </c>
      <c r="I207" s="2" t="s">
        <v>27</v>
      </c>
      <c r="J207" s="2" t="s">
        <v>253</v>
      </c>
      <c r="K207" s="2" t="s">
        <v>315</v>
      </c>
      <c r="L207" s="2">
        <v>0</v>
      </c>
      <c r="M207" s="2">
        <v>0</v>
      </c>
      <c r="N207" s="2">
        <v>0.5</v>
      </c>
      <c r="O207" s="2">
        <v>120</v>
      </c>
      <c r="P207" s="125">
        <v>42580.56349537037</v>
      </c>
    </row>
    <row r="208" spans="1:16">
      <c r="A208" s="2">
        <v>87</v>
      </c>
      <c r="B208" s="2">
        <v>153</v>
      </c>
      <c r="C208" s="2">
        <v>187</v>
      </c>
      <c r="D208" s="2">
        <v>0.30633802816901401</v>
      </c>
      <c r="E208" s="2">
        <v>0.53873239436619702</v>
      </c>
      <c r="F208" s="2">
        <v>0.65845070422535201</v>
      </c>
      <c r="G208" s="2">
        <v>0.28892046399761201</v>
      </c>
      <c r="H208" s="2">
        <v>0.41666077253997702</v>
      </c>
      <c r="I208" s="2" t="s">
        <v>27</v>
      </c>
      <c r="J208" s="2" t="s">
        <v>253</v>
      </c>
      <c r="K208" s="2" t="s">
        <v>316</v>
      </c>
      <c r="L208" s="2">
        <v>0</v>
      </c>
      <c r="M208" s="2">
        <v>0.1</v>
      </c>
      <c r="N208" s="2">
        <v>0.5</v>
      </c>
      <c r="O208" s="2">
        <v>120</v>
      </c>
      <c r="P208" s="125">
        <v>42580.564421296294</v>
      </c>
    </row>
    <row r="209" spans="1:16">
      <c r="A209" s="2">
        <v>94</v>
      </c>
      <c r="B209" s="2">
        <v>168</v>
      </c>
      <c r="C209" s="2">
        <v>202</v>
      </c>
      <c r="D209" s="2">
        <v>0.33098591549295697</v>
      </c>
      <c r="E209" s="2">
        <v>0.59154929577464699</v>
      </c>
      <c r="F209" s="2">
        <v>0.71126760563380198</v>
      </c>
      <c r="G209" s="2">
        <v>0.31579803333861001</v>
      </c>
      <c r="H209" s="2">
        <v>0.45198429123365702</v>
      </c>
      <c r="I209" s="2" t="s">
        <v>27</v>
      </c>
      <c r="J209" s="2" t="s">
        <v>253</v>
      </c>
      <c r="K209" s="2" t="s">
        <v>298</v>
      </c>
      <c r="L209" s="2">
        <v>0</v>
      </c>
      <c r="M209" s="2">
        <v>0.2</v>
      </c>
      <c r="N209" s="2">
        <v>0.5</v>
      </c>
      <c r="O209" s="2">
        <v>120</v>
      </c>
      <c r="P209" s="125">
        <v>42580.56527777778</v>
      </c>
    </row>
    <row r="210" spans="1:16">
      <c r="A210" s="2">
        <v>105</v>
      </c>
      <c r="B210" s="2">
        <v>178</v>
      </c>
      <c r="C210" s="2">
        <v>205</v>
      </c>
      <c r="D210" s="2">
        <v>0.36971830985915399</v>
      </c>
      <c r="E210" s="2">
        <v>0.62676056338028097</v>
      </c>
      <c r="F210" s="2">
        <v>0.721830985915493</v>
      </c>
      <c r="G210" s="2">
        <v>0.33555647086921803</v>
      </c>
      <c r="H210" s="2">
        <v>0.48729824003377298</v>
      </c>
      <c r="I210" s="2" t="s">
        <v>27</v>
      </c>
      <c r="J210" s="2" t="s">
        <v>253</v>
      </c>
      <c r="K210" s="2" t="s">
        <v>317</v>
      </c>
      <c r="L210" s="2">
        <v>0</v>
      </c>
      <c r="M210" s="2">
        <v>0.3</v>
      </c>
      <c r="N210" s="2">
        <v>0.5</v>
      </c>
      <c r="O210" s="2">
        <v>120</v>
      </c>
      <c r="P210" s="125">
        <v>42580.566099537034</v>
      </c>
    </row>
    <row r="211" spans="1:16">
      <c r="A211" s="2">
        <v>103</v>
      </c>
      <c r="B211" s="2">
        <v>179</v>
      </c>
      <c r="C211" s="2">
        <v>207</v>
      </c>
      <c r="D211" s="2">
        <v>0.36267605633802802</v>
      </c>
      <c r="E211" s="2">
        <v>0.63028169014084501</v>
      </c>
      <c r="F211" s="2">
        <v>0.72887323943661897</v>
      </c>
      <c r="G211" s="2">
        <v>0.33665211073531798</v>
      </c>
      <c r="H211" s="2">
        <v>0.48697655855546901</v>
      </c>
      <c r="I211" s="2" t="s">
        <v>27</v>
      </c>
      <c r="J211" s="2" t="s">
        <v>253</v>
      </c>
      <c r="K211" s="2" t="s">
        <v>318</v>
      </c>
      <c r="L211" s="2">
        <v>0</v>
      </c>
      <c r="M211" s="2">
        <v>0.4</v>
      </c>
      <c r="N211" s="2">
        <v>0.5</v>
      </c>
      <c r="O211" s="2">
        <v>120</v>
      </c>
      <c r="P211" s="125">
        <v>42580.566932870373</v>
      </c>
    </row>
    <row r="212" spans="1:16">
      <c r="A212" s="2">
        <v>102</v>
      </c>
      <c r="B212" s="2">
        <v>174</v>
      </c>
      <c r="C212" s="2">
        <v>204</v>
      </c>
      <c r="D212" s="2">
        <v>0.35915492957746398</v>
      </c>
      <c r="E212" s="2">
        <v>0.61267605633802802</v>
      </c>
      <c r="F212" s="2">
        <v>0.71830985915492895</v>
      </c>
      <c r="G212" s="2">
        <v>0.331647328126637</v>
      </c>
      <c r="H212" s="2">
        <v>0.48362442671584499</v>
      </c>
      <c r="I212" s="2" t="s">
        <v>27</v>
      </c>
      <c r="J212" s="2" t="s">
        <v>253</v>
      </c>
      <c r="K212" s="2" t="s">
        <v>319</v>
      </c>
      <c r="L212" s="2">
        <v>0</v>
      </c>
      <c r="M212" s="2">
        <v>0.5</v>
      </c>
      <c r="N212" s="2">
        <v>0.5</v>
      </c>
      <c r="O212" s="2">
        <v>120</v>
      </c>
      <c r="P212" s="125">
        <v>42580.567777777775</v>
      </c>
    </row>
    <row r="213" spans="1:16">
      <c r="A213" s="2">
        <v>93</v>
      </c>
      <c r="B213" s="2">
        <v>164</v>
      </c>
      <c r="C213" s="2">
        <v>199</v>
      </c>
      <c r="D213" s="2">
        <v>0.32746478873239399</v>
      </c>
      <c r="E213" s="2">
        <v>0.57746478873239404</v>
      </c>
      <c r="F213" s="2">
        <v>0.70070422535211196</v>
      </c>
      <c r="G213" s="2">
        <v>0.30179805704878998</v>
      </c>
      <c r="H213" s="2">
        <v>0.45508746606112199</v>
      </c>
      <c r="I213" s="2" t="s">
        <v>27</v>
      </c>
      <c r="J213" s="2" t="s">
        <v>253</v>
      </c>
      <c r="K213" s="2" t="s">
        <v>320</v>
      </c>
      <c r="L213" s="2">
        <v>0</v>
      </c>
      <c r="M213" s="2">
        <v>0.6</v>
      </c>
      <c r="N213" s="2">
        <v>0.5</v>
      </c>
      <c r="O213" s="2">
        <v>120</v>
      </c>
      <c r="P213" s="125">
        <v>42580.568622685183</v>
      </c>
    </row>
    <row r="214" spans="1:16">
      <c r="A214" s="2">
        <v>81</v>
      </c>
      <c r="B214" s="2">
        <v>155</v>
      </c>
      <c r="C214" s="2">
        <v>191</v>
      </c>
      <c r="D214" s="2">
        <v>0.28521126760563298</v>
      </c>
      <c r="E214" s="2">
        <v>0.54577464788732399</v>
      </c>
      <c r="F214" s="2">
        <v>0.67253521126760496</v>
      </c>
      <c r="G214" s="2">
        <v>0.266216972257451</v>
      </c>
      <c r="H214" s="2">
        <v>0.41119056500489098</v>
      </c>
      <c r="I214" s="2" t="s">
        <v>27</v>
      </c>
      <c r="J214" s="2" t="s">
        <v>253</v>
      </c>
      <c r="K214" s="2" t="s">
        <v>321</v>
      </c>
      <c r="L214" s="2">
        <v>0</v>
      </c>
      <c r="M214" s="2">
        <v>0.7</v>
      </c>
      <c r="N214" s="2">
        <v>0.5</v>
      </c>
      <c r="O214" s="2">
        <v>120</v>
      </c>
      <c r="P214" s="125">
        <v>42580.569479166668</v>
      </c>
    </row>
    <row r="215" spans="1:16">
      <c r="A215" s="2">
        <v>73</v>
      </c>
      <c r="B215" s="2">
        <v>139</v>
      </c>
      <c r="C215" s="2">
        <v>181</v>
      </c>
      <c r="D215" s="2">
        <v>0.25704225352112597</v>
      </c>
      <c r="E215" s="2">
        <v>0.48943661971830899</v>
      </c>
      <c r="F215" s="2">
        <v>0.63732394366197098</v>
      </c>
      <c r="G215" s="2">
        <v>0.22962582968487</v>
      </c>
      <c r="H215" s="2">
        <v>0.37189593957123002</v>
      </c>
      <c r="I215" s="2" t="s">
        <v>27</v>
      </c>
      <c r="J215" s="2" t="s">
        <v>253</v>
      </c>
      <c r="K215" s="2" t="s">
        <v>322</v>
      </c>
      <c r="L215" s="2">
        <v>0</v>
      </c>
      <c r="M215" s="2">
        <v>0.79999999999999905</v>
      </c>
      <c r="N215" s="2">
        <v>0.5</v>
      </c>
      <c r="O215" s="2">
        <v>120</v>
      </c>
      <c r="P215" s="125">
        <v>42580.570324074077</v>
      </c>
    </row>
    <row r="216" spans="1:16">
      <c r="A216" s="2">
        <v>70</v>
      </c>
      <c r="B216" s="2">
        <v>129</v>
      </c>
      <c r="C216" s="2">
        <v>161</v>
      </c>
      <c r="D216" s="2">
        <v>0.24647887323943601</v>
      </c>
      <c r="E216" s="2">
        <v>0.45422535211267601</v>
      </c>
      <c r="F216" s="2">
        <v>0.56690140845070403</v>
      </c>
      <c r="G216" s="2">
        <v>0.20754281288492099</v>
      </c>
      <c r="H216" s="2">
        <v>0.34925988016141402</v>
      </c>
      <c r="I216" s="2" t="s">
        <v>27</v>
      </c>
      <c r="J216" s="2" t="s">
        <v>253</v>
      </c>
      <c r="K216" s="2" t="s">
        <v>323</v>
      </c>
      <c r="L216" s="2">
        <v>0</v>
      </c>
      <c r="M216" s="2">
        <v>0.89999999999999902</v>
      </c>
      <c r="N216" s="2">
        <v>0.5</v>
      </c>
      <c r="O216" s="2">
        <v>120</v>
      </c>
      <c r="P216" s="125">
        <v>42580.571192129632</v>
      </c>
    </row>
    <row r="217" spans="1:16">
      <c r="A217" s="2">
        <v>85</v>
      </c>
      <c r="B217" s="2">
        <v>139</v>
      </c>
      <c r="C217" s="2">
        <v>170</v>
      </c>
      <c r="D217" s="2">
        <v>0.29929577464788698</v>
      </c>
      <c r="E217" s="2">
        <v>0.48943661971830899</v>
      </c>
      <c r="F217" s="2">
        <v>0.59859154929577396</v>
      </c>
      <c r="G217" s="2">
        <v>0.264024294666791</v>
      </c>
      <c r="H217" s="2">
        <v>0.39690015165794701</v>
      </c>
      <c r="I217" s="2" t="s">
        <v>27</v>
      </c>
      <c r="J217" s="2" t="s">
        <v>253</v>
      </c>
      <c r="K217" s="2" t="s">
        <v>324</v>
      </c>
      <c r="L217" s="2">
        <v>0.1</v>
      </c>
      <c r="M217" s="2">
        <v>0</v>
      </c>
      <c r="N217" s="2">
        <v>0.5</v>
      </c>
      <c r="O217" s="2">
        <v>120</v>
      </c>
      <c r="P217" s="125">
        <v>42580.572083333333</v>
      </c>
    </row>
    <row r="218" spans="1:16">
      <c r="A218" s="2">
        <v>90</v>
      </c>
      <c r="B218" s="2">
        <v>161</v>
      </c>
      <c r="C218" s="2">
        <v>198</v>
      </c>
      <c r="D218" s="2">
        <v>0.31690140845070403</v>
      </c>
      <c r="E218" s="2">
        <v>0.56690140845070403</v>
      </c>
      <c r="F218" s="2">
        <v>0.69718309859154903</v>
      </c>
      <c r="G218" s="2">
        <v>0.291942471871106</v>
      </c>
      <c r="H218" s="2">
        <v>0.43337470451035998</v>
      </c>
      <c r="I218" s="2" t="s">
        <v>27</v>
      </c>
      <c r="J218" s="2" t="s">
        <v>253</v>
      </c>
      <c r="K218" s="2" t="s">
        <v>325</v>
      </c>
      <c r="L218" s="2">
        <v>0.1</v>
      </c>
      <c r="M218" s="2">
        <v>0.1</v>
      </c>
      <c r="N218" s="2">
        <v>0.5</v>
      </c>
      <c r="O218" s="2">
        <v>120</v>
      </c>
      <c r="P218" s="125">
        <v>42580.573009259257</v>
      </c>
    </row>
    <row r="219" spans="1:16">
      <c r="A219" s="2">
        <v>96</v>
      </c>
      <c r="B219" s="2">
        <v>175</v>
      </c>
      <c r="C219" s="2">
        <v>204</v>
      </c>
      <c r="D219" s="2">
        <v>0.338028169014084</v>
      </c>
      <c r="E219" s="2">
        <v>0.61619718309859095</v>
      </c>
      <c r="F219" s="2">
        <v>0.71830985915492895</v>
      </c>
      <c r="G219" s="2">
        <v>0.31871345377270799</v>
      </c>
      <c r="H219" s="2">
        <v>0.46647836970908202</v>
      </c>
      <c r="I219" s="2" t="s">
        <v>27</v>
      </c>
      <c r="J219" s="2" t="s">
        <v>253</v>
      </c>
      <c r="K219" s="2" t="s">
        <v>299</v>
      </c>
      <c r="L219" s="2">
        <v>0.1</v>
      </c>
      <c r="M219" s="2">
        <v>0.2</v>
      </c>
      <c r="N219" s="2">
        <v>0.5</v>
      </c>
      <c r="O219" s="2">
        <v>120</v>
      </c>
      <c r="P219" s="125">
        <v>42580.573865740742</v>
      </c>
    </row>
    <row r="220" spans="1:16">
      <c r="A220" s="2">
        <v>108</v>
      </c>
      <c r="B220" s="2">
        <v>187</v>
      </c>
      <c r="C220" s="2">
        <v>212</v>
      </c>
      <c r="D220" s="2">
        <v>0.38028169014084501</v>
      </c>
      <c r="E220" s="2">
        <v>0.65845070422535201</v>
      </c>
      <c r="F220" s="2">
        <v>0.74647887323943596</v>
      </c>
      <c r="G220" s="2">
        <v>0.33920612909593501</v>
      </c>
      <c r="H220" s="2">
        <v>0.50050874041725302</v>
      </c>
      <c r="I220" s="2" t="s">
        <v>27</v>
      </c>
      <c r="J220" s="2" t="s">
        <v>253</v>
      </c>
      <c r="K220" s="2" t="s">
        <v>326</v>
      </c>
      <c r="L220" s="2">
        <v>0.1</v>
      </c>
      <c r="M220" s="2">
        <v>0.3</v>
      </c>
      <c r="N220" s="2">
        <v>0.5</v>
      </c>
      <c r="O220" s="2">
        <v>120</v>
      </c>
      <c r="P220" s="125">
        <v>42580.57472222222</v>
      </c>
    </row>
    <row r="221" spans="1:16">
      <c r="A221" s="2">
        <v>101</v>
      </c>
      <c r="B221" s="2">
        <v>184</v>
      </c>
      <c r="C221" s="2">
        <v>208</v>
      </c>
      <c r="D221" s="2">
        <v>0.35563380281690099</v>
      </c>
      <c r="E221" s="2">
        <v>0.647887323943662</v>
      </c>
      <c r="F221" s="2">
        <v>0.73239436619718301</v>
      </c>
      <c r="G221" s="2">
        <v>0.33065310193535502</v>
      </c>
      <c r="H221" s="2">
        <v>0.48779733144204801</v>
      </c>
      <c r="I221" s="2" t="s">
        <v>27</v>
      </c>
      <c r="J221" s="2" t="s">
        <v>253</v>
      </c>
      <c r="K221" s="2" t="s">
        <v>327</v>
      </c>
      <c r="L221" s="2">
        <v>0.1</v>
      </c>
      <c r="M221" s="2">
        <v>0.4</v>
      </c>
      <c r="N221" s="2">
        <v>0.5</v>
      </c>
      <c r="O221" s="2">
        <v>120</v>
      </c>
      <c r="P221" s="125">
        <v>42580.575590277775</v>
      </c>
    </row>
    <row r="222" spans="1:16">
      <c r="A222" s="2">
        <v>100</v>
      </c>
      <c r="B222" s="2">
        <v>177</v>
      </c>
      <c r="C222" s="2">
        <v>205</v>
      </c>
      <c r="D222" s="2">
        <v>0.352112676056338</v>
      </c>
      <c r="E222" s="2">
        <v>0.62323943661971803</v>
      </c>
      <c r="F222" s="2">
        <v>0.721830985915493</v>
      </c>
      <c r="G222" s="2">
        <v>0.31889630303586303</v>
      </c>
      <c r="H222" s="2">
        <v>0.47903165351825799</v>
      </c>
      <c r="I222" s="2" t="s">
        <v>27</v>
      </c>
      <c r="J222" s="2" t="s">
        <v>253</v>
      </c>
      <c r="K222" s="2" t="s">
        <v>328</v>
      </c>
      <c r="L222" s="2">
        <v>0.1</v>
      </c>
      <c r="M222" s="2">
        <v>0.5</v>
      </c>
      <c r="N222" s="2">
        <v>0.5</v>
      </c>
      <c r="O222" s="2">
        <v>120</v>
      </c>
      <c r="P222" s="125">
        <v>42580.576469907406</v>
      </c>
    </row>
    <row r="223" spans="1:16">
      <c r="A223" s="2">
        <v>86</v>
      </c>
      <c r="B223" s="2">
        <v>165</v>
      </c>
      <c r="C223" s="2">
        <v>198</v>
      </c>
      <c r="D223" s="2">
        <v>0.30281690140845002</v>
      </c>
      <c r="E223" s="2">
        <v>0.58098591549295697</v>
      </c>
      <c r="F223" s="2">
        <v>0.69718309859154903</v>
      </c>
      <c r="G223" s="2">
        <v>0.28290401631565798</v>
      </c>
      <c r="H223" s="2">
        <v>0.43549031495846902</v>
      </c>
      <c r="I223" s="2" t="s">
        <v>27</v>
      </c>
      <c r="J223" s="2" t="s">
        <v>253</v>
      </c>
      <c r="K223" s="2" t="s">
        <v>329</v>
      </c>
      <c r="L223" s="2">
        <v>0.1</v>
      </c>
      <c r="M223" s="2">
        <v>0.6</v>
      </c>
      <c r="N223" s="2">
        <v>0.5</v>
      </c>
      <c r="O223" s="2">
        <v>120</v>
      </c>
      <c r="P223" s="125">
        <v>42580.577337962961</v>
      </c>
    </row>
    <row r="224" spans="1:16">
      <c r="A224" s="2">
        <v>79</v>
      </c>
      <c r="B224" s="2">
        <v>150</v>
      </c>
      <c r="C224" s="2">
        <v>181</v>
      </c>
      <c r="D224" s="2">
        <v>0.278169014084507</v>
      </c>
      <c r="E224" s="2">
        <v>0.528169014084507</v>
      </c>
      <c r="F224" s="2">
        <v>0.63732394366197098</v>
      </c>
      <c r="G224" s="2">
        <v>0.25180237565472802</v>
      </c>
      <c r="H224" s="2">
        <v>0.39755816475110101</v>
      </c>
      <c r="I224" s="2" t="s">
        <v>27</v>
      </c>
      <c r="J224" s="2" t="s">
        <v>253</v>
      </c>
      <c r="K224" s="2" t="s">
        <v>330</v>
      </c>
      <c r="L224" s="2">
        <v>0.1</v>
      </c>
      <c r="M224" s="2">
        <v>0.7</v>
      </c>
      <c r="N224" s="2">
        <v>0.5</v>
      </c>
      <c r="O224" s="2">
        <v>120</v>
      </c>
      <c r="P224" s="125">
        <v>42580.578206018516</v>
      </c>
    </row>
    <row r="225" spans="1:16">
      <c r="A225" s="2">
        <v>72</v>
      </c>
      <c r="B225" s="2">
        <v>134</v>
      </c>
      <c r="C225" s="2">
        <v>174</v>
      </c>
      <c r="D225" s="2">
        <v>0.25352112676056299</v>
      </c>
      <c r="E225" s="2">
        <v>0.471830985915492</v>
      </c>
      <c r="F225" s="2">
        <v>0.61267605633802802</v>
      </c>
      <c r="G225" s="2">
        <v>0.215171785532207</v>
      </c>
      <c r="H225" s="2">
        <v>0.36150244580519297</v>
      </c>
      <c r="I225" s="2" t="s">
        <v>27</v>
      </c>
      <c r="J225" s="2" t="s">
        <v>253</v>
      </c>
      <c r="K225" s="2" t="s">
        <v>331</v>
      </c>
      <c r="L225" s="2">
        <v>0.1</v>
      </c>
      <c r="M225" s="2">
        <v>0.79999999999999905</v>
      </c>
      <c r="N225" s="2">
        <v>0.5</v>
      </c>
      <c r="O225" s="2">
        <v>120</v>
      </c>
      <c r="P225" s="125">
        <v>42580.579062500001</v>
      </c>
    </row>
    <row r="226" spans="1:16">
      <c r="A226" s="2">
        <v>70</v>
      </c>
      <c r="B226" s="2">
        <v>124</v>
      </c>
      <c r="C226" s="2">
        <v>154</v>
      </c>
      <c r="D226" s="2">
        <v>0.24647887323943601</v>
      </c>
      <c r="E226" s="2">
        <v>0.43661971830985902</v>
      </c>
      <c r="F226" s="2">
        <v>0.54225352112675995</v>
      </c>
      <c r="G226" s="2">
        <v>0.19470260737939399</v>
      </c>
      <c r="H226" s="2">
        <v>0.34176366989135198</v>
      </c>
      <c r="I226" s="2" t="s">
        <v>27</v>
      </c>
      <c r="J226" s="2" t="s">
        <v>253</v>
      </c>
      <c r="K226" s="2" t="s">
        <v>332</v>
      </c>
      <c r="L226" s="2">
        <v>0.1</v>
      </c>
      <c r="M226" s="2">
        <v>0.89999999999999902</v>
      </c>
      <c r="N226" s="2">
        <v>0.5</v>
      </c>
      <c r="O226" s="2">
        <v>120</v>
      </c>
      <c r="P226" s="125">
        <v>42580.579953703702</v>
      </c>
    </row>
    <row r="227" spans="1:16">
      <c r="A227" s="2">
        <v>90</v>
      </c>
      <c r="B227" s="2">
        <v>142</v>
      </c>
      <c r="C227" s="2">
        <v>179</v>
      </c>
      <c r="D227" s="2">
        <v>0.31690140845070403</v>
      </c>
      <c r="E227" s="2">
        <v>0.5</v>
      </c>
      <c r="F227" s="2">
        <v>0.63028169014084501</v>
      </c>
      <c r="G227" s="2">
        <v>0.27616734611538701</v>
      </c>
      <c r="H227" s="2">
        <v>0.41680124827639298</v>
      </c>
      <c r="I227" s="2" t="s">
        <v>27</v>
      </c>
      <c r="J227" s="2" t="s">
        <v>253</v>
      </c>
      <c r="K227" s="2" t="s">
        <v>333</v>
      </c>
      <c r="L227" s="2">
        <v>0.2</v>
      </c>
      <c r="M227" s="2">
        <v>0</v>
      </c>
      <c r="N227" s="2">
        <v>0.5</v>
      </c>
      <c r="O227" s="2">
        <v>120</v>
      </c>
      <c r="P227" s="125">
        <v>42580.580891203703</v>
      </c>
    </row>
    <row r="228" spans="1:16">
      <c r="A228" s="2">
        <v>99</v>
      </c>
      <c r="B228" s="2">
        <v>167</v>
      </c>
      <c r="C228" s="2">
        <v>203</v>
      </c>
      <c r="D228" s="2">
        <v>0.34859154929577402</v>
      </c>
      <c r="E228" s="2">
        <v>0.58802816901408395</v>
      </c>
      <c r="F228" s="2">
        <v>0.71478873239436602</v>
      </c>
      <c r="G228" s="2">
        <v>0.309957644584334</v>
      </c>
      <c r="H228" s="2">
        <v>0.46168749392189001</v>
      </c>
      <c r="I228" s="2" t="s">
        <v>27</v>
      </c>
      <c r="J228" s="2" t="s">
        <v>253</v>
      </c>
      <c r="K228" s="2" t="s">
        <v>334</v>
      </c>
      <c r="L228" s="2">
        <v>0.2</v>
      </c>
      <c r="M228" s="2">
        <v>0.1</v>
      </c>
      <c r="N228" s="2">
        <v>0.5</v>
      </c>
      <c r="O228" s="2">
        <v>120</v>
      </c>
      <c r="P228" s="125">
        <v>42580.581805555557</v>
      </c>
    </row>
    <row r="229" spans="1:16">
      <c r="A229" s="2">
        <v>107</v>
      </c>
      <c r="B229" s="2">
        <v>185</v>
      </c>
      <c r="C229" s="2">
        <v>208</v>
      </c>
      <c r="D229" s="2">
        <v>0.37676056338028102</v>
      </c>
      <c r="E229" s="2">
        <v>0.65140845070422504</v>
      </c>
      <c r="F229" s="2">
        <v>0.73239436619718301</v>
      </c>
      <c r="G229" s="2">
        <v>0.33825185337528901</v>
      </c>
      <c r="H229" s="2">
        <v>0.49794767066941598</v>
      </c>
      <c r="I229" s="2" t="s">
        <v>27</v>
      </c>
      <c r="J229" s="2" t="s">
        <v>253</v>
      </c>
      <c r="K229" s="2" t="s">
        <v>300</v>
      </c>
      <c r="L229" s="2">
        <v>0.2</v>
      </c>
      <c r="M229" s="2">
        <v>0.2</v>
      </c>
      <c r="N229" s="2">
        <v>0.5</v>
      </c>
      <c r="O229" s="2">
        <v>120</v>
      </c>
      <c r="P229" s="125">
        <v>42580.582719907405</v>
      </c>
    </row>
    <row r="230" spans="1:16">
      <c r="A230" s="2">
        <v>106</v>
      </c>
      <c r="B230" s="2">
        <v>190</v>
      </c>
      <c r="C230" s="2">
        <v>211</v>
      </c>
      <c r="D230" s="2">
        <v>0.37323943661971798</v>
      </c>
      <c r="E230" s="2">
        <v>0.66901408450704203</v>
      </c>
      <c r="F230" s="2">
        <v>0.74295774647887303</v>
      </c>
      <c r="G230" s="2">
        <v>0.34740480784871802</v>
      </c>
      <c r="H230" s="2">
        <v>0.50553445231264404</v>
      </c>
      <c r="I230" s="2" t="s">
        <v>27</v>
      </c>
      <c r="J230" s="2" t="s">
        <v>253</v>
      </c>
      <c r="K230" s="2" t="s">
        <v>335</v>
      </c>
      <c r="L230" s="2">
        <v>0.2</v>
      </c>
      <c r="M230" s="2">
        <v>0.3</v>
      </c>
      <c r="N230" s="2">
        <v>0.5</v>
      </c>
      <c r="O230" s="2">
        <v>120</v>
      </c>
      <c r="P230" s="125">
        <v>42580.583634259259</v>
      </c>
    </row>
    <row r="231" spans="1:16">
      <c r="A231" s="2">
        <v>103</v>
      </c>
      <c r="B231" s="2">
        <v>182</v>
      </c>
      <c r="C231" s="2">
        <v>209</v>
      </c>
      <c r="D231" s="2">
        <v>0.36267605633802802</v>
      </c>
      <c r="E231" s="2">
        <v>0.64084507042253502</v>
      </c>
      <c r="F231" s="2">
        <v>0.73591549295774605</v>
      </c>
      <c r="G231" s="2">
        <v>0.337016075913041</v>
      </c>
      <c r="H231" s="2">
        <v>0.49537004685160202</v>
      </c>
      <c r="I231" s="2" t="s">
        <v>27</v>
      </c>
      <c r="J231" s="2" t="s">
        <v>253</v>
      </c>
      <c r="K231" s="2" t="s">
        <v>336</v>
      </c>
      <c r="L231" s="2">
        <v>0.2</v>
      </c>
      <c r="M231" s="2">
        <v>0.4</v>
      </c>
      <c r="N231" s="2">
        <v>0.5</v>
      </c>
      <c r="O231" s="2">
        <v>120</v>
      </c>
      <c r="P231" s="125">
        <v>42580.584537037037</v>
      </c>
    </row>
    <row r="232" spans="1:16">
      <c r="A232" s="2">
        <v>100</v>
      </c>
      <c r="B232" s="2">
        <v>176</v>
      </c>
      <c r="C232" s="2">
        <v>203</v>
      </c>
      <c r="D232" s="2">
        <v>0.352112676056338</v>
      </c>
      <c r="E232" s="2">
        <v>0.61971830985915399</v>
      </c>
      <c r="F232" s="2">
        <v>0.71478873239436602</v>
      </c>
      <c r="G232" s="2">
        <v>0.31788668639699902</v>
      </c>
      <c r="H232" s="2">
        <v>0.48045310599289898</v>
      </c>
      <c r="I232" s="2" t="s">
        <v>27</v>
      </c>
      <c r="J232" s="2" t="s">
        <v>253</v>
      </c>
      <c r="K232" s="2" t="s">
        <v>337</v>
      </c>
      <c r="L232" s="2">
        <v>0.2</v>
      </c>
      <c r="M232" s="2">
        <v>0.5</v>
      </c>
      <c r="N232" s="2">
        <v>0.5</v>
      </c>
      <c r="O232" s="2">
        <v>120</v>
      </c>
      <c r="P232" s="125">
        <v>42580.585439814815</v>
      </c>
    </row>
    <row r="233" spans="1:16">
      <c r="A233" s="2">
        <v>85</v>
      </c>
      <c r="B233" s="2">
        <v>161</v>
      </c>
      <c r="C233" s="2">
        <v>197</v>
      </c>
      <c r="D233" s="2">
        <v>0.29929577464788698</v>
      </c>
      <c r="E233" s="2">
        <v>0.56690140845070403</v>
      </c>
      <c r="F233" s="2">
        <v>0.69366197183098499</v>
      </c>
      <c r="G233" s="2">
        <v>0.280988355212965</v>
      </c>
      <c r="H233" s="2">
        <v>0.43253376129604698</v>
      </c>
      <c r="I233" s="2" t="s">
        <v>27</v>
      </c>
      <c r="J233" s="2" t="s">
        <v>253</v>
      </c>
      <c r="K233" s="2" t="s">
        <v>338</v>
      </c>
      <c r="L233" s="2">
        <v>0.2</v>
      </c>
      <c r="M233" s="2">
        <v>0.6</v>
      </c>
      <c r="N233" s="2">
        <v>0.5</v>
      </c>
      <c r="O233" s="2">
        <v>120</v>
      </c>
      <c r="P233" s="125">
        <v>42580.586365740739</v>
      </c>
    </row>
    <row r="234" spans="1:16">
      <c r="A234" s="2">
        <v>77</v>
      </c>
      <c r="B234" s="2">
        <v>148</v>
      </c>
      <c r="C234" s="2">
        <v>180</v>
      </c>
      <c r="D234" s="2">
        <v>0.27112676056337998</v>
      </c>
      <c r="E234" s="2">
        <v>0.52112676056338003</v>
      </c>
      <c r="F234" s="2">
        <v>0.63380281690140805</v>
      </c>
      <c r="G234" s="2">
        <v>0.24624163959203901</v>
      </c>
      <c r="H234" s="2">
        <v>0.39062104853958701</v>
      </c>
      <c r="I234" s="2" t="s">
        <v>27</v>
      </c>
      <c r="J234" s="2" t="s">
        <v>253</v>
      </c>
      <c r="K234" s="2" t="s">
        <v>339</v>
      </c>
      <c r="L234" s="2">
        <v>0.2</v>
      </c>
      <c r="M234" s="2">
        <v>0.7</v>
      </c>
      <c r="N234" s="2">
        <v>0.5</v>
      </c>
      <c r="O234" s="2">
        <v>120</v>
      </c>
      <c r="P234" s="125">
        <v>42580.58730324074</v>
      </c>
    </row>
    <row r="235" spans="1:16">
      <c r="A235" s="2">
        <v>72</v>
      </c>
      <c r="B235" s="2">
        <v>134</v>
      </c>
      <c r="C235" s="2">
        <v>173</v>
      </c>
      <c r="D235" s="2">
        <v>0.25352112676056299</v>
      </c>
      <c r="E235" s="2">
        <v>0.471830985915492</v>
      </c>
      <c r="F235" s="2">
        <v>0.60915492957746398</v>
      </c>
      <c r="G235" s="2">
        <v>0.21433583354990701</v>
      </c>
      <c r="H235" s="2">
        <v>0.36064432518878498</v>
      </c>
      <c r="I235" s="2" t="s">
        <v>27</v>
      </c>
      <c r="J235" s="2" t="s">
        <v>253</v>
      </c>
      <c r="K235" s="2" t="s">
        <v>340</v>
      </c>
      <c r="L235" s="2">
        <v>0.2</v>
      </c>
      <c r="M235" s="2">
        <v>0.79999999999999905</v>
      </c>
      <c r="N235" s="2">
        <v>0.5</v>
      </c>
      <c r="O235" s="2">
        <v>120</v>
      </c>
      <c r="P235" s="125">
        <v>42580.588194444441</v>
      </c>
    </row>
    <row r="236" spans="1:16">
      <c r="A236" s="2">
        <v>70</v>
      </c>
      <c r="B236" s="2">
        <v>124</v>
      </c>
      <c r="C236" s="2">
        <v>154</v>
      </c>
      <c r="D236" s="2">
        <v>0.24647887323943601</v>
      </c>
      <c r="E236" s="2">
        <v>0.43661971830985902</v>
      </c>
      <c r="F236" s="2">
        <v>0.54225352112675995</v>
      </c>
      <c r="G236" s="2">
        <v>0.19428539406179099</v>
      </c>
      <c r="H236" s="2">
        <v>0.34060966222610001</v>
      </c>
      <c r="I236" s="2" t="s">
        <v>27</v>
      </c>
      <c r="J236" s="2" t="s">
        <v>253</v>
      </c>
      <c r="K236" s="2" t="s">
        <v>341</v>
      </c>
      <c r="L236" s="2">
        <v>0.2</v>
      </c>
      <c r="M236" s="2">
        <v>0.89999999999999902</v>
      </c>
      <c r="N236" s="2">
        <v>0.5</v>
      </c>
      <c r="O236" s="2">
        <v>120</v>
      </c>
      <c r="P236" s="125">
        <v>42580.589097222219</v>
      </c>
    </row>
    <row r="237" spans="1:16">
      <c r="A237" s="2">
        <v>97</v>
      </c>
      <c r="B237" s="2">
        <v>155</v>
      </c>
      <c r="C237" s="2">
        <v>184</v>
      </c>
      <c r="D237" s="2">
        <v>0.34154929577464699</v>
      </c>
      <c r="E237" s="2">
        <v>0.54577464788732399</v>
      </c>
      <c r="F237" s="2">
        <v>0.647887323943662</v>
      </c>
      <c r="G237" s="2">
        <v>0.29155059833338398</v>
      </c>
      <c r="H237" s="2">
        <v>0.44261504474483199</v>
      </c>
      <c r="I237" s="2" t="s">
        <v>27</v>
      </c>
      <c r="J237" s="2" t="s">
        <v>253</v>
      </c>
      <c r="K237" s="2" t="s">
        <v>342</v>
      </c>
      <c r="L237" s="2">
        <v>0.3</v>
      </c>
      <c r="M237" s="2">
        <v>0</v>
      </c>
      <c r="N237" s="2">
        <v>0.5</v>
      </c>
      <c r="O237" s="2">
        <v>120</v>
      </c>
      <c r="P237" s="125">
        <v>42580.590069444443</v>
      </c>
    </row>
    <row r="238" spans="1:16">
      <c r="A238" s="2">
        <v>104</v>
      </c>
      <c r="B238" s="2">
        <v>175</v>
      </c>
      <c r="C238" s="2">
        <v>209</v>
      </c>
      <c r="D238" s="2">
        <v>0.36619718309859101</v>
      </c>
      <c r="E238" s="2">
        <v>0.61619718309859095</v>
      </c>
      <c r="F238" s="2">
        <v>0.73591549295774605</v>
      </c>
      <c r="G238" s="2">
        <v>0.324583796439818</v>
      </c>
      <c r="H238" s="2">
        <v>0.48546018653248302</v>
      </c>
      <c r="I238" s="2" t="s">
        <v>27</v>
      </c>
      <c r="J238" s="2" t="s">
        <v>253</v>
      </c>
      <c r="K238" s="2" t="s">
        <v>343</v>
      </c>
      <c r="L238" s="2">
        <v>0.3</v>
      </c>
      <c r="M238" s="2">
        <v>0.1</v>
      </c>
      <c r="N238" s="2">
        <v>0.5</v>
      </c>
      <c r="O238" s="2">
        <v>120</v>
      </c>
      <c r="P238" s="125">
        <v>42580.591041666667</v>
      </c>
    </row>
    <row r="239" spans="1:16">
      <c r="A239" s="2">
        <v>113</v>
      </c>
      <c r="B239" s="2">
        <v>190</v>
      </c>
      <c r="C239" s="2">
        <v>214</v>
      </c>
      <c r="D239" s="2">
        <v>0.397887323943662</v>
      </c>
      <c r="E239" s="2">
        <v>0.66901408450704203</v>
      </c>
      <c r="F239" s="2">
        <v>0.75352112676056304</v>
      </c>
      <c r="G239" s="2">
        <v>0.35276475999557799</v>
      </c>
      <c r="H239" s="2">
        <v>0.52119072648752796</v>
      </c>
      <c r="I239" s="2" t="s">
        <v>27</v>
      </c>
      <c r="J239" s="2" t="s">
        <v>253</v>
      </c>
      <c r="K239" s="2" t="s">
        <v>301</v>
      </c>
      <c r="L239" s="2">
        <v>0.3</v>
      </c>
      <c r="M239" s="2">
        <v>0.2</v>
      </c>
      <c r="N239" s="2">
        <v>0.5</v>
      </c>
      <c r="O239" s="2">
        <v>120</v>
      </c>
      <c r="P239" s="125">
        <v>42580.592013888891</v>
      </c>
    </row>
    <row r="240" spans="1:16">
      <c r="A240" s="2">
        <v>112</v>
      </c>
      <c r="B240" s="2">
        <v>191</v>
      </c>
      <c r="C240" s="2">
        <v>214</v>
      </c>
      <c r="D240" s="2">
        <v>0.39436619718309801</v>
      </c>
      <c r="E240" s="2">
        <v>0.67253521126760496</v>
      </c>
      <c r="F240" s="2">
        <v>0.75352112676056304</v>
      </c>
      <c r="G240" s="2">
        <v>0.354514915066938</v>
      </c>
      <c r="H240" s="2">
        <v>0.52344859353931805</v>
      </c>
      <c r="I240" s="2" t="s">
        <v>27</v>
      </c>
      <c r="J240" s="2" t="s">
        <v>253</v>
      </c>
      <c r="K240" s="2" t="s">
        <v>344</v>
      </c>
      <c r="L240" s="2">
        <v>0.3</v>
      </c>
      <c r="M240" s="2">
        <v>0.3</v>
      </c>
      <c r="N240" s="2">
        <v>0.5</v>
      </c>
      <c r="O240" s="2">
        <v>120</v>
      </c>
      <c r="P240" s="125">
        <v>42580.593032407407</v>
      </c>
    </row>
    <row r="241" spans="1:16">
      <c r="A241" s="2">
        <v>102</v>
      </c>
      <c r="B241" s="2">
        <v>185</v>
      </c>
      <c r="C241" s="2">
        <v>212</v>
      </c>
      <c r="D241" s="2">
        <v>0.35915492957746398</v>
      </c>
      <c r="E241" s="2">
        <v>0.65140845070422504</v>
      </c>
      <c r="F241" s="2">
        <v>0.74647887323943596</v>
      </c>
      <c r="G241" s="2">
        <v>0.33697542968104499</v>
      </c>
      <c r="H241" s="2">
        <v>0.49613381908640602</v>
      </c>
      <c r="I241" s="2" t="s">
        <v>27</v>
      </c>
      <c r="J241" s="2" t="s">
        <v>253</v>
      </c>
      <c r="K241" s="2" t="s">
        <v>345</v>
      </c>
      <c r="L241" s="2">
        <v>0.3</v>
      </c>
      <c r="M241" s="2">
        <v>0.4</v>
      </c>
      <c r="N241" s="2">
        <v>0.5</v>
      </c>
      <c r="O241" s="2">
        <v>120</v>
      </c>
      <c r="P241" s="125">
        <v>42580.593981481485</v>
      </c>
    </row>
    <row r="242" spans="1:16">
      <c r="A242" s="2">
        <v>94</v>
      </c>
      <c r="B242" s="2">
        <v>179</v>
      </c>
      <c r="C242" s="2">
        <v>201</v>
      </c>
      <c r="D242" s="2">
        <v>0.33098591549295697</v>
      </c>
      <c r="E242" s="2">
        <v>0.63028169014084501</v>
      </c>
      <c r="F242" s="2">
        <v>0.70774647887323905</v>
      </c>
      <c r="G242" s="2">
        <v>0.31065615561732901</v>
      </c>
      <c r="H242" s="2">
        <v>0.46834037164771702</v>
      </c>
      <c r="I242" s="2" t="s">
        <v>27</v>
      </c>
      <c r="J242" s="2" t="s">
        <v>253</v>
      </c>
      <c r="K242" s="2" t="s">
        <v>346</v>
      </c>
      <c r="L242" s="2">
        <v>0.3</v>
      </c>
      <c r="M242" s="2">
        <v>0.5</v>
      </c>
      <c r="N242" s="2">
        <v>0.5</v>
      </c>
      <c r="O242" s="2">
        <v>120</v>
      </c>
      <c r="P242" s="125">
        <v>42580.594953703701</v>
      </c>
    </row>
    <row r="243" spans="1:16">
      <c r="A243" s="2">
        <v>83</v>
      </c>
      <c r="B243" s="2">
        <v>157</v>
      </c>
      <c r="C243" s="2">
        <v>196</v>
      </c>
      <c r="D243" s="2">
        <v>0.29225352112676001</v>
      </c>
      <c r="E243" s="2">
        <v>0.55281690140844997</v>
      </c>
      <c r="F243" s="2">
        <v>0.69014084507042195</v>
      </c>
      <c r="G243" s="2">
        <v>0.27869866385763298</v>
      </c>
      <c r="H243" s="2">
        <v>0.427054152681556</v>
      </c>
      <c r="I243" s="2" t="s">
        <v>27</v>
      </c>
      <c r="J243" s="2" t="s">
        <v>253</v>
      </c>
      <c r="K243" s="2" t="s">
        <v>347</v>
      </c>
      <c r="L243" s="2">
        <v>0.3</v>
      </c>
      <c r="M243" s="2">
        <v>0.6</v>
      </c>
      <c r="N243" s="2">
        <v>0.5</v>
      </c>
      <c r="O243" s="2">
        <v>120</v>
      </c>
      <c r="P243" s="125">
        <v>42580.595902777779</v>
      </c>
    </row>
    <row r="244" spans="1:16">
      <c r="A244" s="2">
        <v>75</v>
      </c>
      <c r="B244" s="2">
        <v>146</v>
      </c>
      <c r="C244" s="2">
        <v>180</v>
      </c>
      <c r="D244" s="2">
        <v>0.264084507042253</v>
      </c>
      <c r="E244" s="2">
        <v>0.51408450704225295</v>
      </c>
      <c r="F244" s="2">
        <v>0.63380281690140805</v>
      </c>
      <c r="G244" s="2">
        <v>0.239503007770721</v>
      </c>
      <c r="H244" s="2">
        <v>0.38507663392132402</v>
      </c>
      <c r="I244" s="2" t="s">
        <v>27</v>
      </c>
      <c r="J244" s="2" t="s">
        <v>253</v>
      </c>
      <c r="K244" s="2" t="s">
        <v>348</v>
      </c>
      <c r="L244" s="2">
        <v>0.3</v>
      </c>
      <c r="M244" s="2">
        <v>0.7</v>
      </c>
      <c r="N244" s="2">
        <v>0.5</v>
      </c>
      <c r="O244" s="2">
        <v>120</v>
      </c>
      <c r="P244" s="125">
        <v>42580.596979166665</v>
      </c>
    </row>
    <row r="245" spans="1:16">
      <c r="A245" s="2">
        <v>72</v>
      </c>
      <c r="B245" s="2">
        <v>135</v>
      </c>
      <c r="C245" s="2">
        <v>171</v>
      </c>
      <c r="D245" s="2">
        <v>0.25352112676056299</v>
      </c>
      <c r="E245" s="2">
        <v>0.47535211267605598</v>
      </c>
      <c r="F245" s="2">
        <v>0.602112676056338</v>
      </c>
      <c r="G245" s="2">
        <v>0.21293019924143999</v>
      </c>
      <c r="H245" s="2">
        <v>0.359887562545881</v>
      </c>
      <c r="I245" s="2" t="s">
        <v>27</v>
      </c>
      <c r="J245" s="2" t="s">
        <v>253</v>
      </c>
      <c r="K245" s="2" t="s">
        <v>349</v>
      </c>
      <c r="L245" s="2">
        <v>0.3</v>
      </c>
      <c r="M245" s="2">
        <v>0.79999999999999905</v>
      </c>
      <c r="N245" s="2">
        <v>0.5</v>
      </c>
      <c r="O245" s="2">
        <v>120</v>
      </c>
      <c r="P245" s="125">
        <v>42580.597951388889</v>
      </c>
    </row>
    <row r="246" spans="1:16">
      <c r="A246" s="2">
        <v>70</v>
      </c>
      <c r="B246" s="2">
        <v>122</v>
      </c>
      <c r="C246" s="2">
        <v>154</v>
      </c>
      <c r="D246" s="2">
        <v>0.24647887323943601</v>
      </c>
      <c r="E246" s="2">
        <v>0.42957746478873199</v>
      </c>
      <c r="F246" s="2">
        <v>0.54225352112675995</v>
      </c>
      <c r="G246" s="2">
        <v>0.19447488855491701</v>
      </c>
      <c r="H246" s="2">
        <v>0.340844989964455</v>
      </c>
      <c r="I246" s="2" t="s">
        <v>27</v>
      </c>
      <c r="J246" s="2" t="s">
        <v>253</v>
      </c>
      <c r="K246" s="2" t="s">
        <v>350</v>
      </c>
      <c r="L246" s="2">
        <v>0.3</v>
      </c>
      <c r="M246" s="2">
        <v>0.89999999999999902</v>
      </c>
      <c r="N246" s="2">
        <v>0.5</v>
      </c>
      <c r="O246" s="2">
        <v>120</v>
      </c>
      <c r="P246" s="125">
        <v>42580.598935185182</v>
      </c>
    </row>
    <row r="247" spans="1:16">
      <c r="A247" s="2">
        <v>99</v>
      </c>
      <c r="B247" s="2">
        <v>159</v>
      </c>
      <c r="C247" s="2">
        <v>189</v>
      </c>
      <c r="D247" s="2">
        <v>0.34859154929577402</v>
      </c>
      <c r="E247" s="2">
        <v>0.55985915492957705</v>
      </c>
      <c r="F247" s="2">
        <v>0.66549295774647799</v>
      </c>
      <c r="G247" s="2">
        <v>0.30318227796411801</v>
      </c>
      <c r="H247" s="2">
        <v>0.45167005975228303</v>
      </c>
      <c r="I247" s="2" t="s">
        <v>27</v>
      </c>
      <c r="J247" s="2" t="s">
        <v>253</v>
      </c>
      <c r="K247" s="2" t="s">
        <v>287</v>
      </c>
      <c r="L247" s="2">
        <v>0.4</v>
      </c>
      <c r="M247" s="2">
        <v>0</v>
      </c>
      <c r="N247" s="2">
        <v>0.5</v>
      </c>
      <c r="O247" s="2">
        <v>120</v>
      </c>
      <c r="P247" s="125">
        <v>42580.599976851852</v>
      </c>
    </row>
    <row r="248" spans="1:16">
      <c r="A248" s="2">
        <v>107</v>
      </c>
      <c r="B248" s="2">
        <v>178</v>
      </c>
      <c r="C248" s="2">
        <v>214</v>
      </c>
      <c r="D248" s="2">
        <v>0.37676056338028102</v>
      </c>
      <c r="E248" s="2">
        <v>0.62676056338028097</v>
      </c>
      <c r="F248" s="2">
        <v>0.75352112676056304</v>
      </c>
      <c r="G248" s="2">
        <v>0.33697504638994702</v>
      </c>
      <c r="H248" s="2">
        <v>0.49071023659631102</v>
      </c>
      <c r="I248" s="2" t="s">
        <v>27</v>
      </c>
      <c r="J248" s="2" t="s">
        <v>253</v>
      </c>
      <c r="K248" s="2" t="s">
        <v>313</v>
      </c>
      <c r="L248" s="2">
        <v>0.4</v>
      </c>
      <c r="M248" s="2">
        <v>0.1</v>
      </c>
      <c r="N248" s="2">
        <v>0.5</v>
      </c>
      <c r="O248" s="2">
        <v>120</v>
      </c>
      <c r="P248" s="125">
        <v>42580.601053240738</v>
      </c>
    </row>
    <row r="249" spans="1:16">
      <c r="A249" s="2">
        <v>115</v>
      </c>
      <c r="B249" s="2">
        <v>191</v>
      </c>
      <c r="C249" s="2">
        <v>214</v>
      </c>
      <c r="D249" s="2">
        <v>0.40492957746478803</v>
      </c>
      <c r="E249" s="2">
        <v>0.67253521126760496</v>
      </c>
      <c r="F249" s="2">
        <v>0.75352112676056304</v>
      </c>
      <c r="G249" s="2">
        <v>0.36244839678500901</v>
      </c>
      <c r="H249" s="2">
        <v>0.53088178432883604</v>
      </c>
      <c r="I249" s="2" t="s">
        <v>27</v>
      </c>
      <c r="J249" s="2" t="s">
        <v>253</v>
      </c>
      <c r="K249" s="2" t="s">
        <v>294</v>
      </c>
      <c r="L249" s="2">
        <v>0.4</v>
      </c>
      <c r="M249" s="2">
        <v>0.2</v>
      </c>
      <c r="N249" s="2">
        <v>0.5</v>
      </c>
      <c r="O249" s="2">
        <v>120</v>
      </c>
      <c r="P249" s="125">
        <v>42580.602094907408</v>
      </c>
    </row>
    <row r="250" spans="1:16">
      <c r="A250" s="2">
        <v>113</v>
      </c>
      <c r="B250" s="2">
        <v>188</v>
      </c>
      <c r="C250" s="2">
        <v>214</v>
      </c>
      <c r="D250" s="2">
        <v>0.397887323943662</v>
      </c>
      <c r="E250" s="2">
        <v>0.66197183098591506</v>
      </c>
      <c r="F250" s="2">
        <v>0.75352112676056304</v>
      </c>
      <c r="G250" s="2">
        <v>0.35549555701198199</v>
      </c>
      <c r="H250" s="2">
        <v>0.526282964031906</v>
      </c>
      <c r="I250" s="2" t="s">
        <v>27</v>
      </c>
      <c r="J250" s="2" t="s">
        <v>253</v>
      </c>
      <c r="K250" s="2" t="s">
        <v>314</v>
      </c>
      <c r="L250" s="2">
        <v>0.4</v>
      </c>
      <c r="M250" s="2">
        <v>0.3</v>
      </c>
      <c r="N250" s="2">
        <v>0.5</v>
      </c>
      <c r="O250" s="2">
        <v>120</v>
      </c>
      <c r="P250" s="125">
        <v>42580.603125000001</v>
      </c>
    </row>
    <row r="251" spans="1:16">
      <c r="A251" s="2">
        <v>95</v>
      </c>
      <c r="B251" s="2">
        <v>187</v>
      </c>
      <c r="C251" s="2">
        <v>210</v>
      </c>
      <c r="D251" s="2">
        <v>0.33450704225352101</v>
      </c>
      <c r="E251" s="2">
        <v>0.65845070422535201</v>
      </c>
      <c r="F251" s="2">
        <v>0.73943661971830899</v>
      </c>
      <c r="G251" s="2">
        <v>0.32746613312803502</v>
      </c>
      <c r="H251" s="2">
        <v>0.48303347719665302</v>
      </c>
      <c r="I251" s="2" t="s">
        <v>27</v>
      </c>
      <c r="J251" s="2" t="s">
        <v>253</v>
      </c>
      <c r="K251" s="2" t="s">
        <v>307</v>
      </c>
      <c r="L251" s="2">
        <v>0.4</v>
      </c>
      <c r="M251" s="2">
        <v>0.4</v>
      </c>
      <c r="N251" s="2">
        <v>0.5</v>
      </c>
      <c r="O251" s="2">
        <v>120</v>
      </c>
      <c r="P251" s="125">
        <v>42580.604143518518</v>
      </c>
    </row>
    <row r="252" spans="1:16">
      <c r="A252" s="2">
        <v>88</v>
      </c>
      <c r="B252" s="2">
        <v>177</v>
      </c>
      <c r="C252" s="2">
        <v>201</v>
      </c>
      <c r="D252" s="2">
        <v>0.309859154929577</v>
      </c>
      <c r="E252" s="2">
        <v>0.62323943661971803</v>
      </c>
      <c r="F252" s="2">
        <v>0.70774647887323905</v>
      </c>
      <c r="G252" s="2">
        <v>0.302529732346425</v>
      </c>
      <c r="H252" s="2">
        <v>0.45334482581868302</v>
      </c>
      <c r="I252" s="2" t="s">
        <v>27</v>
      </c>
      <c r="J252" s="2" t="s">
        <v>253</v>
      </c>
      <c r="K252" s="2" t="s">
        <v>308</v>
      </c>
      <c r="L252" s="2">
        <v>0.4</v>
      </c>
      <c r="M252" s="2">
        <v>0.5</v>
      </c>
      <c r="N252" s="2">
        <v>0.5</v>
      </c>
      <c r="O252" s="2">
        <v>120</v>
      </c>
      <c r="P252" s="125">
        <v>42580.605162037034</v>
      </c>
    </row>
    <row r="253" spans="1:16">
      <c r="A253" s="2">
        <v>82</v>
      </c>
      <c r="B253" s="2">
        <v>157</v>
      </c>
      <c r="C253" s="2">
        <v>193</v>
      </c>
      <c r="D253" s="2">
        <v>0.28873239436619702</v>
      </c>
      <c r="E253" s="2">
        <v>0.55281690140844997</v>
      </c>
      <c r="F253" s="2">
        <v>0.67957746478873204</v>
      </c>
      <c r="G253" s="2">
        <v>0.27208922702574301</v>
      </c>
      <c r="H253" s="2">
        <v>0.42208068787198599</v>
      </c>
      <c r="I253" s="2" t="s">
        <v>27</v>
      </c>
      <c r="J253" s="2" t="s">
        <v>253</v>
      </c>
      <c r="K253" s="2" t="s">
        <v>312</v>
      </c>
      <c r="L253" s="2">
        <v>0.4</v>
      </c>
      <c r="M253" s="2">
        <v>0.6</v>
      </c>
      <c r="N253" s="2">
        <v>0.5</v>
      </c>
      <c r="O253" s="2">
        <v>120</v>
      </c>
      <c r="P253" s="125">
        <v>42580.606192129628</v>
      </c>
    </row>
    <row r="254" spans="1:16">
      <c r="A254" s="2">
        <v>74</v>
      </c>
      <c r="B254" s="2">
        <v>144</v>
      </c>
      <c r="C254" s="2">
        <v>181</v>
      </c>
      <c r="D254" s="2">
        <v>0.26056338028169002</v>
      </c>
      <c r="E254" s="2">
        <v>0.50704225352112597</v>
      </c>
      <c r="F254" s="2">
        <v>0.63732394366197098</v>
      </c>
      <c r="G254" s="2">
        <v>0.234593355147276</v>
      </c>
      <c r="H254" s="2">
        <v>0.37896531419041501</v>
      </c>
      <c r="I254" s="2" t="s">
        <v>27</v>
      </c>
      <c r="J254" s="2" t="s">
        <v>253</v>
      </c>
      <c r="K254" s="2" t="s">
        <v>310</v>
      </c>
      <c r="L254" s="2">
        <v>0.4</v>
      </c>
      <c r="M254" s="2">
        <v>0.7</v>
      </c>
      <c r="N254" s="2">
        <v>0.5</v>
      </c>
      <c r="O254" s="2">
        <v>120</v>
      </c>
      <c r="P254" s="125">
        <v>42580.607199074075</v>
      </c>
    </row>
    <row r="255" spans="1:16">
      <c r="A255" s="2">
        <v>70</v>
      </c>
      <c r="B255" s="2">
        <v>133</v>
      </c>
      <c r="C255" s="2">
        <v>170</v>
      </c>
      <c r="D255" s="2">
        <v>0.24647887323943601</v>
      </c>
      <c r="E255" s="2">
        <v>0.46830985915492901</v>
      </c>
      <c r="F255" s="2">
        <v>0.59859154929577396</v>
      </c>
      <c r="G255" s="2">
        <v>0.209085380230741</v>
      </c>
      <c r="H255" s="2">
        <v>0.35428855686306399</v>
      </c>
      <c r="I255" s="2" t="s">
        <v>27</v>
      </c>
      <c r="J255" s="2" t="s">
        <v>253</v>
      </c>
      <c r="K255" s="2" t="s">
        <v>309</v>
      </c>
      <c r="L255" s="2">
        <v>0.4</v>
      </c>
      <c r="M255" s="2">
        <v>0.79999999999999905</v>
      </c>
      <c r="N255" s="2">
        <v>0.5</v>
      </c>
      <c r="O255" s="2">
        <v>120</v>
      </c>
      <c r="P255" s="125">
        <v>42580.608252314814</v>
      </c>
    </row>
    <row r="256" spans="1:16">
      <c r="A256" s="2">
        <v>69</v>
      </c>
      <c r="B256" s="2">
        <v>120</v>
      </c>
      <c r="C256" s="2">
        <v>154</v>
      </c>
      <c r="D256" s="2">
        <v>0.242957746478873</v>
      </c>
      <c r="E256" s="2">
        <v>0.42253521126760502</v>
      </c>
      <c r="F256" s="2">
        <v>0.54225352112675995</v>
      </c>
      <c r="G256" s="2">
        <v>0.19257155988889299</v>
      </c>
      <c r="H256" s="2">
        <v>0.339230085522219</v>
      </c>
      <c r="I256" s="2" t="s">
        <v>27</v>
      </c>
      <c r="J256" s="2" t="s">
        <v>253</v>
      </c>
      <c r="K256" s="2" t="s">
        <v>311</v>
      </c>
      <c r="L256" s="2">
        <v>0.4</v>
      </c>
      <c r="M256" s="2">
        <v>0.89999999999999902</v>
      </c>
      <c r="N256" s="2">
        <v>0.5</v>
      </c>
      <c r="O256" s="2">
        <v>120</v>
      </c>
      <c r="P256" s="125">
        <v>42580.609236111108</v>
      </c>
    </row>
    <row r="257" spans="1:16">
      <c r="A257" s="2">
        <v>94</v>
      </c>
      <c r="B257" s="2">
        <v>161</v>
      </c>
      <c r="C257" s="2">
        <v>191</v>
      </c>
      <c r="D257" s="2">
        <v>0.33098591549295697</v>
      </c>
      <c r="E257" s="2">
        <v>0.56690140845070403</v>
      </c>
      <c r="F257" s="2">
        <v>0.67253521126760496</v>
      </c>
      <c r="G257" s="2">
        <v>0.29900966421132202</v>
      </c>
      <c r="H257" s="2">
        <v>0.44637946692953501</v>
      </c>
      <c r="I257" s="2" t="s">
        <v>27</v>
      </c>
      <c r="J257" s="2" t="s">
        <v>253</v>
      </c>
      <c r="K257" s="2" t="s">
        <v>351</v>
      </c>
      <c r="L257" s="2">
        <v>0.5</v>
      </c>
      <c r="M257" s="2">
        <v>0</v>
      </c>
      <c r="N257" s="2">
        <v>0.5</v>
      </c>
      <c r="O257" s="2">
        <v>120</v>
      </c>
      <c r="P257" s="125">
        <v>42580.610324074078</v>
      </c>
    </row>
    <row r="258" spans="1:16">
      <c r="A258" s="2">
        <v>107</v>
      </c>
      <c r="B258" s="2">
        <v>181</v>
      </c>
      <c r="C258" s="2">
        <v>207</v>
      </c>
      <c r="D258" s="2">
        <v>0.37676056338028102</v>
      </c>
      <c r="E258" s="2">
        <v>0.63732394366197098</v>
      </c>
      <c r="F258" s="2">
        <v>0.72887323943661897</v>
      </c>
      <c r="G258" s="2">
        <v>0.33666268169159802</v>
      </c>
      <c r="H258" s="2">
        <v>0.497712499439177</v>
      </c>
      <c r="I258" s="2" t="s">
        <v>27</v>
      </c>
      <c r="J258" s="2" t="s">
        <v>253</v>
      </c>
      <c r="K258" s="2" t="s">
        <v>352</v>
      </c>
      <c r="L258" s="2">
        <v>0.5</v>
      </c>
      <c r="M258" s="2">
        <v>0.1</v>
      </c>
      <c r="N258" s="2">
        <v>0.5</v>
      </c>
      <c r="O258" s="2">
        <v>120</v>
      </c>
      <c r="P258" s="125">
        <v>42580.61146990741</v>
      </c>
    </row>
    <row r="259" spans="1:16">
      <c r="A259" s="2">
        <v>111</v>
      </c>
      <c r="B259" s="2">
        <v>188</v>
      </c>
      <c r="C259" s="2">
        <v>212</v>
      </c>
      <c r="D259" s="2">
        <v>0.39084507042253502</v>
      </c>
      <c r="E259" s="2">
        <v>0.66197183098591506</v>
      </c>
      <c r="F259" s="2">
        <v>0.74647887323943596</v>
      </c>
      <c r="G259" s="2">
        <v>0.351347445861658</v>
      </c>
      <c r="H259" s="2">
        <v>0.51781572609033499</v>
      </c>
      <c r="I259" s="2" t="s">
        <v>27</v>
      </c>
      <c r="J259" s="2" t="s">
        <v>253</v>
      </c>
      <c r="K259" s="2" t="s">
        <v>302</v>
      </c>
      <c r="L259" s="2">
        <v>0.5</v>
      </c>
      <c r="M259" s="2">
        <v>0.2</v>
      </c>
      <c r="N259" s="2">
        <v>0.5</v>
      </c>
      <c r="O259" s="2">
        <v>120</v>
      </c>
      <c r="P259" s="125">
        <v>42580.612534722219</v>
      </c>
    </row>
    <row r="260" spans="1:16">
      <c r="A260" s="2">
        <v>107</v>
      </c>
      <c r="B260" s="2">
        <v>186</v>
      </c>
      <c r="C260" s="2">
        <v>211</v>
      </c>
      <c r="D260" s="2">
        <v>0.37676056338028102</v>
      </c>
      <c r="E260" s="2">
        <v>0.65492957746478797</v>
      </c>
      <c r="F260" s="2">
        <v>0.74295774647887303</v>
      </c>
      <c r="G260" s="2">
        <v>0.34213214380526302</v>
      </c>
      <c r="H260" s="2">
        <v>0.50731145611470896</v>
      </c>
      <c r="I260" s="2" t="s">
        <v>27</v>
      </c>
      <c r="J260" s="2" t="s">
        <v>253</v>
      </c>
      <c r="K260" s="2" t="s">
        <v>353</v>
      </c>
      <c r="L260" s="2">
        <v>0.5</v>
      </c>
      <c r="M260" s="2">
        <v>0.3</v>
      </c>
      <c r="N260" s="2">
        <v>0.5</v>
      </c>
      <c r="O260" s="2">
        <v>120</v>
      </c>
      <c r="P260" s="125">
        <v>42580.613611111112</v>
      </c>
    </row>
    <row r="261" spans="1:16">
      <c r="A261" s="2">
        <v>91</v>
      </c>
      <c r="B261" s="2">
        <v>183</v>
      </c>
      <c r="C261" s="2">
        <v>204</v>
      </c>
      <c r="D261" s="2">
        <v>0.32042253521126701</v>
      </c>
      <c r="E261" s="2">
        <v>0.64436619718309796</v>
      </c>
      <c r="F261" s="2">
        <v>0.71830985915492895</v>
      </c>
      <c r="G261" s="2">
        <v>0.317702824596657</v>
      </c>
      <c r="H261" s="2">
        <v>0.46801243588695801</v>
      </c>
      <c r="I261" s="2" t="s">
        <v>27</v>
      </c>
      <c r="J261" s="2" t="s">
        <v>253</v>
      </c>
      <c r="K261" s="2" t="s">
        <v>354</v>
      </c>
      <c r="L261" s="2">
        <v>0.5</v>
      </c>
      <c r="M261" s="2">
        <v>0.4</v>
      </c>
      <c r="N261" s="2">
        <v>0.5</v>
      </c>
      <c r="O261" s="2">
        <v>120</v>
      </c>
      <c r="P261" s="125">
        <v>42580.614664351851</v>
      </c>
    </row>
    <row r="262" spans="1:16">
      <c r="A262" s="2">
        <v>85</v>
      </c>
      <c r="B262" s="2">
        <v>173</v>
      </c>
      <c r="C262" s="2">
        <v>197</v>
      </c>
      <c r="D262" s="2">
        <v>0.29929577464788698</v>
      </c>
      <c r="E262" s="2">
        <v>0.60915492957746398</v>
      </c>
      <c r="F262" s="2">
        <v>0.69366197183098499</v>
      </c>
      <c r="G262" s="2">
        <v>0.291062394011397</v>
      </c>
      <c r="H262" s="2">
        <v>0.44156846342842698</v>
      </c>
      <c r="I262" s="2" t="s">
        <v>27</v>
      </c>
      <c r="J262" s="2" t="s">
        <v>253</v>
      </c>
      <c r="K262" s="2" t="s">
        <v>355</v>
      </c>
      <c r="L262" s="2">
        <v>0.5</v>
      </c>
      <c r="M262" s="2">
        <v>0.5</v>
      </c>
      <c r="N262" s="2">
        <v>0.5</v>
      </c>
      <c r="O262" s="2">
        <v>120</v>
      </c>
      <c r="P262" s="125">
        <v>42580.615648148145</v>
      </c>
    </row>
    <row r="263" spans="1:16">
      <c r="A263" s="2">
        <v>78</v>
      </c>
      <c r="B263" s="2">
        <v>158</v>
      </c>
      <c r="C263" s="2">
        <v>191</v>
      </c>
      <c r="D263" s="2">
        <v>0.27464788732394302</v>
      </c>
      <c r="E263" s="2">
        <v>0.55633802816901401</v>
      </c>
      <c r="F263" s="2">
        <v>0.67253521126760496</v>
      </c>
      <c r="G263" s="2">
        <v>0.26366615077168198</v>
      </c>
      <c r="H263" s="2">
        <v>0.40949267185982902</v>
      </c>
      <c r="I263" s="2" t="s">
        <v>27</v>
      </c>
      <c r="J263" s="2" t="s">
        <v>253</v>
      </c>
      <c r="K263" s="2" t="s">
        <v>356</v>
      </c>
      <c r="L263" s="2">
        <v>0.5</v>
      </c>
      <c r="M263" s="2">
        <v>0.6</v>
      </c>
      <c r="N263" s="2">
        <v>0.5</v>
      </c>
      <c r="O263" s="2">
        <v>120</v>
      </c>
      <c r="P263" s="125">
        <v>42580.616631944446</v>
      </c>
    </row>
    <row r="264" spans="1:16">
      <c r="A264" s="2">
        <v>72</v>
      </c>
      <c r="B264" s="2">
        <v>140</v>
      </c>
      <c r="C264" s="2">
        <v>177</v>
      </c>
      <c r="D264" s="2">
        <v>0.25352112676056299</v>
      </c>
      <c r="E264" s="2">
        <v>0.49295774647887303</v>
      </c>
      <c r="F264" s="2">
        <v>0.62323943661971803</v>
      </c>
      <c r="G264" s="2">
        <v>0.226705007250978</v>
      </c>
      <c r="H264" s="2">
        <v>0.372513051122217</v>
      </c>
      <c r="I264" s="2" t="s">
        <v>27</v>
      </c>
      <c r="J264" s="2" t="s">
        <v>253</v>
      </c>
      <c r="K264" s="2" t="s">
        <v>357</v>
      </c>
      <c r="L264" s="2">
        <v>0.5</v>
      </c>
      <c r="M264" s="2">
        <v>0.7</v>
      </c>
      <c r="N264" s="2">
        <v>0.5</v>
      </c>
      <c r="O264" s="2">
        <v>120</v>
      </c>
      <c r="P264" s="125">
        <v>42580.617546296293</v>
      </c>
    </row>
    <row r="265" spans="1:16">
      <c r="A265" s="2">
        <v>69</v>
      </c>
      <c r="B265" s="2">
        <v>133</v>
      </c>
      <c r="C265" s="2">
        <v>169</v>
      </c>
      <c r="D265" s="2">
        <v>0.242957746478873</v>
      </c>
      <c r="E265" s="2">
        <v>0.46830985915492901</v>
      </c>
      <c r="F265" s="2">
        <v>0.59507042253521103</v>
      </c>
      <c r="G265" s="2">
        <v>0.20530031680137001</v>
      </c>
      <c r="H265" s="2">
        <v>0.35035153226941701</v>
      </c>
      <c r="I265" s="2" t="s">
        <v>27</v>
      </c>
      <c r="J265" s="2" t="s">
        <v>253</v>
      </c>
      <c r="K265" s="2" t="s">
        <v>358</v>
      </c>
      <c r="L265" s="2">
        <v>0.5</v>
      </c>
      <c r="M265" s="2">
        <v>0.79999999999999905</v>
      </c>
      <c r="N265" s="2">
        <v>0.5</v>
      </c>
      <c r="O265" s="2">
        <v>120</v>
      </c>
      <c r="P265" s="125">
        <v>42580.618483796294</v>
      </c>
    </row>
    <row r="266" spans="1:16">
      <c r="A266" s="2">
        <v>69</v>
      </c>
      <c r="B266" s="2">
        <v>119</v>
      </c>
      <c r="C266" s="2">
        <v>153</v>
      </c>
      <c r="D266" s="2">
        <v>0.242957746478873</v>
      </c>
      <c r="E266" s="2">
        <v>0.41901408450704197</v>
      </c>
      <c r="F266" s="2">
        <v>0.53873239436619702</v>
      </c>
      <c r="G266" s="2">
        <v>0.19105646805628301</v>
      </c>
      <c r="H266" s="2">
        <v>0.337898528782348</v>
      </c>
      <c r="I266" s="2" t="s">
        <v>27</v>
      </c>
      <c r="J266" s="2" t="s">
        <v>253</v>
      </c>
      <c r="K266" s="2" t="s">
        <v>359</v>
      </c>
      <c r="L266" s="2">
        <v>0.5</v>
      </c>
      <c r="M266" s="2">
        <v>0.89999999999999902</v>
      </c>
      <c r="N266" s="2">
        <v>0.5</v>
      </c>
      <c r="O266" s="2">
        <v>120</v>
      </c>
      <c r="P266" s="125">
        <v>42580.619479166664</v>
      </c>
    </row>
    <row r="267" spans="1:16">
      <c r="A267" s="2">
        <v>88</v>
      </c>
      <c r="B267" s="2">
        <v>156</v>
      </c>
      <c r="C267" s="2">
        <v>189</v>
      </c>
      <c r="D267" s="2">
        <v>0.309859154929577</v>
      </c>
      <c r="E267" s="2">
        <v>0.54929577464788704</v>
      </c>
      <c r="F267" s="2">
        <v>0.66549295774647799</v>
      </c>
      <c r="G267" s="2">
        <v>0.288179769894504</v>
      </c>
      <c r="H267" s="2">
        <v>0.42178730052602498</v>
      </c>
      <c r="I267" s="2" t="s">
        <v>27</v>
      </c>
      <c r="J267" s="2" t="s">
        <v>253</v>
      </c>
      <c r="K267" s="2" t="s">
        <v>360</v>
      </c>
      <c r="L267" s="2">
        <v>0.6</v>
      </c>
      <c r="M267" s="2">
        <v>0</v>
      </c>
      <c r="N267" s="2">
        <v>0.5</v>
      </c>
      <c r="O267" s="2">
        <v>120</v>
      </c>
      <c r="P267" s="125">
        <v>42580.620439814818</v>
      </c>
    </row>
    <row r="268" spans="1:16">
      <c r="A268" s="2">
        <v>97</v>
      </c>
      <c r="B268" s="2">
        <v>174</v>
      </c>
      <c r="C268" s="2">
        <v>206</v>
      </c>
      <c r="D268" s="2">
        <v>0.34154929577464699</v>
      </c>
      <c r="E268" s="2">
        <v>0.61267605633802802</v>
      </c>
      <c r="F268" s="2">
        <v>0.72535211267605604</v>
      </c>
      <c r="G268" s="2">
        <v>0.31873156839184702</v>
      </c>
      <c r="H268" s="2">
        <v>0.46339541768940901</v>
      </c>
      <c r="I268" s="2" t="s">
        <v>27</v>
      </c>
      <c r="J268" s="2" t="s">
        <v>253</v>
      </c>
      <c r="K268" s="2" t="s">
        <v>361</v>
      </c>
      <c r="L268" s="2">
        <v>0.6</v>
      </c>
      <c r="M268" s="2">
        <v>0.1</v>
      </c>
      <c r="N268" s="2">
        <v>0.5</v>
      </c>
      <c r="O268" s="2">
        <v>120</v>
      </c>
      <c r="P268" s="125">
        <v>42580.621527777781</v>
      </c>
    </row>
    <row r="269" spans="1:16">
      <c r="A269" s="2">
        <v>101</v>
      </c>
      <c r="B269" s="2">
        <v>181</v>
      </c>
      <c r="C269" s="2">
        <v>208</v>
      </c>
      <c r="D269" s="2">
        <v>0.35563380281690099</v>
      </c>
      <c r="E269" s="2">
        <v>0.63732394366197098</v>
      </c>
      <c r="F269" s="2">
        <v>0.73239436619718301</v>
      </c>
      <c r="G269" s="2">
        <v>0.33516483026334498</v>
      </c>
      <c r="H269" s="2">
        <v>0.48426883109084001</v>
      </c>
      <c r="I269" s="2" t="s">
        <v>27</v>
      </c>
      <c r="J269" s="2" t="s">
        <v>253</v>
      </c>
      <c r="K269" s="2" t="s">
        <v>303</v>
      </c>
      <c r="L269" s="2">
        <v>0.6</v>
      </c>
      <c r="M269" s="2">
        <v>0.2</v>
      </c>
      <c r="N269" s="2">
        <v>0.5</v>
      </c>
      <c r="O269" s="2">
        <v>120</v>
      </c>
      <c r="P269" s="125">
        <v>42580.622835648152</v>
      </c>
    </row>
    <row r="270" spans="1:16">
      <c r="A270" s="2">
        <v>101</v>
      </c>
      <c r="B270" s="2">
        <v>180</v>
      </c>
      <c r="C270" s="2">
        <v>207</v>
      </c>
      <c r="D270" s="2">
        <v>0.35563380281690099</v>
      </c>
      <c r="E270" s="2">
        <v>0.63380281690140805</v>
      </c>
      <c r="F270" s="2">
        <v>0.72887323943661897</v>
      </c>
      <c r="G270" s="2">
        <v>0.331156821049719</v>
      </c>
      <c r="H270" s="2">
        <v>0.48457257735422699</v>
      </c>
      <c r="I270" s="2" t="s">
        <v>27</v>
      </c>
      <c r="J270" s="2" t="s">
        <v>253</v>
      </c>
      <c r="K270" s="2" t="s">
        <v>362</v>
      </c>
      <c r="L270" s="2">
        <v>0.6</v>
      </c>
      <c r="M270" s="2">
        <v>0.3</v>
      </c>
      <c r="N270" s="2">
        <v>0.5</v>
      </c>
      <c r="O270" s="2">
        <v>120</v>
      </c>
      <c r="P270" s="125">
        <v>42580.624016203707</v>
      </c>
    </row>
    <row r="271" spans="1:16">
      <c r="A271" s="2">
        <v>88</v>
      </c>
      <c r="B271" s="2">
        <v>176</v>
      </c>
      <c r="C271" s="2">
        <v>194</v>
      </c>
      <c r="D271" s="2">
        <v>0.309859154929577</v>
      </c>
      <c r="E271" s="2">
        <v>0.61971830985915399</v>
      </c>
      <c r="F271" s="2">
        <v>0.68309859154929498</v>
      </c>
      <c r="G271" s="2">
        <v>0.30683386669540902</v>
      </c>
      <c r="H271" s="2">
        <v>0.45204851383547801</v>
      </c>
      <c r="I271" s="2" t="s">
        <v>27</v>
      </c>
      <c r="J271" s="2" t="s">
        <v>253</v>
      </c>
      <c r="K271" s="2" t="s">
        <v>363</v>
      </c>
      <c r="L271" s="2">
        <v>0.6</v>
      </c>
      <c r="M271" s="2">
        <v>0.4</v>
      </c>
      <c r="N271" s="2">
        <v>0.5</v>
      </c>
      <c r="O271" s="2">
        <v>120</v>
      </c>
      <c r="P271" s="125">
        <v>42580.625104166669</v>
      </c>
    </row>
    <row r="272" spans="1:16">
      <c r="A272" s="2">
        <v>84</v>
      </c>
      <c r="B272" s="2">
        <v>171</v>
      </c>
      <c r="C272" s="2">
        <v>193</v>
      </c>
      <c r="D272" s="2">
        <v>0.29577464788732299</v>
      </c>
      <c r="E272" s="2">
        <v>0.602112676056338</v>
      </c>
      <c r="F272" s="2">
        <v>0.67957746478873204</v>
      </c>
      <c r="G272" s="2">
        <v>0.287455355953045</v>
      </c>
      <c r="H272" s="2">
        <v>0.43389875593662702</v>
      </c>
      <c r="I272" s="2" t="s">
        <v>27</v>
      </c>
      <c r="J272" s="2" t="s">
        <v>253</v>
      </c>
      <c r="K272" s="2" t="s">
        <v>364</v>
      </c>
      <c r="L272" s="2">
        <v>0.6</v>
      </c>
      <c r="M272" s="2">
        <v>0.5</v>
      </c>
      <c r="N272" s="2">
        <v>0.5</v>
      </c>
      <c r="O272" s="2">
        <v>120</v>
      </c>
      <c r="P272" s="125">
        <v>42580.626122685186</v>
      </c>
    </row>
    <row r="273" spans="1:16">
      <c r="A273" s="2">
        <v>75</v>
      </c>
      <c r="B273" s="2">
        <v>154</v>
      </c>
      <c r="C273" s="2">
        <v>185</v>
      </c>
      <c r="D273" s="2">
        <v>0.264084507042253</v>
      </c>
      <c r="E273" s="2">
        <v>0.54225352112675995</v>
      </c>
      <c r="F273" s="2">
        <v>0.65140845070422504</v>
      </c>
      <c r="G273" s="2">
        <v>0.253811890199863</v>
      </c>
      <c r="H273" s="2">
        <v>0.39580857937889902</v>
      </c>
      <c r="I273" s="2" t="s">
        <v>27</v>
      </c>
      <c r="J273" s="2" t="s">
        <v>253</v>
      </c>
      <c r="K273" s="2" t="s">
        <v>365</v>
      </c>
      <c r="L273" s="2">
        <v>0.6</v>
      </c>
      <c r="M273" s="2">
        <v>0.6</v>
      </c>
      <c r="N273" s="2">
        <v>0.5</v>
      </c>
      <c r="O273" s="2">
        <v>120</v>
      </c>
      <c r="P273" s="125">
        <v>42580.627118055556</v>
      </c>
    </row>
    <row r="274" spans="1:16">
      <c r="A274" s="2">
        <v>71</v>
      </c>
      <c r="B274" s="2">
        <v>140</v>
      </c>
      <c r="C274" s="2">
        <v>175</v>
      </c>
      <c r="D274" s="2">
        <v>0.25</v>
      </c>
      <c r="E274" s="2">
        <v>0.49295774647887303</v>
      </c>
      <c r="F274" s="2">
        <v>0.61619718309859095</v>
      </c>
      <c r="G274" s="2">
        <v>0.221119021186612</v>
      </c>
      <c r="H274" s="2">
        <v>0.36668036813953098</v>
      </c>
      <c r="I274" s="2" t="s">
        <v>27</v>
      </c>
      <c r="J274" s="2" t="s">
        <v>253</v>
      </c>
      <c r="K274" s="2" t="s">
        <v>366</v>
      </c>
      <c r="L274" s="2">
        <v>0.6</v>
      </c>
      <c r="M274" s="2">
        <v>0.7</v>
      </c>
      <c r="N274" s="2">
        <v>0.5</v>
      </c>
      <c r="O274" s="2">
        <v>120</v>
      </c>
      <c r="P274" s="125">
        <v>42580.628136574072</v>
      </c>
    </row>
    <row r="275" spans="1:16">
      <c r="A275" s="2">
        <v>69</v>
      </c>
      <c r="B275" s="2">
        <v>129</v>
      </c>
      <c r="C275" s="2">
        <v>168</v>
      </c>
      <c r="D275" s="2">
        <v>0.242957746478873</v>
      </c>
      <c r="E275" s="2">
        <v>0.45422535211267601</v>
      </c>
      <c r="F275" s="2">
        <v>0.59154929577464699</v>
      </c>
      <c r="G275" s="2">
        <v>0.202797460187675</v>
      </c>
      <c r="H275" s="2">
        <v>0.34678914825456197</v>
      </c>
      <c r="I275" s="2" t="s">
        <v>27</v>
      </c>
      <c r="J275" s="2" t="s">
        <v>253</v>
      </c>
      <c r="K275" s="2" t="s">
        <v>367</v>
      </c>
      <c r="L275" s="2">
        <v>0.6</v>
      </c>
      <c r="M275" s="2">
        <v>0.79999999999999905</v>
      </c>
      <c r="N275" s="2">
        <v>0.5</v>
      </c>
      <c r="O275" s="2">
        <v>120</v>
      </c>
      <c r="P275" s="125">
        <v>42580.629155092596</v>
      </c>
    </row>
    <row r="276" spans="1:16">
      <c r="A276" s="2">
        <v>69</v>
      </c>
      <c r="B276" s="2">
        <v>119</v>
      </c>
      <c r="C276" s="2">
        <v>153</v>
      </c>
      <c r="D276" s="2">
        <v>0.242957746478873</v>
      </c>
      <c r="E276" s="2">
        <v>0.41901408450704197</v>
      </c>
      <c r="F276" s="2">
        <v>0.53873239436619702</v>
      </c>
      <c r="G276" s="2">
        <v>0.18999616235958799</v>
      </c>
      <c r="H276" s="2">
        <v>0.33646910660499302</v>
      </c>
      <c r="I276" s="2" t="s">
        <v>27</v>
      </c>
      <c r="J276" s="2" t="s">
        <v>253</v>
      </c>
      <c r="K276" s="2" t="s">
        <v>368</v>
      </c>
      <c r="L276" s="2">
        <v>0.6</v>
      </c>
      <c r="M276" s="2">
        <v>0.89999999999999902</v>
      </c>
      <c r="N276" s="2">
        <v>0.5</v>
      </c>
      <c r="O276" s="2">
        <v>120</v>
      </c>
      <c r="P276" s="125">
        <v>42580.630243055559</v>
      </c>
    </row>
    <row r="277" spans="1:16">
      <c r="A277" s="2">
        <v>83</v>
      </c>
      <c r="B277" s="2">
        <v>146</v>
      </c>
      <c r="C277" s="2">
        <v>187</v>
      </c>
      <c r="D277" s="2">
        <v>0.29225352112676001</v>
      </c>
      <c r="E277" s="2">
        <v>0.51408450704225295</v>
      </c>
      <c r="F277" s="2">
        <v>0.65845070422535201</v>
      </c>
      <c r="G277" s="2">
        <v>0.27490427164255699</v>
      </c>
      <c r="H277" s="2">
        <v>0.40267857187385597</v>
      </c>
      <c r="I277" s="2" t="s">
        <v>27</v>
      </c>
      <c r="J277" s="2" t="s">
        <v>253</v>
      </c>
      <c r="K277" s="2" t="s">
        <v>369</v>
      </c>
      <c r="L277" s="2">
        <v>0.7</v>
      </c>
      <c r="M277" s="2">
        <v>0</v>
      </c>
      <c r="N277" s="2">
        <v>0.5</v>
      </c>
      <c r="O277" s="2">
        <v>120</v>
      </c>
      <c r="P277" s="125">
        <v>42580.631273148145</v>
      </c>
    </row>
    <row r="278" spans="1:16">
      <c r="A278" s="2">
        <v>93</v>
      </c>
      <c r="B278" s="2">
        <v>162</v>
      </c>
      <c r="C278" s="2">
        <v>205</v>
      </c>
      <c r="D278" s="2">
        <v>0.32746478873239399</v>
      </c>
      <c r="E278" s="2">
        <v>0.57042253521126696</v>
      </c>
      <c r="F278" s="2">
        <v>0.721830985915493</v>
      </c>
      <c r="G278" s="2">
        <v>0.30395084134044897</v>
      </c>
      <c r="H278" s="2">
        <v>0.44401190212365899</v>
      </c>
      <c r="I278" s="2" t="s">
        <v>27</v>
      </c>
      <c r="J278" s="2" t="s">
        <v>253</v>
      </c>
      <c r="K278" s="2" t="s">
        <v>370</v>
      </c>
      <c r="L278" s="2">
        <v>0.7</v>
      </c>
      <c r="M278" s="2">
        <v>0.1</v>
      </c>
      <c r="N278" s="2">
        <v>0.5</v>
      </c>
      <c r="O278" s="2">
        <v>120</v>
      </c>
      <c r="P278" s="125">
        <v>42580.632361111115</v>
      </c>
    </row>
    <row r="279" spans="1:16">
      <c r="A279" s="2">
        <v>95</v>
      </c>
      <c r="B279" s="2">
        <v>166</v>
      </c>
      <c r="C279" s="2">
        <v>206</v>
      </c>
      <c r="D279" s="2">
        <v>0.33450704225352101</v>
      </c>
      <c r="E279" s="2">
        <v>0.58450704225352101</v>
      </c>
      <c r="F279" s="2">
        <v>0.72535211267605604</v>
      </c>
      <c r="G279" s="2">
        <v>0.31521879416895199</v>
      </c>
      <c r="H279" s="2">
        <v>0.46152162826093401</v>
      </c>
      <c r="I279" s="2" t="s">
        <v>27</v>
      </c>
      <c r="J279" s="2" t="s">
        <v>253</v>
      </c>
      <c r="K279" s="2" t="s">
        <v>304</v>
      </c>
      <c r="L279" s="2">
        <v>0.7</v>
      </c>
      <c r="M279" s="2">
        <v>0.2</v>
      </c>
      <c r="N279" s="2">
        <v>0.5</v>
      </c>
      <c r="O279" s="2">
        <v>120</v>
      </c>
      <c r="P279" s="125">
        <v>42580.633379629631</v>
      </c>
    </row>
    <row r="280" spans="1:16">
      <c r="A280" s="2">
        <v>90</v>
      </c>
      <c r="B280" s="2">
        <v>169</v>
      </c>
      <c r="C280" s="2">
        <v>200</v>
      </c>
      <c r="D280" s="2">
        <v>0.31690140845070403</v>
      </c>
      <c r="E280" s="2">
        <v>0.59507042253521103</v>
      </c>
      <c r="F280" s="2">
        <v>0.70422535211267601</v>
      </c>
      <c r="G280" s="2">
        <v>0.31019586114218001</v>
      </c>
      <c r="H280" s="2">
        <v>0.45319674291575202</v>
      </c>
      <c r="I280" s="2" t="s">
        <v>27</v>
      </c>
      <c r="J280" s="2" t="s">
        <v>253</v>
      </c>
      <c r="K280" s="2" t="s">
        <v>371</v>
      </c>
      <c r="L280" s="2">
        <v>0.7</v>
      </c>
      <c r="M280" s="2">
        <v>0.3</v>
      </c>
      <c r="N280" s="2">
        <v>0.5</v>
      </c>
      <c r="O280" s="2">
        <v>120</v>
      </c>
      <c r="P280" s="125">
        <v>42580.634456018517</v>
      </c>
    </row>
    <row r="281" spans="1:16">
      <c r="A281" s="2">
        <v>83</v>
      </c>
      <c r="B281" s="2">
        <v>167</v>
      </c>
      <c r="C281" s="2">
        <v>192</v>
      </c>
      <c r="D281" s="2">
        <v>0.29225352112676001</v>
      </c>
      <c r="E281" s="2">
        <v>0.58802816901408395</v>
      </c>
      <c r="F281" s="2">
        <v>0.676056338028169</v>
      </c>
      <c r="G281" s="2">
        <v>0.29268939059786703</v>
      </c>
      <c r="H281" s="2">
        <v>0.43502999669779802</v>
      </c>
      <c r="I281" s="2" t="s">
        <v>27</v>
      </c>
      <c r="J281" s="2" t="s">
        <v>253</v>
      </c>
      <c r="K281" s="2" t="s">
        <v>372</v>
      </c>
      <c r="L281" s="2">
        <v>0.7</v>
      </c>
      <c r="M281" s="2">
        <v>0.4</v>
      </c>
      <c r="N281" s="2">
        <v>0.5</v>
      </c>
      <c r="O281" s="2">
        <v>120</v>
      </c>
      <c r="P281" s="125">
        <v>42580.635474537034</v>
      </c>
    </row>
    <row r="282" spans="1:16">
      <c r="A282" s="2">
        <v>77</v>
      </c>
      <c r="B282" s="2">
        <v>163</v>
      </c>
      <c r="C282" s="2">
        <v>187</v>
      </c>
      <c r="D282" s="2">
        <v>0.27112676056337998</v>
      </c>
      <c r="E282" s="2">
        <v>0.573943661971831</v>
      </c>
      <c r="F282" s="2">
        <v>0.65845070422535201</v>
      </c>
      <c r="G282" s="2">
        <v>0.27104883757817799</v>
      </c>
      <c r="H282" s="2">
        <v>0.411402655225928</v>
      </c>
      <c r="I282" s="2" t="s">
        <v>27</v>
      </c>
      <c r="J282" s="2" t="s">
        <v>253</v>
      </c>
      <c r="K282" s="2" t="s">
        <v>373</v>
      </c>
      <c r="L282" s="2">
        <v>0.7</v>
      </c>
      <c r="M282" s="2">
        <v>0.5</v>
      </c>
      <c r="N282" s="2">
        <v>0.5</v>
      </c>
      <c r="O282" s="2">
        <v>120</v>
      </c>
      <c r="P282" s="125">
        <v>42580.636493055557</v>
      </c>
    </row>
    <row r="283" spans="1:16">
      <c r="A283" s="2">
        <v>71</v>
      </c>
      <c r="B283" s="2">
        <v>154</v>
      </c>
      <c r="C283" s="2">
        <v>183</v>
      </c>
      <c r="D283" s="2">
        <v>0.25</v>
      </c>
      <c r="E283" s="2">
        <v>0.54225352112675995</v>
      </c>
      <c r="F283" s="2">
        <v>0.64436619718309796</v>
      </c>
      <c r="G283" s="2">
        <v>0.24438907753748901</v>
      </c>
      <c r="H283" s="2">
        <v>0.38213151532293999</v>
      </c>
      <c r="I283" s="2" t="s">
        <v>27</v>
      </c>
      <c r="J283" s="2" t="s">
        <v>253</v>
      </c>
      <c r="K283" s="2" t="s">
        <v>374</v>
      </c>
      <c r="L283" s="2">
        <v>0.7</v>
      </c>
      <c r="M283" s="2">
        <v>0.6</v>
      </c>
      <c r="N283" s="2">
        <v>0.5</v>
      </c>
      <c r="O283" s="2">
        <v>120</v>
      </c>
      <c r="P283" s="125">
        <v>42580.637453703705</v>
      </c>
    </row>
    <row r="284" spans="1:16">
      <c r="A284" s="2">
        <v>70</v>
      </c>
      <c r="B284" s="2">
        <v>138</v>
      </c>
      <c r="C284" s="2">
        <v>173</v>
      </c>
      <c r="D284" s="2">
        <v>0.24647887323943601</v>
      </c>
      <c r="E284" s="2">
        <v>0.485915492957746</v>
      </c>
      <c r="F284" s="2">
        <v>0.60915492957746398</v>
      </c>
      <c r="G284" s="2">
        <v>0.216581608436622</v>
      </c>
      <c r="H284" s="2">
        <v>0.36231704936942999</v>
      </c>
      <c r="I284" s="2" t="s">
        <v>27</v>
      </c>
      <c r="J284" s="2" t="s">
        <v>253</v>
      </c>
      <c r="K284" s="2" t="s">
        <v>375</v>
      </c>
      <c r="L284" s="2">
        <v>0.7</v>
      </c>
      <c r="M284" s="2">
        <v>0.7</v>
      </c>
      <c r="N284" s="2">
        <v>0.5</v>
      </c>
      <c r="O284" s="2">
        <v>120</v>
      </c>
      <c r="P284" s="125">
        <v>42580.638425925928</v>
      </c>
    </row>
    <row r="285" spans="1:16">
      <c r="A285" s="2">
        <v>67</v>
      </c>
      <c r="B285" s="2">
        <v>126</v>
      </c>
      <c r="C285" s="2">
        <v>166</v>
      </c>
      <c r="D285" s="2">
        <v>0.235915492957746</v>
      </c>
      <c r="E285" s="2">
        <v>0.44366197183098499</v>
      </c>
      <c r="F285" s="2">
        <v>0.58450704225352101</v>
      </c>
      <c r="G285" s="2">
        <v>0.19855049737118399</v>
      </c>
      <c r="H285" s="2">
        <v>0.34068943821717701</v>
      </c>
      <c r="I285" s="2" t="s">
        <v>27</v>
      </c>
      <c r="J285" s="2" t="s">
        <v>253</v>
      </c>
      <c r="K285" s="2" t="s">
        <v>376</v>
      </c>
      <c r="L285" s="2">
        <v>0.7</v>
      </c>
      <c r="M285" s="2">
        <v>0.79999999999999905</v>
      </c>
      <c r="N285" s="2">
        <v>0.5</v>
      </c>
      <c r="O285" s="2">
        <v>120</v>
      </c>
      <c r="P285" s="125">
        <v>42580.639456018522</v>
      </c>
    </row>
    <row r="286" spans="1:16">
      <c r="A286" s="2">
        <v>67</v>
      </c>
      <c r="B286" s="2">
        <v>115</v>
      </c>
      <c r="C286" s="2">
        <v>153</v>
      </c>
      <c r="D286" s="2">
        <v>0.235915492957746</v>
      </c>
      <c r="E286" s="2">
        <v>0.40492957746478803</v>
      </c>
      <c r="F286" s="2">
        <v>0.53873239436619702</v>
      </c>
      <c r="G286" s="2">
        <v>0.18717414895413301</v>
      </c>
      <c r="H286" s="2">
        <v>0.33193871472035402</v>
      </c>
      <c r="I286" s="2" t="s">
        <v>27</v>
      </c>
      <c r="J286" s="2" t="s">
        <v>253</v>
      </c>
      <c r="K286" s="2" t="s">
        <v>377</v>
      </c>
      <c r="L286" s="2">
        <v>0.7</v>
      </c>
      <c r="M286" s="2">
        <v>0.89999999999999902</v>
      </c>
      <c r="N286" s="2">
        <v>0.5</v>
      </c>
      <c r="O286" s="2">
        <v>120</v>
      </c>
      <c r="P286" s="125">
        <v>42580.640497685185</v>
      </c>
    </row>
    <row r="287" spans="1:16">
      <c r="A287" s="2">
        <v>80</v>
      </c>
      <c r="B287" s="2">
        <v>141</v>
      </c>
      <c r="C287" s="2">
        <v>178</v>
      </c>
      <c r="D287" s="2">
        <v>0.28169014084506999</v>
      </c>
      <c r="E287" s="2">
        <v>0.49647887323943601</v>
      </c>
      <c r="F287" s="2">
        <v>0.62676056338028097</v>
      </c>
      <c r="G287" s="2">
        <v>0.26509868324677599</v>
      </c>
      <c r="H287" s="2">
        <v>0.389299689950803</v>
      </c>
      <c r="I287" s="2" t="s">
        <v>27</v>
      </c>
      <c r="J287" s="2" t="s">
        <v>253</v>
      </c>
      <c r="K287" s="2" t="s">
        <v>378</v>
      </c>
      <c r="L287" s="2">
        <v>0.79999999999999905</v>
      </c>
      <c r="M287" s="2">
        <v>0</v>
      </c>
      <c r="N287" s="2">
        <v>0.5</v>
      </c>
      <c r="O287" s="2">
        <v>120</v>
      </c>
      <c r="P287" s="125">
        <v>42580.641550925924</v>
      </c>
    </row>
    <row r="288" spans="1:16">
      <c r="A288" s="2">
        <v>87</v>
      </c>
      <c r="B288" s="2">
        <v>156</v>
      </c>
      <c r="C288" s="2">
        <v>194</v>
      </c>
      <c r="D288" s="2">
        <v>0.30633802816901401</v>
      </c>
      <c r="E288" s="2">
        <v>0.54929577464788704</v>
      </c>
      <c r="F288" s="2">
        <v>0.68309859154929498</v>
      </c>
      <c r="G288" s="2">
        <v>0.28935622220058699</v>
      </c>
      <c r="H288" s="2">
        <v>0.42262991242922598</v>
      </c>
      <c r="I288" s="2" t="s">
        <v>27</v>
      </c>
      <c r="J288" s="2" t="s">
        <v>253</v>
      </c>
      <c r="K288" s="2" t="s">
        <v>379</v>
      </c>
      <c r="L288" s="2">
        <v>0.79999999999999905</v>
      </c>
      <c r="M288" s="2">
        <v>0.1</v>
      </c>
      <c r="N288" s="2">
        <v>0.5</v>
      </c>
      <c r="O288" s="2">
        <v>120</v>
      </c>
      <c r="P288" s="125">
        <v>42580.642627314817</v>
      </c>
    </row>
    <row r="289" spans="1:16">
      <c r="A289" s="2">
        <v>89</v>
      </c>
      <c r="B289" s="2">
        <v>164</v>
      </c>
      <c r="C289" s="2">
        <v>194</v>
      </c>
      <c r="D289" s="2">
        <v>0.31338028169013998</v>
      </c>
      <c r="E289" s="2">
        <v>0.57746478873239404</v>
      </c>
      <c r="F289" s="2">
        <v>0.68309859154929498</v>
      </c>
      <c r="G289" s="2">
        <v>0.298938220725527</v>
      </c>
      <c r="H289" s="2">
        <v>0.44025189138883403</v>
      </c>
      <c r="I289" s="2" t="s">
        <v>27</v>
      </c>
      <c r="J289" s="2" t="s">
        <v>253</v>
      </c>
      <c r="K289" s="2" t="s">
        <v>305</v>
      </c>
      <c r="L289" s="2">
        <v>0.79999999999999905</v>
      </c>
      <c r="M289" s="2">
        <v>0.2</v>
      </c>
      <c r="N289" s="2">
        <v>0.5</v>
      </c>
      <c r="O289" s="2">
        <v>120</v>
      </c>
      <c r="P289" s="125">
        <v>42580.643622685187</v>
      </c>
    </row>
    <row r="290" spans="1:16">
      <c r="A290" s="2">
        <v>88</v>
      </c>
      <c r="B290" s="2">
        <v>162</v>
      </c>
      <c r="C290" s="2">
        <v>192</v>
      </c>
      <c r="D290" s="2">
        <v>0.309859154929577</v>
      </c>
      <c r="E290" s="2">
        <v>0.57042253521126696</v>
      </c>
      <c r="F290" s="2">
        <v>0.676056338028169</v>
      </c>
      <c r="G290" s="2">
        <v>0.29734956457628098</v>
      </c>
      <c r="H290" s="2">
        <v>0.43825605195738199</v>
      </c>
      <c r="I290" s="2" t="s">
        <v>27</v>
      </c>
      <c r="J290" s="2" t="s">
        <v>253</v>
      </c>
      <c r="K290" s="2" t="s">
        <v>380</v>
      </c>
      <c r="L290" s="2">
        <v>0.79999999999999905</v>
      </c>
      <c r="M290" s="2">
        <v>0.3</v>
      </c>
      <c r="N290" s="2">
        <v>0.5</v>
      </c>
      <c r="O290" s="2">
        <v>120</v>
      </c>
      <c r="P290" s="125">
        <v>42580.644618055558</v>
      </c>
    </row>
    <row r="291" spans="1:16">
      <c r="A291" s="2">
        <v>79</v>
      </c>
      <c r="B291" s="2">
        <v>164</v>
      </c>
      <c r="C291" s="2">
        <v>186</v>
      </c>
      <c r="D291" s="2">
        <v>0.278169014084507</v>
      </c>
      <c r="E291" s="2">
        <v>0.57746478873239404</v>
      </c>
      <c r="F291" s="2">
        <v>0.65492957746478797</v>
      </c>
      <c r="G291" s="2">
        <v>0.27835360820859301</v>
      </c>
      <c r="H291" s="2">
        <v>0.41887886443803302</v>
      </c>
      <c r="I291" s="2" t="s">
        <v>27</v>
      </c>
      <c r="J291" s="2" t="s">
        <v>253</v>
      </c>
      <c r="K291" s="2" t="s">
        <v>381</v>
      </c>
      <c r="L291" s="2">
        <v>0.79999999999999905</v>
      </c>
      <c r="M291" s="2">
        <v>0.4</v>
      </c>
      <c r="N291" s="2">
        <v>0.5</v>
      </c>
      <c r="O291" s="2">
        <v>120</v>
      </c>
      <c r="P291" s="125">
        <v>42580.645648148151</v>
      </c>
    </row>
    <row r="292" spans="1:16">
      <c r="A292" s="2">
        <v>75</v>
      </c>
      <c r="B292" s="2">
        <v>162</v>
      </c>
      <c r="C292" s="2">
        <v>183</v>
      </c>
      <c r="D292" s="2">
        <v>0.264084507042253</v>
      </c>
      <c r="E292" s="2">
        <v>0.57042253521126696</v>
      </c>
      <c r="F292" s="2">
        <v>0.64436619718309796</v>
      </c>
      <c r="G292" s="2">
        <v>0.26172946836081101</v>
      </c>
      <c r="H292" s="2">
        <v>0.40281515950336599</v>
      </c>
      <c r="I292" s="2" t="s">
        <v>27</v>
      </c>
      <c r="J292" s="2" t="s">
        <v>253</v>
      </c>
      <c r="K292" s="2" t="s">
        <v>382</v>
      </c>
      <c r="L292" s="2">
        <v>0.79999999999999905</v>
      </c>
      <c r="M292" s="2">
        <v>0.5</v>
      </c>
      <c r="N292" s="2">
        <v>0.5</v>
      </c>
      <c r="O292" s="2">
        <v>120</v>
      </c>
      <c r="P292" s="125">
        <v>42580.646701388891</v>
      </c>
    </row>
    <row r="293" spans="1:16">
      <c r="A293" s="2">
        <v>70</v>
      </c>
      <c r="B293" s="2">
        <v>153</v>
      </c>
      <c r="C293" s="2">
        <v>182</v>
      </c>
      <c r="D293" s="2">
        <v>0.24647887323943601</v>
      </c>
      <c r="E293" s="2">
        <v>0.53873239436619702</v>
      </c>
      <c r="F293" s="2">
        <v>0.64084507042253502</v>
      </c>
      <c r="G293" s="2">
        <v>0.240256324410108</v>
      </c>
      <c r="H293" s="2">
        <v>0.377041020913985</v>
      </c>
      <c r="I293" s="2" t="s">
        <v>27</v>
      </c>
      <c r="J293" s="2" t="s">
        <v>253</v>
      </c>
      <c r="K293" s="2" t="s">
        <v>383</v>
      </c>
      <c r="L293" s="2">
        <v>0.79999999999999905</v>
      </c>
      <c r="M293" s="2">
        <v>0.6</v>
      </c>
      <c r="N293" s="2">
        <v>0.5</v>
      </c>
      <c r="O293" s="2">
        <v>120</v>
      </c>
      <c r="P293" s="125">
        <v>42580.647696759261</v>
      </c>
    </row>
    <row r="294" spans="1:16">
      <c r="A294" s="2">
        <v>68</v>
      </c>
      <c r="B294" s="2">
        <v>137</v>
      </c>
      <c r="C294" s="2">
        <v>172</v>
      </c>
      <c r="D294" s="2">
        <v>0.23943661971830901</v>
      </c>
      <c r="E294" s="2">
        <v>0.48239436619718301</v>
      </c>
      <c r="F294" s="2">
        <v>0.60563380281690105</v>
      </c>
      <c r="G294" s="2">
        <v>0.21331956231037499</v>
      </c>
      <c r="H294" s="2">
        <v>0.35700680456051198</v>
      </c>
      <c r="I294" s="2" t="s">
        <v>27</v>
      </c>
      <c r="J294" s="2" t="s">
        <v>253</v>
      </c>
      <c r="K294" s="2" t="s">
        <v>384</v>
      </c>
      <c r="L294" s="2">
        <v>0.79999999999999905</v>
      </c>
      <c r="M294" s="2">
        <v>0.7</v>
      </c>
      <c r="N294" s="2">
        <v>0.5</v>
      </c>
      <c r="O294" s="2">
        <v>120</v>
      </c>
      <c r="P294" s="125">
        <v>42580.648680555554</v>
      </c>
    </row>
    <row r="295" spans="1:16">
      <c r="A295" s="2">
        <v>67</v>
      </c>
      <c r="B295" s="2">
        <v>126</v>
      </c>
      <c r="C295" s="2">
        <v>163</v>
      </c>
      <c r="D295" s="2">
        <v>0.235915492957746</v>
      </c>
      <c r="E295" s="2">
        <v>0.44366197183098499</v>
      </c>
      <c r="F295" s="2">
        <v>0.573943661971831</v>
      </c>
      <c r="G295" s="2">
        <v>0.19678974599226401</v>
      </c>
      <c r="H295" s="2">
        <v>0.339511199842153</v>
      </c>
      <c r="I295" s="2" t="s">
        <v>27</v>
      </c>
      <c r="J295" s="2" t="s">
        <v>253</v>
      </c>
      <c r="K295" s="2" t="s">
        <v>385</v>
      </c>
      <c r="L295" s="2">
        <v>0.79999999999999905</v>
      </c>
      <c r="M295" s="2">
        <v>0.79999999999999905</v>
      </c>
      <c r="N295" s="2">
        <v>0.5</v>
      </c>
      <c r="O295" s="2">
        <v>120</v>
      </c>
      <c r="P295" s="125">
        <v>42580.649606481478</v>
      </c>
    </row>
    <row r="296" spans="1:16">
      <c r="A296" s="2">
        <v>67</v>
      </c>
      <c r="B296" s="2">
        <v>115</v>
      </c>
      <c r="C296" s="2">
        <v>151</v>
      </c>
      <c r="D296" s="2">
        <v>0.235915492957746</v>
      </c>
      <c r="E296" s="2">
        <v>0.40492957746478803</v>
      </c>
      <c r="F296" s="2">
        <v>0.53169014084507005</v>
      </c>
      <c r="G296" s="2">
        <v>0.185583230792085</v>
      </c>
      <c r="H296" s="2">
        <v>0.33048882135190999</v>
      </c>
      <c r="I296" s="2" t="s">
        <v>27</v>
      </c>
      <c r="J296" s="2" t="s">
        <v>253</v>
      </c>
      <c r="K296" s="2" t="s">
        <v>386</v>
      </c>
      <c r="L296" s="2">
        <v>0.79999999999999905</v>
      </c>
      <c r="M296" s="2">
        <v>0.89999999999999902</v>
      </c>
      <c r="N296" s="2">
        <v>0.5</v>
      </c>
      <c r="O296" s="2">
        <v>120</v>
      </c>
      <c r="P296" s="125">
        <v>42580.650613425925</v>
      </c>
    </row>
    <row r="297" spans="1:16">
      <c r="A297" s="2">
        <v>72</v>
      </c>
      <c r="B297" s="2">
        <v>136</v>
      </c>
      <c r="C297" s="2">
        <v>173</v>
      </c>
      <c r="D297" s="2">
        <v>0.25352112676056299</v>
      </c>
      <c r="E297" s="2">
        <v>0.47887323943661902</v>
      </c>
      <c r="F297" s="2">
        <v>0.60915492957746398</v>
      </c>
      <c r="G297" s="2">
        <v>0.25137535039494302</v>
      </c>
      <c r="H297" s="2">
        <v>0.36870508607990699</v>
      </c>
      <c r="I297" s="2" t="s">
        <v>27</v>
      </c>
      <c r="J297" s="2" t="s">
        <v>253</v>
      </c>
      <c r="K297" s="2" t="s">
        <v>387</v>
      </c>
      <c r="L297" s="2">
        <v>0.89999999999999902</v>
      </c>
      <c r="M297" s="2">
        <v>0</v>
      </c>
      <c r="N297" s="2">
        <v>0.5</v>
      </c>
      <c r="O297" s="2">
        <v>120</v>
      </c>
      <c r="P297" s="125">
        <v>42580.651539351849</v>
      </c>
    </row>
    <row r="298" spans="1:16">
      <c r="A298" s="2">
        <v>75</v>
      </c>
      <c r="B298" s="2">
        <v>151</v>
      </c>
      <c r="C298" s="2">
        <v>187</v>
      </c>
      <c r="D298" s="2">
        <v>0.264084507042253</v>
      </c>
      <c r="E298" s="2">
        <v>0.53169014084507005</v>
      </c>
      <c r="F298" s="2">
        <v>0.65845070422535201</v>
      </c>
      <c r="G298" s="2">
        <v>0.27031161356876299</v>
      </c>
      <c r="H298" s="2">
        <v>0.39070165398405399</v>
      </c>
      <c r="I298" s="2" t="s">
        <v>27</v>
      </c>
      <c r="J298" s="2" t="s">
        <v>253</v>
      </c>
      <c r="K298" s="2" t="s">
        <v>388</v>
      </c>
      <c r="L298" s="2">
        <v>0.89999999999999902</v>
      </c>
      <c r="M298" s="2">
        <v>0.1</v>
      </c>
      <c r="N298" s="2">
        <v>0.5</v>
      </c>
      <c r="O298" s="2">
        <v>120</v>
      </c>
      <c r="P298" s="125">
        <v>42580.652569444443</v>
      </c>
    </row>
    <row r="299" spans="1:16">
      <c r="A299" s="2">
        <v>78</v>
      </c>
      <c r="B299" s="2">
        <v>154</v>
      </c>
      <c r="C299" s="2">
        <v>187</v>
      </c>
      <c r="D299" s="2">
        <v>0.27464788732394302</v>
      </c>
      <c r="E299" s="2">
        <v>0.54225352112675995</v>
      </c>
      <c r="F299" s="2">
        <v>0.65845070422535201</v>
      </c>
      <c r="G299" s="2">
        <v>0.28051085482367599</v>
      </c>
      <c r="H299" s="2">
        <v>0.41214744542357001</v>
      </c>
      <c r="I299" s="2" t="s">
        <v>27</v>
      </c>
      <c r="J299" s="2" t="s">
        <v>253</v>
      </c>
      <c r="K299" s="2" t="s">
        <v>306</v>
      </c>
      <c r="L299" s="2">
        <v>0.89999999999999902</v>
      </c>
      <c r="M299" s="2">
        <v>0.2</v>
      </c>
      <c r="N299" s="2">
        <v>0.5</v>
      </c>
      <c r="O299" s="2">
        <v>120</v>
      </c>
      <c r="P299" s="125">
        <v>42580.65357638889</v>
      </c>
    </row>
    <row r="300" spans="1:16">
      <c r="A300" s="2">
        <v>81</v>
      </c>
      <c r="B300" s="2">
        <v>159</v>
      </c>
      <c r="C300" s="2">
        <v>188</v>
      </c>
      <c r="D300" s="2">
        <v>0.28521126760563298</v>
      </c>
      <c r="E300" s="2">
        <v>0.55985915492957705</v>
      </c>
      <c r="F300" s="2">
        <v>0.66197183098591506</v>
      </c>
      <c r="G300" s="2">
        <v>0.28053713159099603</v>
      </c>
      <c r="H300" s="2">
        <v>0.41645421008122102</v>
      </c>
      <c r="I300" s="2" t="s">
        <v>27</v>
      </c>
      <c r="J300" s="2" t="s">
        <v>253</v>
      </c>
      <c r="K300" s="2" t="s">
        <v>389</v>
      </c>
      <c r="L300" s="2">
        <v>0.89999999999999902</v>
      </c>
      <c r="M300" s="2">
        <v>0.3</v>
      </c>
      <c r="N300" s="2">
        <v>0.5</v>
      </c>
      <c r="O300" s="2">
        <v>120</v>
      </c>
      <c r="P300" s="125">
        <v>42580.654548611114</v>
      </c>
    </row>
    <row r="301" spans="1:16">
      <c r="A301" s="2">
        <v>78</v>
      </c>
      <c r="B301" s="2">
        <v>162</v>
      </c>
      <c r="C301" s="2">
        <v>184</v>
      </c>
      <c r="D301" s="2">
        <v>0.27464788732394302</v>
      </c>
      <c r="E301" s="2">
        <v>0.57042253521126696</v>
      </c>
      <c r="F301" s="2">
        <v>0.647887323943662</v>
      </c>
      <c r="G301" s="2">
        <v>0.27007026079247898</v>
      </c>
      <c r="H301" s="2">
        <v>0.40856466190137303</v>
      </c>
      <c r="I301" s="2" t="s">
        <v>27</v>
      </c>
      <c r="J301" s="2" t="s">
        <v>253</v>
      </c>
      <c r="K301" s="2" t="s">
        <v>390</v>
      </c>
      <c r="L301" s="2">
        <v>0.89999999999999902</v>
      </c>
      <c r="M301" s="2">
        <v>0.4</v>
      </c>
      <c r="N301" s="2">
        <v>0.5</v>
      </c>
      <c r="O301" s="2">
        <v>120</v>
      </c>
      <c r="P301" s="125">
        <v>42580.655474537038</v>
      </c>
    </row>
    <row r="302" spans="1:16">
      <c r="A302" s="2">
        <v>76</v>
      </c>
      <c r="B302" s="2">
        <v>158</v>
      </c>
      <c r="C302" s="2">
        <v>181</v>
      </c>
      <c r="D302" s="2">
        <v>0.26760563380281599</v>
      </c>
      <c r="E302" s="2">
        <v>0.55633802816901401</v>
      </c>
      <c r="F302" s="2">
        <v>0.63732394366197098</v>
      </c>
      <c r="G302" s="2">
        <v>0.25661904323975698</v>
      </c>
      <c r="H302" s="2">
        <v>0.39996243343753501</v>
      </c>
      <c r="I302" s="2" t="s">
        <v>27</v>
      </c>
      <c r="J302" s="2" t="s">
        <v>253</v>
      </c>
      <c r="K302" s="2" t="s">
        <v>391</v>
      </c>
      <c r="L302" s="2">
        <v>0.89999999999999902</v>
      </c>
      <c r="M302" s="2">
        <v>0.5</v>
      </c>
      <c r="N302" s="2">
        <v>0.5</v>
      </c>
      <c r="O302" s="2">
        <v>120</v>
      </c>
      <c r="P302" s="125">
        <v>42580.656481481485</v>
      </c>
    </row>
    <row r="303" spans="1:16">
      <c r="A303" s="2">
        <v>69</v>
      </c>
      <c r="B303" s="2">
        <v>149</v>
      </c>
      <c r="C303" s="2">
        <v>178</v>
      </c>
      <c r="D303" s="2">
        <v>0.242957746478873</v>
      </c>
      <c r="E303" s="2">
        <v>0.52464788732394296</v>
      </c>
      <c r="F303" s="2">
        <v>0.62676056338028097</v>
      </c>
      <c r="G303" s="2">
        <v>0.23466623283690399</v>
      </c>
      <c r="H303" s="2">
        <v>0.371438565596793</v>
      </c>
      <c r="I303" s="2" t="s">
        <v>27</v>
      </c>
      <c r="J303" s="2" t="s">
        <v>253</v>
      </c>
      <c r="K303" s="2" t="s">
        <v>392</v>
      </c>
      <c r="L303" s="2">
        <v>0.89999999999999902</v>
      </c>
      <c r="M303" s="2">
        <v>0.6</v>
      </c>
      <c r="N303" s="2">
        <v>0.5</v>
      </c>
      <c r="O303" s="2">
        <v>120</v>
      </c>
      <c r="P303" s="125">
        <v>42580.657384259262</v>
      </c>
    </row>
    <row r="304" spans="1:16">
      <c r="A304" s="2">
        <v>65</v>
      </c>
      <c r="B304" s="2">
        <v>134</v>
      </c>
      <c r="C304" s="2">
        <v>171</v>
      </c>
      <c r="D304" s="2">
        <v>0.228873239436619</v>
      </c>
      <c r="E304" s="2">
        <v>0.471830985915492</v>
      </c>
      <c r="F304" s="2">
        <v>0.602112676056338</v>
      </c>
      <c r="G304" s="2">
        <v>0.20835434777369299</v>
      </c>
      <c r="H304" s="2">
        <v>0.34822706147142202</v>
      </c>
      <c r="I304" s="2" t="s">
        <v>27</v>
      </c>
      <c r="J304" s="2" t="s">
        <v>253</v>
      </c>
      <c r="K304" s="2" t="s">
        <v>393</v>
      </c>
      <c r="L304" s="2">
        <v>0.89999999999999902</v>
      </c>
      <c r="M304" s="2">
        <v>0.7</v>
      </c>
      <c r="N304" s="2">
        <v>0.5</v>
      </c>
      <c r="O304" s="2">
        <v>120</v>
      </c>
      <c r="P304" s="125">
        <v>42580.658356481479</v>
      </c>
    </row>
    <row r="305" spans="1:16">
      <c r="A305" s="2">
        <v>67</v>
      </c>
      <c r="B305" s="2">
        <v>122</v>
      </c>
      <c r="C305" s="2">
        <v>160</v>
      </c>
      <c r="D305" s="2">
        <v>0.235915492957746</v>
      </c>
      <c r="E305" s="2">
        <v>0.42957746478873199</v>
      </c>
      <c r="F305" s="2">
        <v>0.56338028169013998</v>
      </c>
      <c r="G305" s="2">
        <v>0.19482606653168599</v>
      </c>
      <c r="H305" s="2">
        <v>0.33717100552532597</v>
      </c>
      <c r="I305" s="2" t="s">
        <v>27</v>
      </c>
      <c r="J305" s="2" t="s">
        <v>253</v>
      </c>
      <c r="K305" s="2" t="s">
        <v>394</v>
      </c>
      <c r="L305" s="2">
        <v>0.89999999999999902</v>
      </c>
      <c r="M305" s="2">
        <v>0.79999999999999905</v>
      </c>
      <c r="N305" s="2">
        <v>0.5</v>
      </c>
      <c r="O305" s="2">
        <v>120</v>
      </c>
      <c r="P305" s="125">
        <v>42580.659282407411</v>
      </c>
    </row>
    <row r="306" spans="1:16">
      <c r="A306" s="2">
        <v>67</v>
      </c>
      <c r="B306" s="2">
        <v>115</v>
      </c>
      <c r="C306" s="2">
        <v>149</v>
      </c>
      <c r="D306" s="2">
        <v>0.235915492957746</v>
      </c>
      <c r="E306" s="2">
        <v>0.40492957746478803</v>
      </c>
      <c r="F306" s="2">
        <v>0.52464788732394296</v>
      </c>
      <c r="G306" s="2">
        <v>0.184277734773935</v>
      </c>
      <c r="H306" s="2">
        <v>0.32926898022352102</v>
      </c>
      <c r="I306" s="2" t="s">
        <v>27</v>
      </c>
      <c r="J306" s="2" t="s">
        <v>253</v>
      </c>
      <c r="K306" s="2" t="s">
        <v>395</v>
      </c>
      <c r="L306" s="2">
        <v>0.89999999999999902</v>
      </c>
      <c r="M306" s="2">
        <v>0.89999999999999902</v>
      </c>
      <c r="N306" s="2">
        <v>0.5</v>
      </c>
      <c r="O306" s="2">
        <v>120</v>
      </c>
      <c r="P306" s="125">
        <v>42580.66033564815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185" activePane="bottomLeft" state="frozen"/>
      <selection activeCell="G23" sqref="G23"/>
      <selection pane="bottomLeft" activeCell="G306" sqref="G207:H306"/>
    </sheetView>
  </sheetViews>
  <sheetFormatPr defaultColWidth="8.88671875" defaultRowHeight="16.5"/>
  <cols>
    <col min="1" max="3" width="8.88671875" style="1"/>
    <col min="4" max="6" width="12.109375" style="1" bestFit="1" customWidth="1"/>
    <col min="7" max="7" width="9" style="1" customWidth="1"/>
    <col min="8" max="8" width="8.88671875" style="1"/>
    <col min="9" max="9" width="12.109375" style="1" bestFit="1" customWidth="1"/>
    <col min="10" max="10" width="11.44140625" style="1" bestFit="1" customWidth="1"/>
    <col min="11" max="11" width="79.109375" style="1" hidden="1" customWidth="1"/>
    <col min="12" max="12" width="7.109375" style="1" bestFit="1" customWidth="1"/>
    <col min="13" max="14" width="8.88671875" style="1"/>
    <col min="15" max="15" width="14.66406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>
      <c r="A2" s="26" t="s">
        <v>861</v>
      </c>
    </row>
    <row r="3" spans="1:16">
      <c r="A3" s="2">
        <v>64</v>
      </c>
      <c r="B3" s="2">
        <v>83</v>
      </c>
      <c r="C3" s="2">
        <v>86</v>
      </c>
      <c r="D3" s="2">
        <v>0.65306122448979498</v>
      </c>
      <c r="E3" s="2">
        <v>0.84693877551020402</v>
      </c>
      <c r="F3" s="2">
        <v>0.87755102040816302</v>
      </c>
      <c r="G3" s="2">
        <v>0.62062332136979004</v>
      </c>
      <c r="H3" s="2">
        <v>0.732090077345663</v>
      </c>
      <c r="I3" s="2" t="s">
        <v>40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7">
        <v>42144.698194444441</v>
      </c>
    </row>
    <row r="4" spans="1:16">
      <c r="A4" s="2">
        <v>64</v>
      </c>
      <c r="B4" s="2">
        <v>82</v>
      </c>
      <c r="C4" s="2">
        <v>86</v>
      </c>
      <c r="D4" s="2">
        <v>0.65306122448979498</v>
      </c>
      <c r="E4" s="2">
        <v>0.83673469387755095</v>
      </c>
      <c r="F4" s="2">
        <v>0.87755102040816302</v>
      </c>
      <c r="G4" s="2">
        <v>0.62026077034465998</v>
      </c>
      <c r="H4" s="2">
        <v>0.73172695488529105</v>
      </c>
      <c r="I4" s="2" t="s">
        <v>40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7">
        <v>42144.698217592595</v>
      </c>
    </row>
    <row r="5" spans="1:16">
      <c r="A5" s="2">
        <v>64</v>
      </c>
      <c r="B5" s="2">
        <v>82</v>
      </c>
      <c r="C5" s="2">
        <v>86</v>
      </c>
      <c r="D5" s="2">
        <v>0.65306122448979498</v>
      </c>
      <c r="E5" s="2">
        <v>0.83673469387755095</v>
      </c>
      <c r="F5" s="2">
        <v>0.87755102040816302</v>
      </c>
      <c r="G5" s="2">
        <v>0.61875348013780895</v>
      </c>
      <c r="H5" s="2">
        <v>0.73144380613738502</v>
      </c>
      <c r="I5" s="2" t="s">
        <v>40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7">
        <v>42144.698240740741</v>
      </c>
    </row>
    <row r="6" spans="1:16">
      <c r="A6" s="2">
        <v>64</v>
      </c>
      <c r="B6" s="2">
        <v>82</v>
      </c>
      <c r="C6" s="2">
        <v>86</v>
      </c>
      <c r="D6" s="2">
        <v>0.65306122448979498</v>
      </c>
      <c r="E6" s="2">
        <v>0.83673469387755095</v>
      </c>
      <c r="F6" s="2">
        <v>0.87755102040816302</v>
      </c>
      <c r="G6" s="2">
        <v>0.61547064693863995</v>
      </c>
      <c r="H6" s="2">
        <v>0.72871038528708898</v>
      </c>
      <c r="I6" s="2" t="s">
        <v>40</v>
      </c>
      <c r="J6" s="2" t="s">
        <v>28</v>
      </c>
      <c r="K6" s="88" t="s">
        <v>155</v>
      </c>
      <c r="L6" s="2">
        <v>0</v>
      </c>
      <c r="M6" s="2">
        <v>0.3</v>
      </c>
      <c r="N6" s="2"/>
      <c r="O6" s="2">
        <v>15</v>
      </c>
      <c r="P6" s="87">
        <v>42144.698263888888</v>
      </c>
    </row>
    <row r="7" spans="1:16">
      <c r="A7" s="2">
        <v>64</v>
      </c>
      <c r="B7" s="2">
        <v>81</v>
      </c>
      <c r="C7" s="2">
        <v>86</v>
      </c>
      <c r="D7" s="2">
        <v>0.65306122448979498</v>
      </c>
      <c r="E7" s="2">
        <v>0.82653061224489799</v>
      </c>
      <c r="F7" s="2">
        <v>0.87755102040816302</v>
      </c>
      <c r="G7" s="2">
        <v>0.613659799795781</v>
      </c>
      <c r="H7" s="2">
        <v>0.72721155765372902</v>
      </c>
      <c r="I7" s="2" t="s">
        <v>40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7">
        <v>42144.698287037034</v>
      </c>
    </row>
    <row r="8" spans="1:16">
      <c r="A8" s="2">
        <v>61</v>
      </c>
      <c r="B8" s="2">
        <v>81</v>
      </c>
      <c r="C8" s="2">
        <v>85</v>
      </c>
      <c r="D8" s="2">
        <v>0.62244897959183598</v>
      </c>
      <c r="E8" s="2">
        <v>0.82653061224489799</v>
      </c>
      <c r="F8" s="2">
        <v>0.86734693877550995</v>
      </c>
      <c r="G8" s="2">
        <v>0.59929105409084105</v>
      </c>
      <c r="H8" s="2">
        <v>0.70834647034365505</v>
      </c>
      <c r="I8" s="2" t="s">
        <v>40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7">
        <v>42144.698298611111</v>
      </c>
    </row>
    <row r="9" spans="1:16">
      <c r="A9" s="2">
        <v>56</v>
      </c>
      <c r="B9" s="2">
        <v>80</v>
      </c>
      <c r="C9" s="2">
        <v>86</v>
      </c>
      <c r="D9" s="2">
        <v>0.57142857142857095</v>
      </c>
      <c r="E9" s="2">
        <v>0.81632653061224403</v>
      </c>
      <c r="F9" s="2">
        <v>0.87755102040816302</v>
      </c>
      <c r="G9" s="2">
        <v>0.57225956738672901</v>
      </c>
      <c r="H9" s="2">
        <v>0.67404695094075195</v>
      </c>
      <c r="I9" s="2" t="s">
        <v>40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7">
        <v>42144.698321759257</v>
      </c>
    </row>
    <row r="10" spans="1:16">
      <c r="A10" s="2">
        <v>42</v>
      </c>
      <c r="B10" s="2">
        <v>75</v>
      </c>
      <c r="C10" s="2">
        <v>85</v>
      </c>
      <c r="D10" s="2">
        <v>0.42857142857142799</v>
      </c>
      <c r="E10" s="2">
        <v>0.765306122448979</v>
      </c>
      <c r="F10" s="2">
        <v>0.86734693877550995</v>
      </c>
      <c r="G10" s="2">
        <v>0.49825860821384899</v>
      </c>
      <c r="H10" s="2">
        <v>0.568873238598672</v>
      </c>
      <c r="I10" s="2" t="s">
        <v>40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7">
        <v>42144.698344907411</v>
      </c>
    </row>
    <row r="11" spans="1:16">
      <c r="A11" s="2">
        <v>27</v>
      </c>
      <c r="B11" s="2">
        <v>74</v>
      </c>
      <c r="C11" s="2">
        <v>85</v>
      </c>
      <c r="D11" s="2">
        <v>0.27551020408163202</v>
      </c>
      <c r="E11" s="2">
        <v>0.75510204081632604</v>
      </c>
      <c r="F11" s="2">
        <v>0.86734693877550995</v>
      </c>
      <c r="G11" s="2">
        <v>0.423490257875138</v>
      </c>
      <c r="H11" s="2">
        <v>0.47587788644515699</v>
      </c>
      <c r="I11" s="2" t="s">
        <v>40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7">
        <v>42144.69835648148</v>
      </c>
    </row>
    <row r="12" spans="1:16">
      <c r="A12" s="2">
        <v>18</v>
      </c>
      <c r="B12" s="2">
        <v>65</v>
      </c>
      <c r="C12" s="2">
        <v>82</v>
      </c>
      <c r="D12" s="2">
        <v>0.183673469387755</v>
      </c>
      <c r="E12" s="2">
        <v>0.66326530612244805</v>
      </c>
      <c r="F12" s="2">
        <v>0.83673469387755095</v>
      </c>
      <c r="G12" s="2">
        <v>0.34225591325325699</v>
      </c>
      <c r="H12" s="2">
        <v>0.38302639855936199</v>
      </c>
      <c r="I12" s="2" t="s">
        <v>40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7">
        <v>42144.698379629626</v>
      </c>
    </row>
    <row r="13" spans="1:16">
      <c r="A13" s="2">
        <v>66</v>
      </c>
      <c r="B13" s="2">
        <v>82</v>
      </c>
      <c r="C13" s="2">
        <v>88</v>
      </c>
      <c r="D13" s="2">
        <v>0.67346938775510201</v>
      </c>
      <c r="E13" s="2">
        <v>0.83673469387755095</v>
      </c>
      <c r="F13" s="2">
        <v>0.89795918367346905</v>
      </c>
      <c r="G13" s="2">
        <v>0.63282276056425601</v>
      </c>
      <c r="H13" s="2">
        <v>0.74419961621761299</v>
      </c>
      <c r="I13" s="2" t="s">
        <v>40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7">
        <v>42144.69840277778</v>
      </c>
    </row>
    <row r="14" spans="1:16">
      <c r="A14" s="2">
        <v>66</v>
      </c>
      <c r="B14" s="2">
        <v>81</v>
      </c>
      <c r="C14" s="2">
        <v>87</v>
      </c>
      <c r="D14" s="2">
        <v>0.67346938775510201</v>
      </c>
      <c r="E14" s="2">
        <v>0.82653061224489799</v>
      </c>
      <c r="F14" s="2">
        <v>0.88775510204081598</v>
      </c>
      <c r="G14" s="2">
        <v>0.63207301831006102</v>
      </c>
      <c r="H14" s="2">
        <v>0.74341816916799797</v>
      </c>
      <c r="I14" s="2" t="s">
        <v>40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7">
        <v>42144.698425925926</v>
      </c>
    </row>
    <row r="15" spans="1:16">
      <c r="A15" s="2">
        <v>66</v>
      </c>
      <c r="B15" s="2">
        <v>81</v>
      </c>
      <c r="C15" s="2">
        <v>87</v>
      </c>
      <c r="D15" s="2">
        <v>0.67346938775510201</v>
      </c>
      <c r="E15" s="2">
        <v>0.82653061224489799</v>
      </c>
      <c r="F15" s="2">
        <v>0.88775510204081598</v>
      </c>
      <c r="G15" s="2">
        <v>0.62823017730556896</v>
      </c>
      <c r="H15" s="2">
        <v>0.74141543625665196</v>
      </c>
      <c r="I15" s="2" t="s">
        <v>40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7">
        <v>42144.698437500003</v>
      </c>
    </row>
    <row r="16" spans="1:16">
      <c r="A16" s="2">
        <v>66</v>
      </c>
      <c r="B16" s="2">
        <v>81</v>
      </c>
      <c r="C16" s="2">
        <v>87</v>
      </c>
      <c r="D16" s="2">
        <v>0.67346938775510201</v>
      </c>
      <c r="E16" s="2">
        <v>0.82653061224489799</v>
      </c>
      <c r="F16" s="2">
        <v>0.88775510204081598</v>
      </c>
      <c r="G16" s="2">
        <v>0.62667280759111199</v>
      </c>
      <c r="H16" s="2">
        <v>0.74031294136521997</v>
      </c>
      <c r="I16" s="2" t="s">
        <v>40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7">
        <v>42144.698460648149</v>
      </c>
    </row>
    <row r="17" spans="1:16">
      <c r="A17" s="2">
        <v>66</v>
      </c>
      <c r="B17" s="2">
        <v>80</v>
      </c>
      <c r="C17" s="2">
        <v>87</v>
      </c>
      <c r="D17" s="2">
        <v>0.67346938775510201</v>
      </c>
      <c r="E17" s="2">
        <v>0.81632653061224403</v>
      </c>
      <c r="F17" s="2">
        <v>0.88775510204081598</v>
      </c>
      <c r="G17" s="2">
        <v>0.62461156839342002</v>
      </c>
      <c r="H17" s="2">
        <v>0.73858961978287596</v>
      </c>
      <c r="I17" s="2" t="s">
        <v>40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7">
        <v>42144.698483796295</v>
      </c>
    </row>
    <row r="18" spans="1:16">
      <c r="A18" s="2">
        <v>63</v>
      </c>
      <c r="B18" s="2">
        <v>79</v>
      </c>
      <c r="C18" s="2">
        <v>87</v>
      </c>
      <c r="D18" s="2">
        <v>0.64285714285714202</v>
      </c>
      <c r="E18" s="2">
        <v>0.80612244897959096</v>
      </c>
      <c r="F18" s="2">
        <v>0.88775510204081598</v>
      </c>
      <c r="G18" s="2">
        <v>0.60655099871325502</v>
      </c>
      <c r="H18" s="2">
        <v>0.71708221724653198</v>
      </c>
      <c r="I18" s="2" t="s">
        <v>40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7">
        <v>42144.698495370372</v>
      </c>
    </row>
    <row r="19" spans="1:16">
      <c r="A19" s="2">
        <v>56</v>
      </c>
      <c r="B19" s="2">
        <v>78</v>
      </c>
      <c r="C19" s="2">
        <v>87</v>
      </c>
      <c r="D19" s="2">
        <v>0.57142857142857095</v>
      </c>
      <c r="E19" s="2">
        <v>0.79591836734693799</v>
      </c>
      <c r="F19" s="2">
        <v>0.88775510204081598</v>
      </c>
      <c r="G19" s="2">
        <v>0.57856467775968201</v>
      </c>
      <c r="H19" s="2">
        <v>0.67519486706836596</v>
      </c>
      <c r="I19" s="2" t="s">
        <v>40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7">
        <v>42144.698518518519</v>
      </c>
    </row>
    <row r="20" spans="1:16">
      <c r="A20" s="2">
        <v>39</v>
      </c>
      <c r="B20" s="2">
        <v>74</v>
      </c>
      <c r="C20" s="2">
        <v>86</v>
      </c>
      <c r="D20" s="2">
        <v>0.397959183673469</v>
      </c>
      <c r="E20" s="2">
        <v>0.75510204081632604</v>
      </c>
      <c r="F20" s="2">
        <v>0.87755102040816302</v>
      </c>
      <c r="G20" s="2">
        <v>0.48681226514576598</v>
      </c>
      <c r="H20" s="2">
        <v>0.55796517971112702</v>
      </c>
      <c r="I20" s="2" t="s">
        <v>40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7">
        <v>42144.698541666665</v>
      </c>
    </row>
    <row r="21" spans="1:16">
      <c r="A21" s="2">
        <v>26</v>
      </c>
      <c r="B21" s="2">
        <v>73</v>
      </c>
      <c r="C21" s="2">
        <v>85</v>
      </c>
      <c r="D21" s="2">
        <v>0.265306122448979</v>
      </c>
      <c r="E21" s="2">
        <v>0.74489795918367296</v>
      </c>
      <c r="F21" s="2">
        <v>0.86734693877550995</v>
      </c>
      <c r="G21" s="2">
        <v>0.41627177266652898</v>
      </c>
      <c r="H21" s="2">
        <v>0.47148506894641101</v>
      </c>
      <c r="I21" s="2" t="s">
        <v>40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7">
        <v>42144.698564814818</v>
      </c>
    </row>
    <row r="22" spans="1:16">
      <c r="A22" s="2">
        <v>18</v>
      </c>
      <c r="B22" s="2">
        <v>65</v>
      </c>
      <c r="C22" s="2">
        <v>81</v>
      </c>
      <c r="D22" s="2">
        <v>0.183673469387755</v>
      </c>
      <c r="E22" s="2">
        <v>0.66326530612244805</v>
      </c>
      <c r="F22" s="2">
        <v>0.82653061224489799</v>
      </c>
      <c r="G22" s="2">
        <v>0.34212225184706901</v>
      </c>
      <c r="H22" s="2">
        <v>0.38372361696301999</v>
      </c>
      <c r="I22" s="2" t="s">
        <v>40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7">
        <v>42144.698576388888</v>
      </c>
    </row>
    <row r="23" spans="1:16">
      <c r="A23" s="2">
        <v>67</v>
      </c>
      <c r="B23" s="2">
        <v>81</v>
      </c>
      <c r="C23" s="2">
        <v>88</v>
      </c>
      <c r="D23" s="2">
        <v>0.68367346938775497</v>
      </c>
      <c r="E23" s="2">
        <v>0.82653061224489799</v>
      </c>
      <c r="F23" s="2">
        <v>0.89795918367346905</v>
      </c>
      <c r="G23" s="2">
        <v>0.63680423311749002</v>
      </c>
      <c r="H23" s="2">
        <v>0.74610347948364997</v>
      </c>
      <c r="I23" s="2" t="s">
        <v>40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7">
        <v>42144.698599537034</v>
      </c>
    </row>
    <row r="24" spans="1:16">
      <c r="A24" s="2">
        <v>67</v>
      </c>
      <c r="B24" s="2">
        <v>81</v>
      </c>
      <c r="C24" s="2">
        <v>87</v>
      </c>
      <c r="D24" s="2">
        <v>0.68367346938775497</v>
      </c>
      <c r="E24" s="2">
        <v>0.82653061224489799</v>
      </c>
      <c r="F24" s="2">
        <v>0.88775510204081598</v>
      </c>
      <c r="G24" s="2">
        <v>0.63641342517799304</v>
      </c>
      <c r="H24" s="2">
        <v>0.74561671726134304</v>
      </c>
      <c r="I24" s="2" t="s">
        <v>40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7">
        <v>42144.698622685188</v>
      </c>
    </row>
    <row r="25" spans="1:16">
      <c r="A25" s="2">
        <v>67</v>
      </c>
      <c r="B25" s="2">
        <v>81</v>
      </c>
      <c r="C25" s="2">
        <v>87</v>
      </c>
      <c r="D25" s="2">
        <v>0.68367346938775497</v>
      </c>
      <c r="E25" s="2">
        <v>0.82653061224489799</v>
      </c>
      <c r="F25" s="2">
        <v>0.88775510204081598</v>
      </c>
      <c r="G25" s="2">
        <v>0.63484901641796898</v>
      </c>
      <c r="H25" s="2">
        <v>0.74456159370375097</v>
      </c>
      <c r="I25" s="2" t="s">
        <v>40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7">
        <v>42144.698634259257</v>
      </c>
    </row>
    <row r="26" spans="1:16">
      <c r="A26" s="2">
        <v>67</v>
      </c>
      <c r="B26" s="2">
        <v>81</v>
      </c>
      <c r="C26" s="2">
        <v>87</v>
      </c>
      <c r="D26" s="2">
        <v>0.68367346938775497</v>
      </c>
      <c r="E26" s="2">
        <v>0.82653061224489799</v>
      </c>
      <c r="F26" s="2">
        <v>0.88775510204081598</v>
      </c>
      <c r="G26" s="2">
        <v>0.63367945201525699</v>
      </c>
      <c r="H26" s="2">
        <v>0.74445627472935205</v>
      </c>
      <c r="I26" s="2" t="s">
        <v>40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7">
        <v>42144.698657407411</v>
      </c>
    </row>
    <row r="27" spans="1:16">
      <c r="A27" s="2">
        <v>65</v>
      </c>
      <c r="B27" s="2">
        <v>79</v>
      </c>
      <c r="C27" s="2">
        <v>87</v>
      </c>
      <c r="D27" s="2">
        <v>0.66326530612244805</v>
      </c>
      <c r="E27" s="2">
        <v>0.80612244897959096</v>
      </c>
      <c r="F27" s="2">
        <v>0.88775510204081598</v>
      </c>
      <c r="G27" s="2">
        <v>0.62270577678053995</v>
      </c>
      <c r="H27" s="2">
        <v>0.73520965400313898</v>
      </c>
      <c r="I27" s="2" t="s">
        <v>40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7">
        <v>42144.698680555557</v>
      </c>
    </row>
    <row r="28" spans="1:16">
      <c r="A28" s="2">
        <v>62</v>
      </c>
      <c r="B28" s="2">
        <v>79</v>
      </c>
      <c r="C28" s="2">
        <v>88</v>
      </c>
      <c r="D28" s="2">
        <v>0.63265306122448906</v>
      </c>
      <c r="E28" s="2">
        <v>0.80612244897959096</v>
      </c>
      <c r="F28" s="2">
        <v>0.89795918367346905</v>
      </c>
      <c r="G28" s="2">
        <v>0.60514278507508601</v>
      </c>
      <c r="H28" s="2">
        <v>0.71245521179183502</v>
      </c>
      <c r="I28" s="2" t="s">
        <v>40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7">
        <v>42144.698692129627</v>
      </c>
    </row>
    <row r="29" spans="1:16">
      <c r="A29" s="2">
        <v>53</v>
      </c>
      <c r="B29" s="2">
        <v>76</v>
      </c>
      <c r="C29" s="2">
        <v>88</v>
      </c>
      <c r="D29" s="2">
        <v>0.54081632653061196</v>
      </c>
      <c r="E29" s="2">
        <v>0.77551020408163196</v>
      </c>
      <c r="F29" s="2">
        <v>0.89795918367346905</v>
      </c>
      <c r="G29" s="2">
        <v>0.55801286127064098</v>
      </c>
      <c r="H29" s="2">
        <v>0.65657274083612105</v>
      </c>
      <c r="I29" s="2" t="s">
        <v>40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7">
        <v>42144.69871527778</v>
      </c>
    </row>
    <row r="30" spans="1:16">
      <c r="A30" s="2">
        <v>36</v>
      </c>
      <c r="B30" s="2">
        <v>74</v>
      </c>
      <c r="C30" s="2">
        <v>86</v>
      </c>
      <c r="D30" s="2">
        <v>0.36734693877551</v>
      </c>
      <c r="E30" s="2">
        <v>0.75510204081632604</v>
      </c>
      <c r="F30" s="2">
        <v>0.87755102040816302</v>
      </c>
      <c r="G30" s="2">
        <v>0.46809818758010002</v>
      </c>
      <c r="H30" s="2">
        <v>0.53600479192057904</v>
      </c>
      <c r="I30" s="2" t="s">
        <v>40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7">
        <v>42144.698738425926</v>
      </c>
    </row>
    <row r="31" spans="1:16">
      <c r="A31" s="2">
        <v>24</v>
      </c>
      <c r="B31" s="2">
        <v>72</v>
      </c>
      <c r="C31" s="2">
        <v>85</v>
      </c>
      <c r="D31" s="2">
        <v>0.24489795918367299</v>
      </c>
      <c r="E31" s="2">
        <v>0.73469387755102</v>
      </c>
      <c r="F31" s="2">
        <v>0.86734693877550995</v>
      </c>
      <c r="G31" s="2">
        <v>0.39887728176433201</v>
      </c>
      <c r="H31" s="2">
        <v>0.452420587009844</v>
      </c>
      <c r="I31" s="2" t="s">
        <v>40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7">
        <v>42144.698750000003</v>
      </c>
    </row>
    <row r="32" spans="1:16">
      <c r="A32" s="2">
        <v>19</v>
      </c>
      <c r="B32" s="2">
        <v>63</v>
      </c>
      <c r="C32" s="2">
        <v>79</v>
      </c>
      <c r="D32" s="2">
        <v>0.19387755102040799</v>
      </c>
      <c r="E32" s="2">
        <v>0.64285714285714202</v>
      </c>
      <c r="F32" s="2">
        <v>0.80612244897959096</v>
      </c>
      <c r="G32" s="2">
        <v>0.33940447926832301</v>
      </c>
      <c r="H32" s="2">
        <v>0.38303796611003699</v>
      </c>
      <c r="I32" s="2" t="s">
        <v>40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7">
        <v>42144.698773148149</v>
      </c>
    </row>
    <row r="33" spans="1:16">
      <c r="A33" s="2">
        <v>65</v>
      </c>
      <c r="B33" s="2">
        <v>81</v>
      </c>
      <c r="C33" s="2">
        <v>86</v>
      </c>
      <c r="D33" s="2">
        <v>0.66326530612244805</v>
      </c>
      <c r="E33" s="2">
        <v>0.82653061224489799</v>
      </c>
      <c r="F33" s="2">
        <v>0.87755102040816302</v>
      </c>
      <c r="G33" s="2">
        <v>0.63024204800031403</v>
      </c>
      <c r="H33" s="2">
        <v>0.73566452845888197</v>
      </c>
      <c r="I33" s="2" t="s">
        <v>40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7">
        <v>42144.698796296296</v>
      </c>
    </row>
    <row r="34" spans="1:16">
      <c r="A34" s="2">
        <v>65</v>
      </c>
      <c r="B34" s="2">
        <v>81</v>
      </c>
      <c r="C34" s="2">
        <v>86</v>
      </c>
      <c r="D34" s="2">
        <v>0.66326530612244805</v>
      </c>
      <c r="E34" s="2">
        <v>0.82653061224489799</v>
      </c>
      <c r="F34" s="2">
        <v>0.87755102040816302</v>
      </c>
      <c r="G34" s="2">
        <v>0.63146492707187396</v>
      </c>
      <c r="H34" s="2">
        <v>0.73669426255941495</v>
      </c>
      <c r="I34" s="2" t="s">
        <v>40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7">
        <v>42144.698807870373</v>
      </c>
    </row>
    <row r="35" spans="1:16">
      <c r="A35" s="2">
        <v>65</v>
      </c>
      <c r="B35" s="2">
        <v>81</v>
      </c>
      <c r="C35" s="2">
        <v>86</v>
      </c>
      <c r="D35" s="2">
        <v>0.66326530612244805</v>
      </c>
      <c r="E35" s="2">
        <v>0.82653061224489799</v>
      </c>
      <c r="F35" s="2">
        <v>0.87755102040816302</v>
      </c>
      <c r="G35" s="2">
        <v>0.62921946351993896</v>
      </c>
      <c r="H35" s="2">
        <v>0.736287344226355</v>
      </c>
      <c r="I35" s="2" t="s">
        <v>40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7">
        <v>42144.698831018519</v>
      </c>
    </row>
    <row r="36" spans="1:16">
      <c r="A36" s="2">
        <v>65</v>
      </c>
      <c r="B36" s="2">
        <v>80</v>
      </c>
      <c r="C36" s="2">
        <v>86</v>
      </c>
      <c r="D36" s="2">
        <v>0.66326530612244805</v>
      </c>
      <c r="E36" s="2">
        <v>0.81632653061224403</v>
      </c>
      <c r="F36" s="2">
        <v>0.87755102040816302</v>
      </c>
      <c r="G36" s="2">
        <v>0.62812294780447497</v>
      </c>
      <c r="H36" s="2">
        <v>0.73576523673780003</v>
      </c>
      <c r="I36" s="2" t="s">
        <v>40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7">
        <v>42144.698854166665</v>
      </c>
    </row>
    <row r="37" spans="1:16">
      <c r="A37" s="2">
        <v>64</v>
      </c>
      <c r="B37" s="2">
        <v>80</v>
      </c>
      <c r="C37" s="2">
        <v>86</v>
      </c>
      <c r="D37" s="2">
        <v>0.65306122448979498</v>
      </c>
      <c r="E37" s="2">
        <v>0.81632653061224403</v>
      </c>
      <c r="F37" s="2">
        <v>0.87755102040816302</v>
      </c>
      <c r="G37" s="2">
        <v>0.61934388520804395</v>
      </c>
      <c r="H37" s="2">
        <v>0.72955330752167002</v>
      </c>
      <c r="I37" s="2" t="s">
        <v>40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7">
        <v>42144.698865740742</v>
      </c>
    </row>
    <row r="38" spans="1:16">
      <c r="A38" s="2">
        <v>62</v>
      </c>
      <c r="B38" s="2">
        <v>78</v>
      </c>
      <c r="C38" s="2">
        <v>86</v>
      </c>
      <c r="D38" s="2">
        <v>0.63265306122448906</v>
      </c>
      <c r="E38" s="2">
        <v>0.79591836734693799</v>
      </c>
      <c r="F38" s="2">
        <v>0.87755102040816302</v>
      </c>
      <c r="G38" s="2">
        <v>0.60550359952574295</v>
      </c>
      <c r="H38" s="2">
        <v>0.71237009699333498</v>
      </c>
      <c r="I38" s="2" t="s">
        <v>40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7">
        <v>42144.698888888888</v>
      </c>
    </row>
    <row r="39" spans="1:16">
      <c r="A39" s="2">
        <v>47</v>
      </c>
      <c r="B39" s="2">
        <v>76</v>
      </c>
      <c r="C39" s="2">
        <v>85</v>
      </c>
      <c r="D39" s="2">
        <v>0.47959183673469302</v>
      </c>
      <c r="E39" s="2">
        <v>0.77551020408163196</v>
      </c>
      <c r="F39" s="2">
        <v>0.86734693877550995</v>
      </c>
      <c r="G39" s="2">
        <v>0.53049731186719296</v>
      </c>
      <c r="H39" s="2">
        <v>0.61984616729856901</v>
      </c>
      <c r="I39" s="2" t="s">
        <v>40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7">
        <v>42144.698912037034</v>
      </c>
    </row>
    <row r="40" spans="1:16">
      <c r="A40" s="2">
        <v>35</v>
      </c>
      <c r="B40" s="2">
        <v>74</v>
      </c>
      <c r="C40" s="2">
        <v>85</v>
      </c>
      <c r="D40" s="2">
        <v>0.35714285714285698</v>
      </c>
      <c r="E40" s="2">
        <v>0.75510204081632604</v>
      </c>
      <c r="F40" s="2">
        <v>0.86734693877550995</v>
      </c>
      <c r="G40" s="2">
        <v>0.45997861281508401</v>
      </c>
      <c r="H40" s="2">
        <v>0.53016731492619995</v>
      </c>
      <c r="I40" s="2" t="s">
        <v>40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7">
        <v>42144.698923611111</v>
      </c>
    </row>
    <row r="41" spans="1:16">
      <c r="A41" s="2">
        <v>25</v>
      </c>
      <c r="B41" s="2">
        <v>72</v>
      </c>
      <c r="C41" s="2">
        <v>83</v>
      </c>
      <c r="D41" s="2">
        <v>0.25510204081632598</v>
      </c>
      <c r="E41" s="2">
        <v>0.73469387755102</v>
      </c>
      <c r="F41" s="2">
        <v>0.84693877551020402</v>
      </c>
      <c r="G41" s="2">
        <v>0.39393229110276801</v>
      </c>
      <c r="H41" s="2">
        <v>0.44914202590879299</v>
      </c>
      <c r="I41" s="2" t="s">
        <v>40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7">
        <v>42144.698946759258</v>
      </c>
    </row>
    <row r="42" spans="1:16">
      <c r="A42" s="2">
        <v>18</v>
      </c>
      <c r="B42" s="2">
        <v>63</v>
      </c>
      <c r="C42" s="2">
        <v>79</v>
      </c>
      <c r="D42" s="2">
        <v>0.183673469387755</v>
      </c>
      <c r="E42" s="2">
        <v>0.64285714285714202</v>
      </c>
      <c r="F42" s="2">
        <v>0.80612244897959096</v>
      </c>
      <c r="G42" s="2">
        <v>0.33438071880560899</v>
      </c>
      <c r="H42" s="2">
        <v>0.37662620139717001</v>
      </c>
      <c r="I42" s="2" t="s">
        <v>40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7">
        <v>42144.698969907404</v>
      </c>
    </row>
    <row r="43" spans="1:16">
      <c r="A43" s="2">
        <v>66</v>
      </c>
      <c r="B43" s="2">
        <v>79</v>
      </c>
      <c r="C43" s="2">
        <v>86</v>
      </c>
      <c r="D43" s="2">
        <v>0.67346938775510201</v>
      </c>
      <c r="E43" s="2">
        <v>0.80612244897959096</v>
      </c>
      <c r="F43" s="2">
        <v>0.87755102040816302</v>
      </c>
      <c r="G43" s="2">
        <v>0.630215761335153</v>
      </c>
      <c r="H43" s="2">
        <v>0.73901827856049096</v>
      </c>
      <c r="I43" s="2" t="s">
        <v>40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7">
        <v>42144.698981481481</v>
      </c>
    </row>
    <row r="44" spans="1:16">
      <c r="A44" s="2">
        <v>65</v>
      </c>
      <c r="B44" s="2">
        <v>79</v>
      </c>
      <c r="C44" s="2">
        <v>86</v>
      </c>
      <c r="D44" s="2">
        <v>0.66326530612244805</v>
      </c>
      <c r="E44" s="2">
        <v>0.80612244897959096</v>
      </c>
      <c r="F44" s="2">
        <v>0.87755102040816302</v>
      </c>
      <c r="G44" s="2">
        <v>0.62338586774743399</v>
      </c>
      <c r="H44" s="2">
        <v>0.732022361058975</v>
      </c>
      <c r="I44" s="2" t="s">
        <v>40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7">
        <v>42144.699004629627</v>
      </c>
    </row>
    <row r="45" spans="1:16">
      <c r="A45" s="2">
        <v>65</v>
      </c>
      <c r="B45" s="2">
        <v>79</v>
      </c>
      <c r="C45" s="2">
        <v>86</v>
      </c>
      <c r="D45" s="2">
        <v>0.66326530612244805</v>
      </c>
      <c r="E45" s="2">
        <v>0.80612244897959096</v>
      </c>
      <c r="F45" s="2">
        <v>0.87755102040816302</v>
      </c>
      <c r="G45" s="2">
        <v>0.62157909693812696</v>
      </c>
      <c r="H45" s="2">
        <v>0.73206988176096499</v>
      </c>
      <c r="I45" s="2" t="s">
        <v>40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7">
        <v>42144.69902777778</v>
      </c>
    </row>
    <row r="46" spans="1:16">
      <c r="A46" s="2">
        <v>64</v>
      </c>
      <c r="B46" s="2">
        <v>80</v>
      </c>
      <c r="C46" s="2">
        <v>86</v>
      </c>
      <c r="D46" s="2">
        <v>0.65306122448979498</v>
      </c>
      <c r="E46" s="2">
        <v>0.81632653061224403</v>
      </c>
      <c r="F46" s="2">
        <v>0.87755102040816302</v>
      </c>
      <c r="G46" s="2">
        <v>0.61562868561115902</v>
      </c>
      <c r="H46" s="2">
        <v>0.72724216448706203</v>
      </c>
      <c r="I46" s="2" t="s">
        <v>40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7">
        <v>42144.69903935185</v>
      </c>
    </row>
    <row r="47" spans="1:16">
      <c r="A47" s="2">
        <v>61</v>
      </c>
      <c r="B47" s="2">
        <v>79</v>
      </c>
      <c r="C47" s="2">
        <v>85</v>
      </c>
      <c r="D47" s="2">
        <v>0.62244897959183598</v>
      </c>
      <c r="E47" s="2">
        <v>0.80612244897959096</v>
      </c>
      <c r="F47" s="2">
        <v>0.86734693877550995</v>
      </c>
      <c r="G47" s="2">
        <v>0.60363008986879796</v>
      </c>
      <c r="H47" s="2">
        <v>0.71057748634235396</v>
      </c>
      <c r="I47" s="2" t="s">
        <v>40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7">
        <v>42144.699062500003</v>
      </c>
    </row>
    <row r="48" spans="1:16">
      <c r="A48" s="2">
        <v>57</v>
      </c>
      <c r="B48" s="2">
        <v>76</v>
      </c>
      <c r="C48" s="2">
        <v>86</v>
      </c>
      <c r="D48" s="2">
        <v>0.58163265306122403</v>
      </c>
      <c r="E48" s="2">
        <v>0.77551020408163196</v>
      </c>
      <c r="F48" s="2">
        <v>0.87755102040816302</v>
      </c>
      <c r="G48" s="2">
        <v>0.58286064025600903</v>
      </c>
      <c r="H48" s="2">
        <v>0.68173668323526604</v>
      </c>
      <c r="I48" s="2" t="s">
        <v>40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7">
        <v>42144.69908564815</v>
      </c>
    </row>
    <row r="49" spans="1:16">
      <c r="A49" s="2">
        <v>42</v>
      </c>
      <c r="B49" s="2">
        <v>76</v>
      </c>
      <c r="C49" s="2">
        <v>85</v>
      </c>
      <c r="D49" s="2">
        <v>0.42857142857142799</v>
      </c>
      <c r="E49" s="2">
        <v>0.77551020408163196</v>
      </c>
      <c r="F49" s="2">
        <v>0.86734693877550995</v>
      </c>
      <c r="G49" s="2">
        <v>0.49988744954609299</v>
      </c>
      <c r="H49" s="2">
        <v>0.58968814325913399</v>
      </c>
      <c r="I49" s="2" t="s">
        <v>40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7">
        <v>42144.699108796296</v>
      </c>
    </row>
    <row r="50" spans="1:16">
      <c r="A50" s="2">
        <v>32</v>
      </c>
      <c r="B50" s="2">
        <v>74</v>
      </c>
      <c r="C50" s="2">
        <v>85</v>
      </c>
      <c r="D50" s="2">
        <v>0.32653061224489699</v>
      </c>
      <c r="E50" s="2">
        <v>0.75510204081632604</v>
      </c>
      <c r="F50" s="2">
        <v>0.86734693877550995</v>
      </c>
      <c r="G50" s="2">
        <v>0.44147663833856998</v>
      </c>
      <c r="H50" s="2">
        <v>0.50922755082217197</v>
      </c>
      <c r="I50" s="2" t="s">
        <v>40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7">
        <v>42144.699131944442</v>
      </c>
    </row>
    <row r="51" spans="1:16">
      <c r="A51" s="2">
        <v>23</v>
      </c>
      <c r="B51" s="2">
        <v>71</v>
      </c>
      <c r="C51" s="2">
        <v>83</v>
      </c>
      <c r="D51" s="2">
        <v>0.23469387755102</v>
      </c>
      <c r="E51" s="2">
        <v>0.72448979591836704</v>
      </c>
      <c r="F51" s="2">
        <v>0.84693877551020402</v>
      </c>
      <c r="G51" s="2">
        <v>0.37993663161374602</v>
      </c>
      <c r="H51" s="2">
        <v>0.43297670416316197</v>
      </c>
      <c r="I51" s="2" t="s">
        <v>40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7">
        <v>42144.699155092596</v>
      </c>
    </row>
    <row r="52" spans="1:16">
      <c r="A52" s="2">
        <v>15</v>
      </c>
      <c r="B52" s="2">
        <v>63</v>
      </c>
      <c r="C52" s="2">
        <v>77</v>
      </c>
      <c r="D52" s="2">
        <v>0.15306122448979501</v>
      </c>
      <c r="E52" s="2">
        <v>0.64285714285714202</v>
      </c>
      <c r="F52" s="2">
        <v>0.78571428571428503</v>
      </c>
      <c r="G52" s="2">
        <v>0.31841687391680301</v>
      </c>
      <c r="H52" s="2">
        <v>0.361773805140714</v>
      </c>
      <c r="I52" s="2" t="s">
        <v>40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7">
        <v>42144.699178240742</v>
      </c>
    </row>
    <row r="53" spans="1:16">
      <c r="A53" s="2">
        <v>43</v>
      </c>
      <c r="B53" s="2">
        <v>78</v>
      </c>
      <c r="C53" s="2">
        <v>84</v>
      </c>
      <c r="D53" s="2">
        <v>0.43877551020408101</v>
      </c>
      <c r="E53" s="2">
        <v>0.79591836734693799</v>
      </c>
      <c r="F53" s="2">
        <v>0.85714285714285698</v>
      </c>
      <c r="G53" s="2">
        <v>0.51102036149753804</v>
      </c>
      <c r="H53" s="2">
        <v>0.59893546120546803</v>
      </c>
      <c r="I53" s="2" t="s">
        <v>40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7">
        <v>42144.699189814812</v>
      </c>
    </row>
    <row r="54" spans="1:16">
      <c r="A54" s="2">
        <v>43</v>
      </c>
      <c r="B54" s="2">
        <v>78</v>
      </c>
      <c r="C54" s="2">
        <v>85</v>
      </c>
      <c r="D54" s="2">
        <v>0.43877551020408101</v>
      </c>
      <c r="E54" s="2">
        <v>0.79591836734693799</v>
      </c>
      <c r="F54" s="2">
        <v>0.86734693877550995</v>
      </c>
      <c r="G54" s="2">
        <v>0.50749106062862503</v>
      </c>
      <c r="H54" s="2">
        <v>0.59927434431014004</v>
      </c>
      <c r="I54" s="2" t="s">
        <v>40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7">
        <v>42144.699212962965</v>
      </c>
    </row>
    <row r="55" spans="1:16">
      <c r="A55" s="2">
        <v>43</v>
      </c>
      <c r="B55" s="2">
        <v>78</v>
      </c>
      <c r="C55" s="2">
        <v>85</v>
      </c>
      <c r="D55" s="2">
        <v>0.43877551020408101</v>
      </c>
      <c r="E55" s="2">
        <v>0.79591836734693799</v>
      </c>
      <c r="F55" s="2">
        <v>0.86734693877550995</v>
      </c>
      <c r="G55" s="2">
        <v>0.50630768513121804</v>
      </c>
      <c r="H55" s="2">
        <v>0.59798352719805903</v>
      </c>
      <c r="I55" s="2" t="s">
        <v>40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7">
        <v>42144.699236111112</v>
      </c>
    </row>
    <row r="56" spans="1:16">
      <c r="A56" s="2">
        <v>43</v>
      </c>
      <c r="B56" s="2">
        <v>78</v>
      </c>
      <c r="C56" s="2">
        <v>85</v>
      </c>
      <c r="D56" s="2">
        <v>0.43877551020408101</v>
      </c>
      <c r="E56" s="2">
        <v>0.79591836734693799</v>
      </c>
      <c r="F56" s="2">
        <v>0.86734693877550995</v>
      </c>
      <c r="G56" s="2">
        <v>0.50573013859291205</v>
      </c>
      <c r="H56" s="2">
        <v>0.59717646486532205</v>
      </c>
      <c r="I56" s="2" t="s">
        <v>40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7">
        <v>42144.699247685188</v>
      </c>
    </row>
    <row r="57" spans="1:16">
      <c r="A57" s="2">
        <v>43</v>
      </c>
      <c r="B57" s="2">
        <v>76</v>
      </c>
      <c r="C57" s="2">
        <v>84</v>
      </c>
      <c r="D57" s="2">
        <v>0.43877551020408101</v>
      </c>
      <c r="E57" s="2">
        <v>0.77551020408163196</v>
      </c>
      <c r="F57" s="2">
        <v>0.85714285714285698</v>
      </c>
      <c r="G57" s="2">
        <v>0.49873887817260298</v>
      </c>
      <c r="H57" s="2">
        <v>0.59186958920130395</v>
      </c>
      <c r="I57" s="2" t="s">
        <v>40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7">
        <v>42144.699270833335</v>
      </c>
    </row>
    <row r="58" spans="1:16">
      <c r="A58" s="2">
        <v>38</v>
      </c>
      <c r="B58" s="2">
        <v>75</v>
      </c>
      <c r="C58" s="2">
        <v>83</v>
      </c>
      <c r="D58" s="2">
        <v>0.38775510204081598</v>
      </c>
      <c r="E58" s="2">
        <v>0.765306122448979</v>
      </c>
      <c r="F58" s="2">
        <v>0.84693877551020402</v>
      </c>
      <c r="G58" s="2">
        <v>0.46803253768277903</v>
      </c>
      <c r="H58" s="2">
        <v>0.55544298620649502</v>
      </c>
      <c r="I58" s="2" t="s">
        <v>40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7">
        <v>42144.699293981481</v>
      </c>
    </row>
    <row r="59" spans="1:16">
      <c r="A59" s="2">
        <v>32</v>
      </c>
      <c r="B59" s="2">
        <v>72</v>
      </c>
      <c r="C59" s="2">
        <v>83</v>
      </c>
      <c r="D59" s="2">
        <v>0.32653061224489699</v>
      </c>
      <c r="E59" s="2">
        <v>0.73469387755102</v>
      </c>
      <c r="F59" s="2">
        <v>0.84693877551020402</v>
      </c>
      <c r="G59" s="2">
        <v>0.42744118688504401</v>
      </c>
      <c r="H59" s="2">
        <v>0.50860437748192799</v>
      </c>
      <c r="I59" s="2" t="s">
        <v>40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7">
        <v>42144.699305555558</v>
      </c>
    </row>
    <row r="60" spans="1:16">
      <c r="A60" s="2">
        <v>26</v>
      </c>
      <c r="B60" s="2">
        <v>70</v>
      </c>
      <c r="C60" s="2">
        <v>82</v>
      </c>
      <c r="D60" s="2">
        <v>0.265306122448979</v>
      </c>
      <c r="E60" s="2">
        <v>0.71428571428571397</v>
      </c>
      <c r="F60" s="2">
        <v>0.83673469387755095</v>
      </c>
      <c r="G60" s="2">
        <v>0.388406495931166</v>
      </c>
      <c r="H60" s="2">
        <v>0.45342892415596497</v>
      </c>
      <c r="I60" s="2" t="s">
        <v>40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7">
        <v>42144.699328703704</v>
      </c>
    </row>
    <row r="61" spans="1:16">
      <c r="A61" s="2">
        <v>18</v>
      </c>
      <c r="B61" s="2">
        <v>65</v>
      </c>
      <c r="C61" s="2">
        <v>81</v>
      </c>
      <c r="D61" s="2">
        <v>0.183673469387755</v>
      </c>
      <c r="E61" s="2">
        <v>0.66326530612244805</v>
      </c>
      <c r="F61" s="2">
        <v>0.82653061224489799</v>
      </c>
      <c r="G61" s="2">
        <v>0.33359847780729901</v>
      </c>
      <c r="H61" s="2">
        <v>0.38265825886090998</v>
      </c>
      <c r="I61" s="2" t="s">
        <v>40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7">
        <v>42144.69935185185</v>
      </c>
    </row>
    <row r="62" spans="1:16">
      <c r="A62" s="2">
        <v>11</v>
      </c>
      <c r="B62" s="2">
        <v>62</v>
      </c>
      <c r="C62" s="2">
        <v>76</v>
      </c>
      <c r="D62" s="2">
        <v>0.11224489795918299</v>
      </c>
      <c r="E62" s="2">
        <v>0.63265306122448906</v>
      </c>
      <c r="F62" s="2">
        <v>0.77551020408163196</v>
      </c>
      <c r="G62" s="2">
        <v>0.280273243369698</v>
      </c>
      <c r="H62" s="2">
        <v>0.320171133363581</v>
      </c>
      <c r="I62" s="2" t="s">
        <v>40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7">
        <v>42144.699374999997</v>
      </c>
    </row>
    <row r="63" spans="1:16">
      <c r="A63" s="2">
        <v>37</v>
      </c>
      <c r="B63" s="2">
        <v>73</v>
      </c>
      <c r="C63" s="2">
        <v>83</v>
      </c>
      <c r="D63" s="2">
        <v>0.37755102040816302</v>
      </c>
      <c r="E63" s="2">
        <v>0.74489795918367296</v>
      </c>
      <c r="F63" s="2">
        <v>0.84693877551020402</v>
      </c>
      <c r="G63" s="2">
        <v>0.47014953111111202</v>
      </c>
      <c r="H63" s="2">
        <v>0.55049156609772398</v>
      </c>
      <c r="I63" s="2" t="s">
        <v>40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7">
        <v>42144.699386574073</v>
      </c>
    </row>
    <row r="64" spans="1:16">
      <c r="A64" s="2">
        <v>37</v>
      </c>
      <c r="B64" s="2">
        <v>73</v>
      </c>
      <c r="C64" s="2">
        <v>83</v>
      </c>
      <c r="D64" s="2">
        <v>0.37755102040816302</v>
      </c>
      <c r="E64" s="2">
        <v>0.74489795918367296</v>
      </c>
      <c r="F64" s="2">
        <v>0.84693877551020402</v>
      </c>
      <c r="G64" s="2">
        <v>0.46805635983065502</v>
      </c>
      <c r="H64" s="2">
        <v>0.54891828214087202</v>
      </c>
      <c r="I64" s="2" t="s">
        <v>40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7">
        <v>42144.69940972222</v>
      </c>
    </row>
    <row r="65" spans="1:16">
      <c r="A65" s="2">
        <v>37</v>
      </c>
      <c r="B65" s="2">
        <v>73</v>
      </c>
      <c r="C65" s="2">
        <v>84</v>
      </c>
      <c r="D65" s="2">
        <v>0.37755102040816302</v>
      </c>
      <c r="E65" s="2">
        <v>0.74489795918367296</v>
      </c>
      <c r="F65" s="2">
        <v>0.85714285714285698</v>
      </c>
      <c r="G65" s="2">
        <v>0.46659384067710102</v>
      </c>
      <c r="H65" s="2">
        <v>0.548196815475819</v>
      </c>
      <c r="I65" s="2" t="s">
        <v>40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7">
        <v>42144.699432870373</v>
      </c>
    </row>
    <row r="66" spans="1:16">
      <c r="A66" s="2">
        <v>37</v>
      </c>
      <c r="B66" s="2">
        <v>74</v>
      </c>
      <c r="C66" s="2">
        <v>84</v>
      </c>
      <c r="D66" s="2">
        <v>0.37755102040816302</v>
      </c>
      <c r="E66" s="2">
        <v>0.75510204081632604</v>
      </c>
      <c r="F66" s="2">
        <v>0.85714285714285698</v>
      </c>
      <c r="G66" s="2">
        <v>0.46088550312689103</v>
      </c>
      <c r="H66" s="2">
        <v>0.54486400607737595</v>
      </c>
      <c r="I66" s="2" t="s">
        <v>40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7">
        <v>42144.699456018519</v>
      </c>
    </row>
    <row r="67" spans="1:16">
      <c r="A67" s="2">
        <v>38</v>
      </c>
      <c r="B67" s="2">
        <v>72</v>
      </c>
      <c r="C67" s="2">
        <v>83</v>
      </c>
      <c r="D67" s="2">
        <v>0.38775510204081598</v>
      </c>
      <c r="E67" s="2">
        <v>0.73469387755102</v>
      </c>
      <c r="F67" s="2">
        <v>0.84693877551020402</v>
      </c>
      <c r="G67" s="2">
        <v>0.45694801793289203</v>
      </c>
      <c r="H67" s="2">
        <v>0.54614060124494901</v>
      </c>
      <c r="I67" s="2" t="s">
        <v>40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7">
        <v>42144.699467592596</v>
      </c>
    </row>
    <row r="68" spans="1:16">
      <c r="A68" s="2">
        <v>34</v>
      </c>
      <c r="B68" s="2">
        <v>69</v>
      </c>
      <c r="C68" s="2">
        <v>82</v>
      </c>
      <c r="D68" s="2">
        <v>0.34693877551020402</v>
      </c>
      <c r="E68" s="2">
        <v>0.70408163265306101</v>
      </c>
      <c r="F68" s="2">
        <v>0.83673469387755095</v>
      </c>
      <c r="G68" s="2">
        <v>0.42882369345894</v>
      </c>
      <c r="H68" s="2">
        <v>0.51260627842491202</v>
      </c>
      <c r="I68" s="2" t="s">
        <v>40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7">
        <v>42144.699490740742</v>
      </c>
    </row>
    <row r="69" spans="1:16">
      <c r="A69" s="2">
        <v>28</v>
      </c>
      <c r="B69" s="2">
        <v>68</v>
      </c>
      <c r="C69" s="2">
        <v>83</v>
      </c>
      <c r="D69" s="2">
        <v>0.28571428571428498</v>
      </c>
      <c r="E69" s="2">
        <v>0.69387755102040805</v>
      </c>
      <c r="F69" s="2">
        <v>0.84693877551020402</v>
      </c>
      <c r="G69" s="2">
        <v>0.40048094818246399</v>
      </c>
      <c r="H69" s="2">
        <v>0.47372489028660703</v>
      </c>
      <c r="I69" s="2" t="s">
        <v>40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7">
        <v>42144.699513888889</v>
      </c>
    </row>
    <row r="70" spans="1:16">
      <c r="A70" s="2">
        <v>24</v>
      </c>
      <c r="B70" s="2">
        <v>64</v>
      </c>
      <c r="C70" s="2">
        <v>82</v>
      </c>
      <c r="D70" s="2">
        <v>0.24489795918367299</v>
      </c>
      <c r="E70" s="2">
        <v>0.65306122448979498</v>
      </c>
      <c r="F70" s="2">
        <v>0.83673469387755095</v>
      </c>
      <c r="G70" s="2">
        <v>0.364610982217007</v>
      </c>
      <c r="H70" s="2">
        <v>0.42854151168486099</v>
      </c>
      <c r="I70" s="2" t="s">
        <v>40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7">
        <v>42144.699537037035</v>
      </c>
    </row>
    <row r="71" spans="1:16">
      <c r="A71" s="2">
        <v>15</v>
      </c>
      <c r="B71" s="2">
        <v>58</v>
      </c>
      <c r="C71" s="2">
        <v>79</v>
      </c>
      <c r="D71" s="2">
        <v>0.15306122448979501</v>
      </c>
      <c r="E71" s="2">
        <v>0.59183673469387699</v>
      </c>
      <c r="F71" s="2">
        <v>0.80612244897959096</v>
      </c>
      <c r="G71" s="2">
        <v>0.30685458850882502</v>
      </c>
      <c r="H71" s="2">
        <v>0.35463286656235798</v>
      </c>
      <c r="I71" s="2" t="s">
        <v>40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7">
        <v>42144.699560185189</v>
      </c>
    </row>
    <row r="72" spans="1:16">
      <c r="A72" s="2">
        <v>9</v>
      </c>
      <c r="B72" s="2">
        <v>55</v>
      </c>
      <c r="C72" s="2">
        <v>75</v>
      </c>
      <c r="D72" s="2">
        <v>9.18367346938775E-2</v>
      </c>
      <c r="E72" s="2">
        <v>0.56122448979591799</v>
      </c>
      <c r="F72" s="2">
        <v>0.765306122448979</v>
      </c>
      <c r="G72" s="2">
        <v>0.26550021939985702</v>
      </c>
      <c r="H72" s="2">
        <v>0.30209562779215798</v>
      </c>
      <c r="I72" s="2" t="s">
        <v>40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7">
        <v>42144.699583333335</v>
      </c>
    </row>
    <row r="73" spans="1:16">
      <c r="A73" s="2">
        <v>35</v>
      </c>
      <c r="B73" s="2">
        <v>69</v>
      </c>
      <c r="C73" s="2">
        <v>80</v>
      </c>
      <c r="D73" s="2">
        <v>0.35714285714285698</v>
      </c>
      <c r="E73" s="2">
        <v>0.70408163265306101</v>
      </c>
      <c r="F73" s="2">
        <v>0.81632653061224403</v>
      </c>
      <c r="G73" s="2">
        <v>0.42735493674279201</v>
      </c>
      <c r="H73" s="2">
        <v>0.50433830883411401</v>
      </c>
      <c r="I73" s="2" t="s">
        <v>40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7">
        <v>42144.699606481481</v>
      </c>
    </row>
    <row r="74" spans="1:16">
      <c r="A74" s="2">
        <v>35</v>
      </c>
      <c r="B74" s="2">
        <v>69</v>
      </c>
      <c r="C74" s="2">
        <v>79</v>
      </c>
      <c r="D74" s="2">
        <v>0.35714285714285698</v>
      </c>
      <c r="E74" s="2">
        <v>0.70408163265306101</v>
      </c>
      <c r="F74" s="2">
        <v>0.80612244897959096</v>
      </c>
      <c r="G74" s="2">
        <v>0.42531442149844501</v>
      </c>
      <c r="H74" s="2">
        <v>0.50503497268127495</v>
      </c>
      <c r="I74" s="2" t="s">
        <v>40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7">
        <v>42144.699629629627</v>
      </c>
    </row>
    <row r="75" spans="1:16">
      <c r="A75" s="2">
        <v>35</v>
      </c>
      <c r="B75" s="2">
        <v>67</v>
      </c>
      <c r="C75" s="2">
        <v>80</v>
      </c>
      <c r="D75" s="2">
        <v>0.35714285714285698</v>
      </c>
      <c r="E75" s="2">
        <v>0.68367346938775497</v>
      </c>
      <c r="F75" s="2">
        <v>0.81632653061224403</v>
      </c>
      <c r="G75" s="2">
        <v>0.42242395796297</v>
      </c>
      <c r="H75" s="2">
        <v>0.50227823292458296</v>
      </c>
      <c r="I75" s="2" t="s">
        <v>40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7">
        <v>42144.699652777781</v>
      </c>
    </row>
    <row r="76" spans="1:16">
      <c r="A76" s="2">
        <v>35</v>
      </c>
      <c r="B76" s="2">
        <v>66</v>
      </c>
      <c r="C76" s="2">
        <v>78</v>
      </c>
      <c r="D76" s="2">
        <v>0.35714285714285698</v>
      </c>
      <c r="E76" s="2">
        <v>0.67346938775510201</v>
      </c>
      <c r="F76" s="2">
        <v>0.79591836734693799</v>
      </c>
      <c r="G76" s="2">
        <v>0.42032632196466602</v>
      </c>
      <c r="H76" s="2">
        <v>0.50176581714035196</v>
      </c>
      <c r="I76" s="2" t="s">
        <v>40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7">
        <v>42144.699664351851</v>
      </c>
    </row>
    <row r="77" spans="1:16">
      <c r="A77" s="2">
        <v>36</v>
      </c>
      <c r="B77" s="2">
        <v>65</v>
      </c>
      <c r="C77" s="2">
        <v>78</v>
      </c>
      <c r="D77" s="2">
        <v>0.36734693877551</v>
      </c>
      <c r="E77" s="2">
        <v>0.66326530612244805</v>
      </c>
      <c r="F77" s="2">
        <v>0.79591836734693799</v>
      </c>
      <c r="G77" s="2">
        <v>0.41842416038263303</v>
      </c>
      <c r="H77" s="2">
        <v>0.50224989938463804</v>
      </c>
      <c r="I77" s="2" t="s">
        <v>40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7">
        <v>42144.699687499997</v>
      </c>
    </row>
    <row r="78" spans="1:16">
      <c r="A78" s="2">
        <v>35</v>
      </c>
      <c r="B78" s="2">
        <v>63</v>
      </c>
      <c r="C78" s="2">
        <v>78</v>
      </c>
      <c r="D78" s="2">
        <v>0.35714285714285698</v>
      </c>
      <c r="E78" s="2">
        <v>0.64285714285714202</v>
      </c>
      <c r="F78" s="2">
        <v>0.79591836734693799</v>
      </c>
      <c r="G78" s="2">
        <v>0.402889622984131</v>
      </c>
      <c r="H78" s="2">
        <v>0.48871249714578802</v>
      </c>
      <c r="I78" s="2" t="s">
        <v>40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7">
        <v>42144.69971064815</v>
      </c>
    </row>
    <row r="79" spans="1:16">
      <c r="A79" s="2">
        <v>27</v>
      </c>
      <c r="B79" s="2">
        <v>59</v>
      </c>
      <c r="C79" s="2">
        <v>78</v>
      </c>
      <c r="D79" s="2">
        <v>0.27551020408163202</v>
      </c>
      <c r="E79" s="2">
        <v>0.60204081632652995</v>
      </c>
      <c r="F79" s="2">
        <v>0.79591836734693799</v>
      </c>
      <c r="G79" s="2">
        <v>0.36531219765178202</v>
      </c>
      <c r="H79" s="2">
        <v>0.43754355554317198</v>
      </c>
      <c r="I79" s="2" t="s">
        <v>40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7">
        <v>42144.69972222222</v>
      </c>
    </row>
    <row r="80" spans="1:16">
      <c r="A80" s="2">
        <v>23</v>
      </c>
      <c r="B80" s="2">
        <v>54</v>
      </c>
      <c r="C80" s="2">
        <v>77</v>
      </c>
      <c r="D80" s="2">
        <v>0.23469387755102</v>
      </c>
      <c r="E80" s="2">
        <v>0.55102040816326503</v>
      </c>
      <c r="F80" s="2">
        <v>0.78571428571428503</v>
      </c>
      <c r="G80" s="2">
        <v>0.33789928166730998</v>
      </c>
      <c r="H80" s="2">
        <v>0.39748654152179003</v>
      </c>
      <c r="I80" s="2" t="s">
        <v>40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7">
        <v>42144.699745370373</v>
      </c>
    </row>
    <row r="81" spans="1:16">
      <c r="A81" s="2">
        <v>15</v>
      </c>
      <c r="B81" s="2">
        <v>51</v>
      </c>
      <c r="C81" s="2">
        <v>76</v>
      </c>
      <c r="D81" s="2">
        <v>0.15306122448979501</v>
      </c>
      <c r="E81" s="2">
        <v>0.52040816326530603</v>
      </c>
      <c r="F81" s="2">
        <v>0.77551020408163196</v>
      </c>
      <c r="G81" s="2">
        <v>0.28710221454443502</v>
      </c>
      <c r="H81" s="2">
        <v>0.336437562699406</v>
      </c>
      <c r="I81" s="2" t="s">
        <v>40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7">
        <v>42144.69976851852</v>
      </c>
    </row>
    <row r="82" spans="1:16">
      <c r="A82" s="2">
        <v>9</v>
      </c>
      <c r="B82" s="2">
        <v>49</v>
      </c>
      <c r="C82" s="2">
        <v>70</v>
      </c>
      <c r="D82" s="2">
        <v>9.18367346938775E-2</v>
      </c>
      <c r="E82" s="2">
        <v>0.5</v>
      </c>
      <c r="F82" s="2">
        <v>0.71428571428571397</v>
      </c>
      <c r="G82" s="2">
        <v>0.25043520538125702</v>
      </c>
      <c r="H82" s="2">
        <v>0.28501756082793001</v>
      </c>
      <c r="I82" s="2" t="s">
        <v>40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7">
        <v>42144.699791666666</v>
      </c>
    </row>
    <row r="83" spans="1:16">
      <c r="A83" s="2">
        <v>35</v>
      </c>
      <c r="B83" s="2">
        <v>61</v>
      </c>
      <c r="C83" s="2">
        <v>73</v>
      </c>
      <c r="D83" s="2">
        <v>0.35714285714285698</v>
      </c>
      <c r="E83" s="2">
        <v>0.62244897959183598</v>
      </c>
      <c r="F83" s="2">
        <v>0.74489795918367296</v>
      </c>
      <c r="G83" s="2">
        <v>0.40300605878030199</v>
      </c>
      <c r="H83" s="2">
        <v>0.48518880551036497</v>
      </c>
      <c r="I83" s="2" t="s">
        <v>40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7">
        <v>42144.699814814812</v>
      </c>
    </row>
    <row r="84" spans="1:16">
      <c r="A84" s="2">
        <v>35</v>
      </c>
      <c r="B84" s="2">
        <v>62</v>
      </c>
      <c r="C84" s="2">
        <v>72</v>
      </c>
      <c r="D84" s="2">
        <v>0.35714285714285698</v>
      </c>
      <c r="E84" s="2">
        <v>0.63265306122448906</v>
      </c>
      <c r="F84" s="2">
        <v>0.73469387755102</v>
      </c>
      <c r="G84" s="2">
        <v>0.40277676236631299</v>
      </c>
      <c r="H84" s="2">
        <v>0.48553595198253502</v>
      </c>
      <c r="I84" s="2" t="s">
        <v>40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7">
        <v>42144.699837962966</v>
      </c>
    </row>
    <row r="85" spans="1:16">
      <c r="A85" s="2">
        <v>35</v>
      </c>
      <c r="B85" s="2">
        <v>61</v>
      </c>
      <c r="C85" s="2">
        <v>71</v>
      </c>
      <c r="D85" s="2">
        <v>0.35714285714285698</v>
      </c>
      <c r="E85" s="2">
        <v>0.62244897959183598</v>
      </c>
      <c r="F85" s="2">
        <v>0.72448979591836704</v>
      </c>
      <c r="G85" s="2">
        <v>0.40205471672683302</v>
      </c>
      <c r="H85" s="2">
        <v>0.484527488865236</v>
      </c>
      <c r="I85" s="2" t="s">
        <v>40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7">
        <v>42144.699861111112</v>
      </c>
    </row>
    <row r="86" spans="1:16">
      <c r="A86" s="2">
        <v>35</v>
      </c>
      <c r="B86" s="2">
        <v>60</v>
      </c>
      <c r="C86" s="2">
        <v>71</v>
      </c>
      <c r="D86" s="2">
        <v>0.35714285714285698</v>
      </c>
      <c r="E86" s="2">
        <v>0.61224489795918302</v>
      </c>
      <c r="F86" s="2">
        <v>0.72448979591836704</v>
      </c>
      <c r="G86" s="2">
        <v>0.39698344096349403</v>
      </c>
      <c r="H86" s="2">
        <v>0.48107385763766602</v>
      </c>
      <c r="I86" s="2" t="s">
        <v>40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7">
        <v>42144.699884259258</v>
      </c>
    </row>
    <row r="87" spans="1:16">
      <c r="A87" s="2">
        <v>34</v>
      </c>
      <c r="B87" s="2">
        <v>58</v>
      </c>
      <c r="C87" s="2">
        <v>71</v>
      </c>
      <c r="D87" s="2">
        <v>0.34693877551020402</v>
      </c>
      <c r="E87" s="2">
        <v>0.59183673469387699</v>
      </c>
      <c r="F87" s="2">
        <v>0.72448979591836704</v>
      </c>
      <c r="G87" s="2">
        <v>0.386262512398445</v>
      </c>
      <c r="H87" s="2">
        <v>0.47189901700807202</v>
      </c>
      <c r="I87" s="2" t="s">
        <v>40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7">
        <v>42144.699895833335</v>
      </c>
    </row>
    <row r="88" spans="1:16">
      <c r="A88" s="2">
        <v>33</v>
      </c>
      <c r="B88" s="2">
        <v>56</v>
      </c>
      <c r="C88" s="2">
        <v>71</v>
      </c>
      <c r="D88" s="2">
        <v>0.33673469387755101</v>
      </c>
      <c r="E88" s="2">
        <v>0.57142857142857095</v>
      </c>
      <c r="F88" s="2">
        <v>0.72448979591836704</v>
      </c>
      <c r="G88" s="2">
        <v>0.372605555034556</v>
      </c>
      <c r="H88" s="2">
        <v>0.45785053692409899</v>
      </c>
      <c r="I88" s="2" t="s">
        <v>40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7">
        <v>42144.699930555558</v>
      </c>
    </row>
    <row r="89" spans="1:16">
      <c r="A89" s="2">
        <v>26</v>
      </c>
      <c r="B89" s="2">
        <v>53</v>
      </c>
      <c r="C89" s="2">
        <v>72</v>
      </c>
      <c r="D89" s="2">
        <v>0.265306122448979</v>
      </c>
      <c r="E89" s="2">
        <v>0.54081632653061196</v>
      </c>
      <c r="F89" s="2">
        <v>0.73469387755102</v>
      </c>
      <c r="G89" s="2">
        <v>0.34537314216617698</v>
      </c>
      <c r="H89" s="2">
        <v>0.41932526251197</v>
      </c>
      <c r="I89" s="2" t="s">
        <v>40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7">
        <v>42144.699953703705</v>
      </c>
    </row>
    <row r="90" spans="1:16">
      <c r="A90" s="2">
        <v>22</v>
      </c>
      <c r="B90" s="2">
        <v>51</v>
      </c>
      <c r="C90" s="2">
        <v>71</v>
      </c>
      <c r="D90" s="2">
        <v>0.22448979591836701</v>
      </c>
      <c r="E90" s="2">
        <v>0.52040816326530603</v>
      </c>
      <c r="F90" s="2">
        <v>0.72448979591836704</v>
      </c>
      <c r="G90" s="2">
        <v>0.31973743458611797</v>
      </c>
      <c r="H90" s="2">
        <v>0.38020000674549498</v>
      </c>
      <c r="I90" s="2" t="s">
        <v>40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7">
        <v>42144.699976851851</v>
      </c>
    </row>
    <row r="91" spans="1:16">
      <c r="A91" s="2">
        <v>14</v>
      </c>
      <c r="B91" s="2">
        <v>50</v>
      </c>
      <c r="C91" s="2">
        <v>70</v>
      </c>
      <c r="D91" s="2">
        <v>0.14285714285714199</v>
      </c>
      <c r="E91" s="2">
        <v>0.51020408163265296</v>
      </c>
      <c r="F91" s="2">
        <v>0.71428571428571397</v>
      </c>
      <c r="G91" s="2">
        <v>0.274858213459653</v>
      </c>
      <c r="H91" s="2">
        <v>0.32344032521066701</v>
      </c>
      <c r="I91" s="2" t="s">
        <v>40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7">
        <v>42144.7</v>
      </c>
    </row>
    <row r="92" spans="1:16">
      <c r="A92" s="2">
        <v>9</v>
      </c>
      <c r="B92" s="2">
        <v>48</v>
      </c>
      <c r="C92" s="2">
        <v>65</v>
      </c>
      <c r="D92" s="2">
        <v>9.18367346938775E-2</v>
      </c>
      <c r="E92" s="2">
        <v>0.48979591836734598</v>
      </c>
      <c r="F92" s="2">
        <v>0.66326530612244805</v>
      </c>
      <c r="G92" s="2">
        <v>0.23927439927341501</v>
      </c>
      <c r="H92" s="2">
        <v>0.276378407922238</v>
      </c>
      <c r="I92" s="2" t="s">
        <v>40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7">
        <v>42144.700023148151</v>
      </c>
    </row>
    <row r="93" spans="1:16">
      <c r="A93" s="2">
        <v>35</v>
      </c>
      <c r="B93" s="2">
        <v>56</v>
      </c>
      <c r="C93" s="2">
        <v>66</v>
      </c>
      <c r="D93" s="2">
        <v>0.35714285714285698</v>
      </c>
      <c r="E93" s="2">
        <v>0.57142857142857095</v>
      </c>
      <c r="F93" s="2">
        <v>0.67346938775510201</v>
      </c>
      <c r="G93" s="2">
        <v>0.38572311724756703</v>
      </c>
      <c r="H93" s="2">
        <v>0.46990899211948001</v>
      </c>
      <c r="I93" s="2" t="s">
        <v>40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7">
        <v>42144.700046296297</v>
      </c>
    </row>
    <row r="94" spans="1:16">
      <c r="A94" s="2">
        <v>35</v>
      </c>
      <c r="B94" s="2">
        <v>56</v>
      </c>
      <c r="C94" s="2">
        <v>66</v>
      </c>
      <c r="D94" s="2">
        <v>0.35714285714285698</v>
      </c>
      <c r="E94" s="2">
        <v>0.57142857142857095</v>
      </c>
      <c r="F94" s="2">
        <v>0.67346938775510201</v>
      </c>
      <c r="G94" s="2">
        <v>0.384954309611027</v>
      </c>
      <c r="H94" s="2">
        <v>0.46964276344200201</v>
      </c>
      <c r="I94" s="2" t="s">
        <v>40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7">
        <v>42144.700069444443</v>
      </c>
    </row>
    <row r="95" spans="1:16">
      <c r="A95" s="2">
        <v>34</v>
      </c>
      <c r="B95" s="2">
        <v>53</v>
      </c>
      <c r="C95" s="2">
        <v>66</v>
      </c>
      <c r="D95" s="2">
        <v>0.34693877551020402</v>
      </c>
      <c r="E95" s="2">
        <v>0.54081632653061196</v>
      </c>
      <c r="F95" s="2">
        <v>0.67346938775510201</v>
      </c>
      <c r="G95" s="2">
        <v>0.37186571471837998</v>
      </c>
      <c r="H95" s="2">
        <v>0.45698116624148</v>
      </c>
      <c r="I95" s="2" t="s">
        <v>40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7">
        <v>42144.70008101852</v>
      </c>
    </row>
    <row r="96" spans="1:16">
      <c r="A96" s="2">
        <v>34</v>
      </c>
      <c r="B96" s="2">
        <v>54</v>
      </c>
      <c r="C96" s="2">
        <v>66</v>
      </c>
      <c r="D96" s="2">
        <v>0.34693877551020402</v>
      </c>
      <c r="E96" s="2">
        <v>0.55102040816326503</v>
      </c>
      <c r="F96" s="2">
        <v>0.67346938775510201</v>
      </c>
      <c r="G96" s="2">
        <v>0.37350920525637699</v>
      </c>
      <c r="H96" s="2">
        <v>0.45689984844699799</v>
      </c>
      <c r="I96" s="2" t="s">
        <v>40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7">
        <v>42144.700104166666</v>
      </c>
    </row>
    <row r="97" spans="1:16">
      <c r="A97" s="2">
        <v>34</v>
      </c>
      <c r="B97" s="2">
        <v>52</v>
      </c>
      <c r="C97" s="2">
        <v>66</v>
      </c>
      <c r="D97" s="2">
        <v>0.34693877551020402</v>
      </c>
      <c r="E97" s="2">
        <v>0.530612244897959</v>
      </c>
      <c r="F97" s="2">
        <v>0.67346938775510201</v>
      </c>
      <c r="G97" s="2">
        <v>0.36786941342034801</v>
      </c>
      <c r="H97" s="2">
        <v>0.45274294309119201</v>
      </c>
      <c r="I97" s="2" t="s">
        <v>40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7">
        <v>42144.700138888889</v>
      </c>
    </row>
    <row r="98" spans="1:16">
      <c r="A98" s="2">
        <v>33</v>
      </c>
      <c r="B98" s="2">
        <v>51</v>
      </c>
      <c r="C98" s="2">
        <v>66</v>
      </c>
      <c r="D98" s="2">
        <v>0.33673469387755101</v>
      </c>
      <c r="E98" s="2">
        <v>0.52040816326530603</v>
      </c>
      <c r="F98" s="2">
        <v>0.67346938775510201</v>
      </c>
      <c r="G98" s="2">
        <v>0.35778247583077899</v>
      </c>
      <c r="H98" s="2">
        <v>0.44393545274070101</v>
      </c>
      <c r="I98" s="2" t="s">
        <v>40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7">
        <v>42144.700150462966</v>
      </c>
    </row>
    <row r="99" spans="1:16">
      <c r="A99" s="2">
        <v>24</v>
      </c>
      <c r="B99" s="2">
        <v>50</v>
      </c>
      <c r="C99" s="2">
        <v>66</v>
      </c>
      <c r="D99" s="2">
        <v>0.24489795918367299</v>
      </c>
      <c r="E99" s="2">
        <v>0.51020408163265296</v>
      </c>
      <c r="F99" s="2">
        <v>0.67346938775510201</v>
      </c>
      <c r="G99" s="2">
        <v>0.32098462575566999</v>
      </c>
      <c r="H99" s="2">
        <v>0.39330326111223901</v>
      </c>
      <c r="I99" s="2" t="s">
        <v>40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7">
        <v>42144.700173611112</v>
      </c>
    </row>
    <row r="100" spans="1:16">
      <c r="A100" s="2">
        <v>20</v>
      </c>
      <c r="B100" s="2">
        <v>49</v>
      </c>
      <c r="C100" s="2">
        <v>66</v>
      </c>
      <c r="D100" s="2">
        <v>0.20408163265306101</v>
      </c>
      <c r="E100" s="2">
        <v>0.5</v>
      </c>
      <c r="F100" s="2">
        <v>0.67346938775510201</v>
      </c>
      <c r="G100" s="2">
        <v>0.29548953731623101</v>
      </c>
      <c r="H100" s="2">
        <v>0.35877051162560902</v>
      </c>
      <c r="I100" s="2" t="s">
        <v>40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7">
        <v>42144.700196759259</v>
      </c>
    </row>
    <row r="101" spans="1:16">
      <c r="A101" s="2">
        <v>14</v>
      </c>
      <c r="B101" s="2">
        <v>47</v>
      </c>
      <c r="C101" s="2">
        <v>65</v>
      </c>
      <c r="D101" s="2">
        <v>0.14285714285714199</v>
      </c>
      <c r="E101" s="2">
        <v>0.47959183673469302</v>
      </c>
      <c r="F101" s="2">
        <v>0.66326530612244805</v>
      </c>
      <c r="G101" s="2">
        <v>0.263983638041213</v>
      </c>
      <c r="H101" s="2">
        <v>0.31295754348566301</v>
      </c>
      <c r="I101" s="2" t="s">
        <v>40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7">
        <v>42144.700208333335</v>
      </c>
    </row>
    <row r="102" spans="1:16">
      <c r="A102" s="2">
        <v>9</v>
      </c>
      <c r="B102" s="2">
        <v>44</v>
      </c>
      <c r="C102" s="2">
        <v>63</v>
      </c>
      <c r="D102" s="2">
        <v>9.18367346938775E-2</v>
      </c>
      <c r="E102" s="2">
        <v>0.44897959183673403</v>
      </c>
      <c r="F102" s="2">
        <v>0.64285714285714202</v>
      </c>
      <c r="G102" s="2">
        <v>0.226717481435985</v>
      </c>
      <c r="H102" s="2">
        <v>0.26224373965436198</v>
      </c>
      <c r="I102" s="2" t="s">
        <v>40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7">
        <v>42144.700231481482</v>
      </c>
    </row>
    <row r="104" spans="1:16" s="26" customFormat="1">
      <c r="A104" s="26" t="s">
        <v>859</v>
      </c>
    </row>
    <row r="105" spans="1:16">
      <c r="A105" s="2">
        <v>64</v>
      </c>
      <c r="B105" s="2">
        <v>82</v>
      </c>
      <c r="C105" s="2">
        <v>85</v>
      </c>
      <c r="D105" s="2">
        <v>0.65306122448979498</v>
      </c>
      <c r="E105" s="2">
        <v>0.83673469387755095</v>
      </c>
      <c r="F105" s="2">
        <v>0.86734693877550995</v>
      </c>
      <c r="G105" s="2">
        <v>0.62087475924983104</v>
      </c>
      <c r="H105" s="2">
        <v>0.72967338709148599</v>
      </c>
      <c r="I105" s="2" t="s">
        <v>40</v>
      </c>
      <c r="J105" s="2" t="s">
        <v>253</v>
      </c>
      <c r="K105" s="2" t="s">
        <v>400</v>
      </c>
      <c r="L105" s="2">
        <v>0</v>
      </c>
      <c r="M105" s="2">
        <v>0</v>
      </c>
      <c r="N105" s="2">
        <v>0.6</v>
      </c>
      <c r="O105" s="2">
        <v>120</v>
      </c>
      <c r="P105" s="2" t="s">
        <v>401</v>
      </c>
    </row>
    <row r="106" spans="1:16">
      <c r="A106" s="2">
        <v>64</v>
      </c>
      <c r="B106" s="2">
        <v>81</v>
      </c>
      <c r="C106" s="2">
        <v>85</v>
      </c>
      <c r="D106" s="2">
        <v>0.65306122448979498</v>
      </c>
      <c r="E106" s="2">
        <v>0.82653061224489799</v>
      </c>
      <c r="F106" s="2">
        <v>0.86734693877550995</v>
      </c>
      <c r="G106" s="2">
        <v>0.62109880105042803</v>
      </c>
      <c r="H106" s="2">
        <v>0.72720316293087495</v>
      </c>
      <c r="I106" s="2" t="s">
        <v>40</v>
      </c>
      <c r="J106" s="2" t="s">
        <v>253</v>
      </c>
      <c r="K106" s="2" t="s">
        <v>455</v>
      </c>
      <c r="L106" s="2">
        <v>0</v>
      </c>
      <c r="M106" s="2">
        <v>0.1</v>
      </c>
      <c r="N106" s="2">
        <v>0.6</v>
      </c>
      <c r="O106" s="2">
        <v>120</v>
      </c>
      <c r="P106" s="2" t="s">
        <v>456</v>
      </c>
    </row>
    <row r="107" spans="1:16">
      <c r="A107" s="2">
        <v>64</v>
      </c>
      <c r="B107" s="2">
        <v>81</v>
      </c>
      <c r="C107" s="2">
        <v>84</v>
      </c>
      <c r="D107" s="2">
        <v>0.65306122448979498</v>
      </c>
      <c r="E107" s="2">
        <v>0.82653061224489799</v>
      </c>
      <c r="F107" s="2">
        <v>0.85714285714285698</v>
      </c>
      <c r="G107" s="2">
        <v>0.61815031881336502</v>
      </c>
      <c r="H107" s="2">
        <v>0.72590565823853703</v>
      </c>
      <c r="I107" s="2" t="s">
        <v>40</v>
      </c>
      <c r="J107" s="2" t="s">
        <v>253</v>
      </c>
      <c r="K107" s="2" t="s">
        <v>457</v>
      </c>
      <c r="L107" s="2">
        <v>0</v>
      </c>
      <c r="M107" s="2">
        <v>0.2</v>
      </c>
      <c r="N107" s="2">
        <v>0.6</v>
      </c>
      <c r="O107" s="2">
        <v>120</v>
      </c>
      <c r="P107" s="2" t="s">
        <v>458</v>
      </c>
    </row>
    <row r="108" spans="1:16">
      <c r="A108" s="2">
        <v>61</v>
      </c>
      <c r="B108" s="2">
        <v>81</v>
      </c>
      <c r="C108" s="2">
        <v>83</v>
      </c>
      <c r="D108" s="2">
        <v>0.62244897959183598</v>
      </c>
      <c r="E108" s="2">
        <v>0.82653061224489799</v>
      </c>
      <c r="F108" s="2">
        <v>0.84693877551020402</v>
      </c>
      <c r="G108" s="2">
        <v>0.60062003122511198</v>
      </c>
      <c r="H108" s="2">
        <v>0.70641326904038204</v>
      </c>
      <c r="I108" s="2" t="s">
        <v>40</v>
      </c>
      <c r="J108" s="2" t="s">
        <v>253</v>
      </c>
      <c r="K108" s="2" t="s">
        <v>459</v>
      </c>
      <c r="L108" s="2">
        <v>0</v>
      </c>
      <c r="M108" s="2">
        <v>0.3</v>
      </c>
      <c r="N108" s="2">
        <v>0.6</v>
      </c>
      <c r="O108" s="2">
        <v>120</v>
      </c>
      <c r="P108" s="2" t="s">
        <v>460</v>
      </c>
    </row>
    <row r="109" spans="1:16">
      <c r="A109" s="2">
        <v>52</v>
      </c>
      <c r="B109" s="2">
        <v>78</v>
      </c>
      <c r="C109" s="2">
        <v>83</v>
      </c>
      <c r="D109" s="2">
        <v>0.530612244897959</v>
      </c>
      <c r="E109" s="2">
        <v>0.79591836734693799</v>
      </c>
      <c r="F109" s="2">
        <v>0.84693877551020402</v>
      </c>
      <c r="G109" s="2">
        <v>0.56088490340785402</v>
      </c>
      <c r="H109" s="2">
        <v>0.65589390240964396</v>
      </c>
      <c r="I109" s="2" t="s">
        <v>40</v>
      </c>
      <c r="J109" s="2" t="s">
        <v>253</v>
      </c>
      <c r="K109" s="2" t="s">
        <v>461</v>
      </c>
      <c r="L109" s="2">
        <v>0</v>
      </c>
      <c r="M109" s="2">
        <v>0.4</v>
      </c>
      <c r="N109" s="2">
        <v>0.6</v>
      </c>
      <c r="O109" s="2">
        <v>120</v>
      </c>
      <c r="P109" s="2" t="s">
        <v>462</v>
      </c>
    </row>
    <row r="110" spans="1:16">
      <c r="A110" s="2">
        <v>39</v>
      </c>
      <c r="B110" s="2">
        <v>76</v>
      </c>
      <c r="C110" s="2">
        <v>84</v>
      </c>
      <c r="D110" s="2">
        <v>0.397959183673469</v>
      </c>
      <c r="E110" s="2">
        <v>0.77551020408163196</v>
      </c>
      <c r="F110" s="2">
        <v>0.85714285714285698</v>
      </c>
      <c r="G110" s="2">
        <v>0.47690824991700598</v>
      </c>
      <c r="H110" s="2">
        <v>0.56965089749729902</v>
      </c>
      <c r="I110" s="2" t="s">
        <v>40</v>
      </c>
      <c r="J110" s="2" t="s">
        <v>253</v>
      </c>
      <c r="K110" s="2" t="s">
        <v>463</v>
      </c>
      <c r="L110" s="2">
        <v>0</v>
      </c>
      <c r="M110" s="2">
        <v>0.5</v>
      </c>
      <c r="N110" s="2">
        <v>0.6</v>
      </c>
      <c r="O110" s="2">
        <v>120</v>
      </c>
      <c r="P110" s="2" t="s">
        <v>464</v>
      </c>
    </row>
    <row r="111" spans="1:16">
      <c r="A111" s="2">
        <v>31</v>
      </c>
      <c r="B111" s="2">
        <v>70</v>
      </c>
      <c r="C111" s="2">
        <v>84</v>
      </c>
      <c r="D111" s="2">
        <v>0.31632653061224397</v>
      </c>
      <c r="E111" s="2">
        <v>0.71428571428571397</v>
      </c>
      <c r="F111" s="2">
        <v>0.85714285714285698</v>
      </c>
      <c r="G111" s="2">
        <v>0.42123709839408902</v>
      </c>
      <c r="H111" s="2">
        <v>0.50023483788381395</v>
      </c>
      <c r="I111" s="2" t="s">
        <v>40</v>
      </c>
      <c r="J111" s="2" t="s">
        <v>253</v>
      </c>
      <c r="K111" s="2" t="s">
        <v>465</v>
      </c>
      <c r="L111" s="2">
        <v>0</v>
      </c>
      <c r="M111" s="2">
        <v>0.6</v>
      </c>
      <c r="N111" s="2">
        <v>0.6</v>
      </c>
      <c r="O111" s="2">
        <v>120</v>
      </c>
      <c r="P111" s="2" t="s">
        <v>466</v>
      </c>
    </row>
    <row r="112" spans="1:16">
      <c r="A112" s="2">
        <v>22</v>
      </c>
      <c r="B112" s="2">
        <v>63</v>
      </c>
      <c r="C112" s="2">
        <v>83</v>
      </c>
      <c r="D112" s="2">
        <v>0.22448979591836701</v>
      </c>
      <c r="E112" s="2">
        <v>0.64285714285714202</v>
      </c>
      <c r="F112" s="2">
        <v>0.84693877551020402</v>
      </c>
      <c r="G112" s="2">
        <v>0.33570340997999298</v>
      </c>
      <c r="H112" s="2">
        <v>0.40024635369822997</v>
      </c>
      <c r="I112" s="2" t="s">
        <v>40</v>
      </c>
      <c r="J112" s="2" t="s">
        <v>253</v>
      </c>
      <c r="K112" s="2" t="s">
        <v>467</v>
      </c>
      <c r="L112" s="2">
        <v>0</v>
      </c>
      <c r="M112" s="2">
        <v>0.7</v>
      </c>
      <c r="N112" s="2">
        <v>0.6</v>
      </c>
      <c r="O112" s="2">
        <v>120</v>
      </c>
      <c r="P112" s="2" t="s">
        <v>468</v>
      </c>
    </row>
    <row r="113" spans="1:16">
      <c r="A113" s="2">
        <v>19</v>
      </c>
      <c r="B113" s="2">
        <v>45</v>
      </c>
      <c r="C113" s="2">
        <v>70</v>
      </c>
      <c r="D113" s="2">
        <v>0.19387755102040799</v>
      </c>
      <c r="E113" s="2">
        <v>0.45918367346938699</v>
      </c>
      <c r="F113" s="2">
        <v>0.71428571428571397</v>
      </c>
      <c r="G113" s="2">
        <v>0.26813099640037902</v>
      </c>
      <c r="H113" s="2">
        <v>0.33112927879634102</v>
      </c>
      <c r="I113" s="2" t="s">
        <v>40</v>
      </c>
      <c r="J113" s="2" t="s">
        <v>253</v>
      </c>
      <c r="K113" s="2" t="s">
        <v>469</v>
      </c>
      <c r="L113" s="2">
        <v>0</v>
      </c>
      <c r="M113" s="2">
        <v>0.79999999999999905</v>
      </c>
      <c r="N113" s="2">
        <v>0.6</v>
      </c>
      <c r="O113" s="2">
        <v>120</v>
      </c>
      <c r="P113" s="2" t="s">
        <v>470</v>
      </c>
    </row>
    <row r="114" spans="1:16">
      <c r="A114" s="2">
        <v>16</v>
      </c>
      <c r="B114" s="2">
        <v>38</v>
      </c>
      <c r="C114" s="2">
        <v>58</v>
      </c>
      <c r="D114" s="2">
        <v>0.163265306122448</v>
      </c>
      <c r="E114" s="2">
        <v>0.38775510204081598</v>
      </c>
      <c r="F114" s="2">
        <v>0.59183673469387699</v>
      </c>
      <c r="G114" s="2">
        <v>0.237489878539695</v>
      </c>
      <c r="H114" s="2">
        <v>0.29256836504654299</v>
      </c>
      <c r="I114" s="2" t="s">
        <v>40</v>
      </c>
      <c r="J114" s="2" t="s">
        <v>253</v>
      </c>
      <c r="K114" s="2" t="s">
        <v>471</v>
      </c>
      <c r="L114" s="2">
        <v>0</v>
      </c>
      <c r="M114" s="2">
        <v>0.89999999999999902</v>
      </c>
      <c r="N114" s="2">
        <v>0.6</v>
      </c>
      <c r="O114" s="2">
        <v>120</v>
      </c>
      <c r="P114" s="2" t="s">
        <v>472</v>
      </c>
    </row>
    <row r="115" spans="1:16">
      <c r="A115" s="2">
        <v>66</v>
      </c>
      <c r="B115" s="2">
        <v>81</v>
      </c>
      <c r="C115" s="2">
        <v>86</v>
      </c>
      <c r="D115" s="2">
        <v>0.67346938775510201</v>
      </c>
      <c r="E115" s="2">
        <v>0.82653061224489799</v>
      </c>
      <c r="F115" s="2">
        <v>0.87755102040816302</v>
      </c>
      <c r="G115" s="2">
        <v>0.63340197748868199</v>
      </c>
      <c r="H115" s="2">
        <v>0.73951517012504497</v>
      </c>
      <c r="I115" s="2" t="s">
        <v>40</v>
      </c>
      <c r="J115" s="2" t="s">
        <v>253</v>
      </c>
      <c r="K115" s="2" t="s">
        <v>402</v>
      </c>
      <c r="L115" s="2">
        <v>0.1</v>
      </c>
      <c r="M115" s="2">
        <v>0</v>
      </c>
      <c r="N115" s="2">
        <v>0.6</v>
      </c>
      <c r="O115" s="2">
        <v>120</v>
      </c>
      <c r="P115" s="2" t="s">
        <v>403</v>
      </c>
    </row>
    <row r="116" spans="1:16">
      <c r="A116" s="2">
        <v>66</v>
      </c>
      <c r="B116" s="2">
        <v>80</v>
      </c>
      <c r="C116" s="2">
        <v>86</v>
      </c>
      <c r="D116" s="2">
        <v>0.67346938775510201</v>
      </c>
      <c r="E116" s="2">
        <v>0.81632653061224403</v>
      </c>
      <c r="F116" s="2">
        <v>0.87755102040816302</v>
      </c>
      <c r="G116" s="2">
        <v>0.63134875960661996</v>
      </c>
      <c r="H116" s="2">
        <v>0.73847726192848395</v>
      </c>
      <c r="I116" s="2" t="s">
        <v>40</v>
      </c>
      <c r="J116" s="2" t="s">
        <v>253</v>
      </c>
      <c r="K116" s="2" t="s">
        <v>473</v>
      </c>
      <c r="L116" s="2">
        <v>0.1</v>
      </c>
      <c r="M116" s="2">
        <v>0.1</v>
      </c>
      <c r="N116" s="2">
        <v>0.6</v>
      </c>
      <c r="O116" s="2">
        <v>120</v>
      </c>
      <c r="P116" s="2" t="s">
        <v>474</v>
      </c>
    </row>
    <row r="117" spans="1:16">
      <c r="A117" s="2">
        <v>66</v>
      </c>
      <c r="B117" s="2">
        <v>81</v>
      </c>
      <c r="C117" s="2">
        <v>82</v>
      </c>
      <c r="D117" s="2">
        <v>0.67346938775510201</v>
      </c>
      <c r="E117" s="2">
        <v>0.82653061224489799</v>
      </c>
      <c r="F117" s="2">
        <v>0.83673469387755095</v>
      </c>
      <c r="G117" s="2">
        <v>0.62527989077850499</v>
      </c>
      <c r="H117" s="2">
        <v>0.73547520023952695</v>
      </c>
      <c r="I117" s="2" t="s">
        <v>40</v>
      </c>
      <c r="J117" s="2" t="s">
        <v>253</v>
      </c>
      <c r="K117" s="2" t="s">
        <v>475</v>
      </c>
      <c r="L117" s="2">
        <v>0.1</v>
      </c>
      <c r="M117" s="2">
        <v>0.2</v>
      </c>
      <c r="N117" s="2">
        <v>0.6</v>
      </c>
      <c r="O117" s="2">
        <v>120</v>
      </c>
      <c r="P117" s="2" t="s">
        <v>476</v>
      </c>
    </row>
    <row r="118" spans="1:16">
      <c r="A118" s="2">
        <v>63</v>
      </c>
      <c r="B118" s="2">
        <v>78</v>
      </c>
      <c r="C118" s="2">
        <v>82</v>
      </c>
      <c r="D118" s="2">
        <v>0.64285714285714202</v>
      </c>
      <c r="E118" s="2">
        <v>0.79591836734693799</v>
      </c>
      <c r="F118" s="2">
        <v>0.83673469387755095</v>
      </c>
      <c r="G118" s="2">
        <v>0.60642890050903797</v>
      </c>
      <c r="H118" s="2">
        <v>0.71376436912951002</v>
      </c>
      <c r="I118" s="2" t="s">
        <v>40</v>
      </c>
      <c r="J118" s="2" t="s">
        <v>253</v>
      </c>
      <c r="K118" s="2" t="s">
        <v>477</v>
      </c>
      <c r="L118" s="2">
        <v>0.1</v>
      </c>
      <c r="M118" s="2">
        <v>0.3</v>
      </c>
      <c r="N118" s="2">
        <v>0.6</v>
      </c>
      <c r="O118" s="2">
        <v>120</v>
      </c>
      <c r="P118" s="2" t="s">
        <v>478</v>
      </c>
    </row>
    <row r="119" spans="1:16">
      <c r="A119" s="2">
        <v>48</v>
      </c>
      <c r="B119" s="2">
        <v>78</v>
      </c>
      <c r="C119" s="2">
        <v>82</v>
      </c>
      <c r="D119" s="2">
        <v>0.48979591836734598</v>
      </c>
      <c r="E119" s="2">
        <v>0.79591836734693799</v>
      </c>
      <c r="F119" s="2">
        <v>0.83673469387755095</v>
      </c>
      <c r="G119" s="2">
        <v>0.54211214376408801</v>
      </c>
      <c r="H119" s="2">
        <v>0.63049629799074902</v>
      </c>
      <c r="I119" s="2" t="s">
        <v>40</v>
      </c>
      <c r="J119" s="2" t="s">
        <v>253</v>
      </c>
      <c r="K119" s="2" t="s">
        <v>479</v>
      </c>
      <c r="L119" s="2">
        <v>0.1</v>
      </c>
      <c r="M119" s="2">
        <v>0.4</v>
      </c>
      <c r="N119" s="2">
        <v>0.6</v>
      </c>
      <c r="O119" s="2">
        <v>120</v>
      </c>
      <c r="P119" s="2" t="s">
        <v>480</v>
      </c>
    </row>
    <row r="120" spans="1:16">
      <c r="A120" s="2">
        <v>32</v>
      </c>
      <c r="B120" s="2">
        <v>75</v>
      </c>
      <c r="C120" s="2">
        <v>82</v>
      </c>
      <c r="D120" s="2">
        <v>0.32653061224489699</v>
      </c>
      <c r="E120" s="2">
        <v>0.765306122448979</v>
      </c>
      <c r="F120" s="2">
        <v>0.83673469387755095</v>
      </c>
      <c r="G120" s="2">
        <v>0.43526937613866501</v>
      </c>
      <c r="H120" s="2">
        <v>0.51891916488452505</v>
      </c>
      <c r="I120" s="2" t="s">
        <v>40</v>
      </c>
      <c r="J120" s="2" t="s">
        <v>253</v>
      </c>
      <c r="K120" s="2" t="s">
        <v>481</v>
      </c>
      <c r="L120" s="2">
        <v>0.1</v>
      </c>
      <c r="M120" s="2">
        <v>0.5</v>
      </c>
      <c r="N120" s="2">
        <v>0.6</v>
      </c>
      <c r="O120" s="2">
        <v>120</v>
      </c>
      <c r="P120" s="2" t="s">
        <v>482</v>
      </c>
    </row>
    <row r="121" spans="1:16">
      <c r="A121" s="2">
        <v>27</v>
      </c>
      <c r="B121" s="2">
        <v>69</v>
      </c>
      <c r="C121" s="2">
        <v>83</v>
      </c>
      <c r="D121" s="2">
        <v>0.27551020408163202</v>
      </c>
      <c r="E121" s="2">
        <v>0.70408163265306101</v>
      </c>
      <c r="F121" s="2">
        <v>0.84693877551020402</v>
      </c>
      <c r="G121" s="2">
        <v>0.37804399150211299</v>
      </c>
      <c r="H121" s="2">
        <v>0.45307886403008601</v>
      </c>
      <c r="I121" s="2" t="s">
        <v>40</v>
      </c>
      <c r="J121" s="2" t="s">
        <v>253</v>
      </c>
      <c r="K121" s="2" t="s">
        <v>483</v>
      </c>
      <c r="L121" s="2">
        <v>0.1</v>
      </c>
      <c r="M121" s="2">
        <v>0.6</v>
      </c>
      <c r="N121" s="2">
        <v>0.6</v>
      </c>
      <c r="O121" s="2">
        <v>120</v>
      </c>
      <c r="P121" s="2" t="s">
        <v>484</v>
      </c>
    </row>
    <row r="122" spans="1:16">
      <c r="A122" s="2">
        <v>21</v>
      </c>
      <c r="B122" s="2">
        <v>57</v>
      </c>
      <c r="C122" s="2">
        <v>76</v>
      </c>
      <c r="D122" s="2">
        <v>0.214285714285714</v>
      </c>
      <c r="E122" s="2">
        <v>0.58163265306122403</v>
      </c>
      <c r="F122" s="2">
        <v>0.77551020408163196</v>
      </c>
      <c r="G122" s="2">
        <v>0.29536480224682898</v>
      </c>
      <c r="H122" s="2">
        <v>0.36205867286465099</v>
      </c>
      <c r="I122" s="2" t="s">
        <v>40</v>
      </c>
      <c r="J122" s="2" t="s">
        <v>253</v>
      </c>
      <c r="K122" s="2" t="s">
        <v>485</v>
      </c>
      <c r="L122" s="2">
        <v>0.1</v>
      </c>
      <c r="M122" s="2">
        <v>0.7</v>
      </c>
      <c r="N122" s="2">
        <v>0.6</v>
      </c>
      <c r="O122" s="2">
        <v>120</v>
      </c>
      <c r="P122" s="2" t="s">
        <v>486</v>
      </c>
    </row>
    <row r="123" spans="1:16">
      <c r="A123" s="2">
        <v>17</v>
      </c>
      <c r="B123" s="2">
        <v>41</v>
      </c>
      <c r="C123" s="2">
        <v>58</v>
      </c>
      <c r="D123" s="2">
        <v>0.17346938775510201</v>
      </c>
      <c r="E123" s="2">
        <v>0.41836734693877498</v>
      </c>
      <c r="F123" s="2">
        <v>0.59183673469387699</v>
      </c>
      <c r="G123" s="2">
        <v>0.23738858824714701</v>
      </c>
      <c r="H123" s="2">
        <v>0.29876298284740799</v>
      </c>
      <c r="I123" s="2" t="s">
        <v>40</v>
      </c>
      <c r="J123" s="2" t="s">
        <v>253</v>
      </c>
      <c r="K123" s="2" t="s">
        <v>487</v>
      </c>
      <c r="L123" s="2">
        <v>0.1</v>
      </c>
      <c r="M123" s="2">
        <v>0.79999999999999905</v>
      </c>
      <c r="N123" s="2">
        <v>0.6</v>
      </c>
      <c r="O123" s="2">
        <v>120</v>
      </c>
      <c r="P123" s="2" t="s">
        <v>488</v>
      </c>
    </row>
    <row r="124" spans="1:16">
      <c r="A124" s="2">
        <v>15</v>
      </c>
      <c r="B124" s="2">
        <v>33</v>
      </c>
      <c r="C124" s="2">
        <v>44</v>
      </c>
      <c r="D124" s="2">
        <v>0.15306122448979501</v>
      </c>
      <c r="E124" s="2">
        <v>0.33673469387755101</v>
      </c>
      <c r="F124" s="2">
        <v>0.44897959183673403</v>
      </c>
      <c r="G124" s="2">
        <v>0.20674343395567699</v>
      </c>
      <c r="H124" s="2">
        <v>0.261402337935708</v>
      </c>
      <c r="I124" s="2" t="s">
        <v>40</v>
      </c>
      <c r="J124" s="2" t="s">
        <v>253</v>
      </c>
      <c r="K124" s="2" t="s">
        <v>489</v>
      </c>
      <c r="L124" s="2">
        <v>0.1</v>
      </c>
      <c r="M124" s="2">
        <v>0.89999999999999902</v>
      </c>
      <c r="N124" s="2">
        <v>0.6</v>
      </c>
      <c r="O124" s="2">
        <v>120</v>
      </c>
      <c r="P124" s="2" t="s">
        <v>490</v>
      </c>
    </row>
    <row r="125" spans="1:16">
      <c r="A125" s="2">
        <v>68</v>
      </c>
      <c r="B125" s="2">
        <v>80</v>
      </c>
      <c r="C125" s="2">
        <v>85</v>
      </c>
      <c r="D125" s="2">
        <v>0.69387755102040805</v>
      </c>
      <c r="E125" s="2">
        <v>0.81632653061224403</v>
      </c>
      <c r="F125" s="2">
        <v>0.86734693877550995</v>
      </c>
      <c r="G125" s="2">
        <v>0.64054293309803301</v>
      </c>
      <c r="H125" s="2">
        <v>0.74907918777619098</v>
      </c>
      <c r="I125" s="2" t="s">
        <v>40</v>
      </c>
      <c r="J125" s="2" t="s">
        <v>253</v>
      </c>
      <c r="K125" s="2" t="s">
        <v>280</v>
      </c>
      <c r="L125" s="2">
        <v>0.2</v>
      </c>
      <c r="M125" s="2">
        <v>0</v>
      </c>
      <c r="N125" s="2">
        <v>0.6</v>
      </c>
      <c r="O125" s="2">
        <v>120</v>
      </c>
      <c r="P125" s="2" t="s">
        <v>404</v>
      </c>
    </row>
    <row r="126" spans="1:16">
      <c r="A126" s="2">
        <v>67</v>
      </c>
      <c r="B126" s="2">
        <v>79</v>
      </c>
      <c r="C126" s="2">
        <v>85</v>
      </c>
      <c r="D126" s="2">
        <v>0.68367346938775497</v>
      </c>
      <c r="E126" s="2">
        <v>0.80612244897959096</v>
      </c>
      <c r="F126" s="2">
        <v>0.86734693877550995</v>
      </c>
      <c r="G126" s="2">
        <v>0.63499854430372504</v>
      </c>
      <c r="H126" s="2">
        <v>0.74253521323110705</v>
      </c>
      <c r="I126" s="2" t="s">
        <v>40</v>
      </c>
      <c r="J126" s="2" t="s">
        <v>253</v>
      </c>
      <c r="K126" s="2" t="s">
        <v>419</v>
      </c>
      <c r="L126" s="2">
        <v>0.2</v>
      </c>
      <c r="M126" s="2">
        <v>0.1</v>
      </c>
      <c r="N126" s="2">
        <v>0.6</v>
      </c>
      <c r="O126" s="2">
        <v>120</v>
      </c>
      <c r="P126" s="2" t="s">
        <v>420</v>
      </c>
    </row>
    <row r="127" spans="1:16">
      <c r="A127" s="2">
        <v>66</v>
      </c>
      <c r="B127" s="2">
        <v>78</v>
      </c>
      <c r="C127" s="2">
        <v>83</v>
      </c>
      <c r="D127" s="2">
        <v>0.67346938775510201</v>
      </c>
      <c r="E127" s="2">
        <v>0.79591836734693799</v>
      </c>
      <c r="F127" s="2">
        <v>0.84693877551020402</v>
      </c>
      <c r="G127" s="2">
        <v>0.62355955550981901</v>
      </c>
      <c r="H127" s="2">
        <v>0.73269683781230499</v>
      </c>
      <c r="I127" s="2" t="s">
        <v>40</v>
      </c>
      <c r="J127" s="2" t="s">
        <v>253</v>
      </c>
      <c r="K127" s="2" t="s">
        <v>421</v>
      </c>
      <c r="L127" s="2">
        <v>0.2</v>
      </c>
      <c r="M127" s="2">
        <v>0.2</v>
      </c>
      <c r="N127" s="2">
        <v>0.6</v>
      </c>
      <c r="O127" s="2">
        <v>120</v>
      </c>
      <c r="P127" s="2" t="s">
        <v>422</v>
      </c>
    </row>
    <row r="128" spans="1:16">
      <c r="A128" s="2">
        <v>63</v>
      </c>
      <c r="B128" s="2">
        <v>77</v>
      </c>
      <c r="C128" s="2">
        <v>82</v>
      </c>
      <c r="D128" s="2">
        <v>0.64285714285714202</v>
      </c>
      <c r="E128" s="2">
        <v>0.78571428571428503</v>
      </c>
      <c r="F128" s="2">
        <v>0.83673469387755095</v>
      </c>
      <c r="G128" s="2">
        <v>0.60372178094701601</v>
      </c>
      <c r="H128" s="2">
        <v>0.71258724950850305</v>
      </c>
      <c r="I128" s="2" t="s">
        <v>40</v>
      </c>
      <c r="J128" s="2" t="s">
        <v>253</v>
      </c>
      <c r="K128" s="2" t="s">
        <v>423</v>
      </c>
      <c r="L128" s="2">
        <v>0.2</v>
      </c>
      <c r="M128" s="2">
        <v>0.3</v>
      </c>
      <c r="N128" s="2">
        <v>0.6</v>
      </c>
      <c r="O128" s="2">
        <v>120</v>
      </c>
      <c r="P128" s="2" t="s">
        <v>424</v>
      </c>
    </row>
    <row r="129" spans="1:16">
      <c r="A129" s="2">
        <v>44</v>
      </c>
      <c r="B129" s="2">
        <v>77</v>
      </c>
      <c r="C129" s="2">
        <v>82</v>
      </c>
      <c r="D129" s="2">
        <v>0.44897959183673403</v>
      </c>
      <c r="E129" s="2">
        <v>0.78571428571428503</v>
      </c>
      <c r="F129" s="2">
        <v>0.83673469387755095</v>
      </c>
      <c r="G129" s="2">
        <v>0.51868193602785795</v>
      </c>
      <c r="H129" s="2">
        <v>0.60637952868776401</v>
      </c>
      <c r="I129" s="2" t="s">
        <v>40</v>
      </c>
      <c r="J129" s="2" t="s">
        <v>253</v>
      </c>
      <c r="K129" s="2" t="s">
        <v>425</v>
      </c>
      <c r="L129" s="2">
        <v>0.2</v>
      </c>
      <c r="M129" s="2">
        <v>0.4</v>
      </c>
      <c r="N129" s="2">
        <v>0.6</v>
      </c>
      <c r="O129" s="2">
        <v>120</v>
      </c>
      <c r="P129" s="2" t="s">
        <v>426</v>
      </c>
    </row>
    <row r="130" spans="1:16">
      <c r="A130" s="2">
        <v>32</v>
      </c>
      <c r="B130" s="2">
        <v>75</v>
      </c>
      <c r="C130" s="2">
        <v>82</v>
      </c>
      <c r="D130" s="2">
        <v>0.32653061224489699</v>
      </c>
      <c r="E130" s="2">
        <v>0.765306122448979</v>
      </c>
      <c r="F130" s="2">
        <v>0.83673469387755095</v>
      </c>
      <c r="G130" s="2">
        <v>0.432646647918983</v>
      </c>
      <c r="H130" s="2">
        <v>0.51421184450382496</v>
      </c>
      <c r="I130" s="2" t="s">
        <v>40</v>
      </c>
      <c r="J130" s="2" t="s">
        <v>253</v>
      </c>
      <c r="K130" s="2" t="s">
        <v>427</v>
      </c>
      <c r="L130" s="2">
        <v>0.2</v>
      </c>
      <c r="M130" s="2">
        <v>0.5</v>
      </c>
      <c r="N130" s="2">
        <v>0.6</v>
      </c>
      <c r="O130" s="2">
        <v>120</v>
      </c>
      <c r="P130" s="2" t="s">
        <v>428</v>
      </c>
    </row>
    <row r="131" spans="1:16">
      <c r="A131" s="2">
        <v>26</v>
      </c>
      <c r="B131" s="2">
        <v>68</v>
      </c>
      <c r="C131" s="2">
        <v>82</v>
      </c>
      <c r="D131" s="2">
        <v>0.265306122448979</v>
      </c>
      <c r="E131" s="2">
        <v>0.69387755102040805</v>
      </c>
      <c r="F131" s="2">
        <v>0.83673469387755095</v>
      </c>
      <c r="G131" s="2">
        <v>0.36282518960420501</v>
      </c>
      <c r="H131" s="2">
        <v>0.43495274755478802</v>
      </c>
      <c r="I131" s="2" t="s">
        <v>40</v>
      </c>
      <c r="J131" s="2" t="s">
        <v>253</v>
      </c>
      <c r="K131" s="2" t="s">
        <v>429</v>
      </c>
      <c r="L131" s="2">
        <v>0.2</v>
      </c>
      <c r="M131" s="2">
        <v>0.6</v>
      </c>
      <c r="N131" s="2">
        <v>0.6</v>
      </c>
      <c r="O131" s="2">
        <v>120</v>
      </c>
      <c r="P131" s="2" t="s">
        <v>430</v>
      </c>
    </row>
    <row r="132" spans="1:16">
      <c r="A132" s="2">
        <v>21</v>
      </c>
      <c r="B132" s="2">
        <v>53</v>
      </c>
      <c r="C132" s="2">
        <v>74</v>
      </c>
      <c r="D132" s="2">
        <v>0.214285714285714</v>
      </c>
      <c r="E132" s="2">
        <v>0.54081632653061196</v>
      </c>
      <c r="F132" s="2">
        <v>0.75510204081632604</v>
      </c>
      <c r="G132" s="2">
        <v>0.284626252748931</v>
      </c>
      <c r="H132" s="2">
        <v>0.35207470859813</v>
      </c>
      <c r="I132" s="2" t="s">
        <v>40</v>
      </c>
      <c r="J132" s="2" t="s">
        <v>253</v>
      </c>
      <c r="K132" s="2" t="s">
        <v>431</v>
      </c>
      <c r="L132" s="2">
        <v>0.2</v>
      </c>
      <c r="M132" s="2">
        <v>0.7</v>
      </c>
      <c r="N132" s="2">
        <v>0.6</v>
      </c>
      <c r="O132" s="2">
        <v>120</v>
      </c>
      <c r="P132" s="2" t="s">
        <v>432</v>
      </c>
    </row>
    <row r="133" spans="1:16">
      <c r="A133" s="2">
        <v>16</v>
      </c>
      <c r="B133" s="2">
        <v>40</v>
      </c>
      <c r="C133" s="2">
        <v>57</v>
      </c>
      <c r="D133" s="2">
        <v>0.163265306122448</v>
      </c>
      <c r="E133" s="2">
        <v>0.40816326530612201</v>
      </c>
      <c r="F133" s="2">
        <v>0.58163265306122403</v>
      </c>
      <c r="G133" s="2">
        <v>0.23262218173649399</v>
      </c>
      <c r="H133" s="2">
        <v>0.29271169721381501</v>
      </c>
      <c r="I133" s="2" t="s">
        <v>40</v>
      </c>
      <c r="J133" s="2" t="s">
        <v>253</v>
      </c>
      <c r="K133" s="2" t="s">
        <v>433</v>
      </c>
      <c r="L133" s="2">
        <v>0.2</v>
      </c>
      <c r="M133" s="2">
        <v>0.79999999999999905</v>
      </c>
      <c r="N133" s="2">
        <v>0.6</v>
      </c>
      <c r="O133" s="2">
        <v>120</v>
      </c>
      <c r="P133" s="2" t="s">
        <v>434</v>
      </c>
    </row>
    <row r="134" spans="1:16">
      <c r="A134" s="2">
        <v>15</v>
      </c>
      <c r="B134" s="2">
        <v>34</v>
      </c>
      <c r="C134" s="2">
        <v>43</v>
      </c>
      <c r="D134" s="2">
        <v>0.15306122448979501</v>
      </c>
      <c r="E134" s="2">
        <v>0.34693877551020402</v>
      </c>
      <c r="F134" s="2">
        <v>0.43877551020408101</v>
      </c>
      <c r="G134" s="2">
        <v>0.20484182865162101</v>
      </c>
      <c r="H134" s="2">
        <v>0.26012711418780898</v>
      </c>
      <c r="I134" s="2" t="s">
        <v>40</v>
      </c>
      <c r="J134" s="2" t="s">
        <v>253</v>
      </c>
      <c r="K134" s="2" t="s">
        <v>435</v>
      </c>
      <c r="L134" s="2">
        <v>0.2</v>
      </c>
      <c r="M134" s="2">
        <v>0.89999999999999902</v>
      </c>
      <c r="N134" s="2">
        <v>0.6</v>
      </c>
      <c r="O134" s="2">
        <v>120</v>
      </c>
      <c r="P134" s="2" t="s">
        <v>436</v>
      </c>
    </row>
    <row r="135" spans="1:16">
      <c r="A135" s="2">
        <v>67</v>
      </c>
      <c r="B135" s="2">
        <v>78</v>
      </c>
      <c r="C135" s="2">
        <v>85</v>
      </c>
      <c r="D135" s="2">
        <v>0.68367346938775497</v>
      </c>
      <c r="E135" s="2">
        <v>0.79591836734693799</v>
      </c>
      <c r="F135" s="2">
        <v>0.86734693877550995</v>
      </c>
      <c r="G135" s="2">
        <v>0.63525965266505602</v>
      </c>
      <c r="H135" s="2">
        <v>0.74099891880267199</v>
      </c>
      <c r="I135" s="2" t="s">
        <v>40</v>
      </c>
      <c r="J135" s="2" t="s">
        <v>253</v>
      </c>
      <c r="K135" s="2" t="s">
        <v>405</v>
      </c>
      <c r="L135" s="2">
        <v>0.3</v>
      </c>
      <c r="M135" s="2">
        <v>0</v>
      </c>
      <c r="N135" s="2">
        <v>0.6</v>
      </c>
      <c r="O135" s="2">
        <v>120</v>
      </c>
      <c r="P135" s="2" t="s">
        <v>406</v>
      </c>
    </row>
    <row r="136" spans="1:16">
      <c r="A136" s="2">
        <v>66</v>
      </c>
      <c r="B136" s="2">
        <v>75</v>
      </c>
      <c r="C136" s="2">
        <v>84</v>
      </c>
      <c r="D136" s="2">
        <v>0.67346938775510201</v>
      </c>
      <c r="E136" s="2">
        <v>0.765306122448979</v>
      </c>
      <c r="F136" s="2">
        <v>0.85714285714285698</v>
      </c>
      <c r="G136" s="2">
        <v>0.63185662921632202</v>
      </c>
      <c r="H136" s="2">
        <v>0.73495051277979295</v>
      </c>
      <c r="I136" s="2" t="s">
        <v>40</v>
      </c>
      <c r="J136" s="2" t="s">
        <v>253</v>
      </c>
      <c r="K136" s="2" t="s">
        <v>491</v>
      </c>
      <c r="L136" s="2">
        <v>0.3</v>
      </c>
      <c r="M136" s="2">
        <v>0.1</v>
      </c>
      <c r="N136" s="2">
        <v>0.6</v>
      </c>
      <c r="O136" s="2">
        <v>120</v>
      </c>
      <c r="P136" s="2" t="s">
        <v>492</v>
      </c>
    </row>
    <row r="137" spans="1:16">
      <c r="A137" s="2">
        <v>66</v>
      </c>
      <c r="B137" s="2">
        <v>76</v>
      </c>
      <c r="C137" s="2">
        <v>83</v>
      </c>
      <c r="D137" s="2">
        <v>0.67346938775510201</v>
      </c>
      <c r="E137" s="2">
        <v>0.77551020408163196</v>
      </c>
      <c r="F137" s="2">
        <v>0.84693877551020402</v>
      </c>
      <c r="G137" s="2">
        <v>0.62299506666656601</v>
      </c>
      <c r="H137" s="2">
        <v>0.73034459349577496</v>
      </c>
      <c r="I137" s="2" t="s">
        <v>40</v>
      </c>
      <c r="J137" s="2" t="s">
        <v>253</v>
      </c>
      <c r="K137" s="2" t="s">
        <v>493</v>
      </c>
      <c r="L137" s="2">
        <v>0.3</v>
      </c>
      <c r="M137" s="2">
        <v>0.2</v>
      </c>
      <c r="N137" s="2">
        <v>0.6</v>
      </c>
      <c r="O137" s="2">
        <v>120</v>
      </c>
      <c r="P137" s="2" t="s">
        <v>494</v>
      </c>
    </row>
    <row r="138" spans="1:16">
      <c r="A138" s="2">
        <v>57</v>
      </c>
      <c r="B138" s="2">
        <v>77</v>
      </c>
      <c r="C138" s="2">
        <v>82</v>
      </c>
      <c r="D138" s="2">
        <v>0.58163265306122403</v>
      </c>
      <c r="E138" s="2">
        <v>0.78571428571428503</v>
      </c>
      <c r="F138" s="2">
        <v>0.83673469387755095</v>
      </c>
      <c r="G138" s="2">
        <v>0.582192842666719</v>
      </c>
      <c r="H138" s="2">
        <v>0.67740826417146904</v>
      </c>
      <c r="I138" s="2" t="s">
        <v>40</v>
      </c>
      <c r="J138" s="2" t="s">
        <v>253</v>
      </c>
      <c r="K138" s="2" t="s">
        <v>495</v>
      </c>
      <c r="L138" s="2">
        <v>0.3</v>
      </c>
      <c r="M138" s="2">
        <v>0.3</v>
      </c>
      <c r="N138" s="2">
        <v>0.6</v>
      </c>
      <c r="O138" s="2">
        <v>120</v>
      </c>
      <c r="P138" s="2" t="s">
        <v>496</v>
      </c>
    </row>
    <row r="139" spans="1:16">
      <c r="A139" s="2">
        <v>37</v>
      </c>
      <c r="B139" s="2">
        <v>76</v>
      </c>
      <c r="C139" s="2">
        <v>82</v>
      </c>
      <c r="D139" s="2">
        <v>0.37755102040816302</v>
      </c>
      <c r="E139" s="2">
        <v>0.77551020408163196</v>
      </c>
      <c r="F139" s="2">
        <v>0.83673469387755095</v>
      </c>
      <c r="G139" s="2">
        <v>0.48541949728246098</v>
      </c>
      <c r="H139" s="2">
        <v>0.56372363509871704</v>
      </c>
      <c r="I139" s="2" t="s">
        <v>40</v>
      </c>
      <c r="J139" s="2" t="s">
        <v>253</v>
      </c>
      <c r="K139" s="2" t="s">
        <v>497</v>
      </c>
      <c r="L139" s="2">
        <v>0.3</v>
      </c>
      <c r="M139" s="2">
        <v>0.4</v>
      </c>
      <c r="N139" s="2">
        <v>0.6</v>
      </c>
      <c r="O139" s="2">
        <v>120</v>
      </c>
      <c r="P139" s="2" t="s">
        <v>498</v>
      </c>
    </row>
    <row r="140" spans="1:16">
      <c r="A140" s="2">
        <v>27</v>
      </c>
      <c r="B140" s="2">
        <v>73</v>
      </c>
      <c r="C140" s="2">
        <v>83</v>
      </c>
      <c r="D140" s="2">
        <v>0.27551020408163202</v>
      </c>
      <c r="E140" s="2">
        <v>0.74489795918367296</v>
      </c>
      <c r="F140" s="2">
        <v>0.84693877551020402</v>
      </c>
      <c r="G140" s="2">
        <v>0.40380570549411199</v>
      </c>
      <c r="H140" s="2">
        <v>0.47634856118341601</v>
      </c>
      <c r="I140" s="2" t="s">
        <v>40</v>
      </c>
      <c r="J140" s="2" t="s">
        <v>253</v>
      </c>
      <c r="K140" s="2" t="s">
        <v>499</v>
      </c>
      <c r="L140" s="2">
        <v>0.3</v>
      </c>
      <c r="M140" s="2">
        <v>0.5</v>
      </c>
      <c r="N140" s="2">
        <v>0.6</v>
      </c>
      <c r="O140" s="2">
        <v>120</v>
      </c>
      <c r="P140" s="2" t="s">
        <v>500</v>
      </c>
    </row>
    <row r="141" spans="1:16">
      <c r="A141" s="2">
        <v>25</v>
      </c>
      <c r="B141" s="2">
        <v>66</v>
      </c>
      <c r="C141" s="2">
        <v>81</v>
      </c>
      <c r="D141" s="2">
        <v>0.25510204081632598</v>
      </c>
      <c r="E141" s="2">
        <v>0.67346938775510201</v>
      </c>
      <c r="F141" s="2">
        <v>0.82653061224489799</v>
      </c>
      <c r="G141" s="2">
        <v>0.352899046247384</v>
      </c>
      <c r="H141" s="2">
        <v>0.42178710604891401</v>
      </c>
      <c r="I141" s="2" t="s">
        <v>40</v>
      </c>
      <c r="J141" s="2" t="s">
        <v>253</v>
      </c>
      <c r="K141" s="2" t="s">
        <v>501</v>
      </c>
      <c r="L141" s="2">
        <v>0.3</v>
      </c>
      <c r="M141" s="2">
        <v>0.6</v>
      </c>
      <c r="N141" s="2">
        <v>0.6</v>
      </c>
      <c r="O141" s="2">
        <v>120</v>
      </c>
      <c r="P141" s="2" t="s">
        <v>502</v>
      </c>
    </row>
    <row r="142" spans="1:16">
      <c r="A142" s="2">
        <v>19</v>
      </c>
      <c r="B142" s="2">
        <v>49</v>
      </c>
      <c r="C142" s="2">
        <v>74</v>
      </c>
      <c r="D142" s="2">
        <v>0.19387755102040799</v>
      </c>
      <c r="E142" s="2">
        <v>0.5</v>
      </c>
      <c r="F142" s="2">
        <v>0.75510204081632604</v>
      </c>
      <c r="G142" s="2">
        <v>0.27068219904032098</v>
      </c>
      <c r="H142" s="2">
        <v>0.33690142752159102</v>
      </c>
      <c r="I142" s="2" t="s">
        <v>40</v>
      </c>
      <c r="J142" s="2" t="s">
        <v>253</v>
      </c>
      <c r="K142" s="2" t="s">
        <v>503</v>
      </c>
      <c r="L142" s="2">
        <v>0.3</v>
      </c>
      <c r="M142" s="2">
        <v>0.7</v>
      </c>
      <c r="N142" s="2">
        <v>0.6</v>
      </c>
      <c r="O142" s="2">
        <v>120</v>
      </c>
      <c r="P142" s="2" t="s">
        <v>504</v>
      </c>
    </row>
    <row r="143" spans="1:16">
      <c r="A143" s="2">
        <v>16</v>
      </c>
      <c r="B143" s="2">
        <v>40</v>
      </c>
      <c r="C143" s="2">
        <v>55</v>
      </c>
      <c r="D143" s="2">
        <v>0.163265306122448</v>
      </c>
      <c r="E143" s="2">
        <v>0.40816326530612201</v>
      </c>
      <c r="F143" s="2">
        <v>0.56122448979591799</v>
      </c>
      <c r="G143" s="2">
        <v>0.230040318713359</v>
      </c>
      <c r="H143" s="2">
        <v>0.29015988223873301</v>
      </c>
      <c r="I143" s="2" t="s">
        <v>40</v>
      </c>
      <c r="J143" s="2" t="s">
        <v>253</v>
      </c>
      <c r="K143" s="2" t="s">
        <v>505</v>
      </c>
      <c r="L143" s="2">
        <v>0.3</v>
      </c>
      <c r="M143" s="2">
        <v>0.79999999999999905</v>
      </c>
      <c r="N143" s="2">
        <v>0.6</v>
      </c>
      <c r="O143" s="2">
        <v>120</v>
      </c>
      <c r="P143" s="2" t="s">
        <v>506</v>
      </c>
    </row>
    <row r="144" spans="1:16">
      <c r="A144" s="2">
        <v>15</v>
      </c>
      <c r="B144" s="2">
        <v>34</v>
      </c>
      <c r="C144" s="2">
        <v>43</v>
      </c>
      <c r="D144" s="2">
        <v>0.15306122448979501</v>
      </c>
      <c r="E144" s="2">
        <v>0.34693877551020402</v>
      </c>
      <c r="F144" s="2">
        <v>0.43877551020408101</v>
      </c>
      <c r="G144" s="2">
        <v>0.204343303567567</v>
      </c>
      <c r="H144" s="2">
        <v>0.25981814900216599</v>
      </c>
      <c r="I144" s="2" t="s">
        <v>40</v>
      </c>
      <c r="J144" s="2" t="s">
        <v>253</v>
      </c>
      <c r="K144" s="2" t="s">
        <v>507</v>
      </c>
      <c r="L144" s="2">
        <v>0.3</v>
      </c>
      <c r="M144" s="2">
        <v>0.89999999999999902</v>
      </c>
      <c r="N144" s="2">
        <v>0.6</v>
      </c>
      <c r="O144" s="2">
        <v>120</v>
      </c>
      <c r="P144" s="2" t="s">
        <v>508</v>
      </c>
    </row>
    <row r="145" spans="1:16">
      <c r="A145" s="2">
        <v>65</v>
      </c>
      <c r="B145" s="2">
        <v>77</v>
      </c>
      <c r="C145" s="2">
        <v>86</v>
      </c>
      <c r="D145" s="2">
        <v>0.66326530612244805</v>
      </c>
      <c r="E145" s="2">
        <v>0.78571428571428503</v>
      </c>
      <c r="F145" s="2">
        <v>0.87755102040816302</v>
      </c>
      <c r="G145" s="2">
        <v>0.62533104641679904</v>
      </c>
      <c r="H145" s="2">
        <v>0.72817137905515295</v>
      </c>
      <c r="I145" s="2" t="s">
        <v>40</v>
      </c>
      <c r="J145" s="2" t="s">
        <v>253</v>
      </c>
      <c r="K145" s="2" t="s">
        <v>407</v>
      </c>
      <c r="L145" s="2">
        <v>0.4</v>
      </c>
      <c r="M145" s="2">
        <v>0</v>
      </c>
      <c r="N145" s="2">
        <v>0.6</v>
      </c>
      <c r="O145" s="2">
        <v>120</v>
      </c>
      <c r="P145" s="2" t="s">
        <v>408</v>
      </c>
    </row>
    <row r="146" spans="1:16">
      <c r="A146" s="2">
        <v>64</v>
      </c>
      <c r="B146" s="2">
        <v>75</v>
      </c>
      <c r="C146" s="2">
        <v>84</v>
      </c>
      <c r="D146" s="2">
        <v>0.65306122448979498</v>
      </c>
      <c r="E146" s="2">
        <v>0.765306122448979</v>
      </c>
      <c r="F146" s="2">
        <v>0.85714285714285698</v>
      </c>
      <c r="G146" s="2">
        <v>0.61704038147582496</v>
      </c>
      <c r="H146" s="2">
        <v>0.72018989299358804</v>
      </c>
      <c r="I146" s="2" t="s">
        <v>40</v>
      </c>
      <c r="J146" s="2" t="s">
        <v>253</v>
      </c>
      <c r="K146" s="2" t="s">
        <v>509</v>
      </c>
      <c r="L146" s="2">
        <v>0.4</v>
      </c>
      <c r="M146" s="2">
        <v>0.1</v>
      </c>
      <c r="N146" s="2">
        <v>0.6</v>
      </c>
      <c r="O146" s="2">
        <v>120</v>
      </c>
      <c r="P146" s="2" t="s">
        <v>510</v>
      </c>
    </row>
    <row r="147" spans="1:16">
      <c r="A147" s="2">
        <v>59</v>
      </c>
      <c r="B147" s="2">
        <v>75</v>
      </c>
      <c r="C147" s="2">
        <v>83</v>
      </c>
      <c r="D147" s="2">
        <v>0.60204081632652995</v>
      </c>
      <c r="E147" s="2">
        <v>0.765306122448979</v>
      </c>
      <c r="F147" s="2">
        <v>0.84693877551020402</v>
      </c>
      <c r="G147" s="2">
        <v>0.590509162129085</v>
      </c>
      <c r="H147" s="2">
        <v>0.68835071391193803</v>
      </c>
      <c r="I147" s="2" t="s">
        <v>40</v>
      </c>
      <c r="J147" s="2" t="s">
        <v>253</v>
      </c>
      <c r="K147" s="2" t="s">
        <v>511</v>
      </c>
      <c r="L147" s="2">
        <v>0.4</v>
      </c>
      <c r="M147" s="2">
        <v>0.2</v>
      </c>
      <c r="N147" s="2">
        <v>0.6</v>
      </c>
      <c r="O147" s="2">
        <v>120</v>
      </c>
      <c r="P147" s="2" t="s">
        <v>512</v>
      </c>
    </row>
    <row r="148" spans="1:16">
      <c r="A148" s="2">
        <v>50</v>
      </c>
      <c r="B148" s="2">
        <v>75</v>
      </c>
      <c r="C148" s="2">
        <v>81</v>
      </c>
      <c r="D148" s="2">
        <v>0.51020408163265296</v>
      </c>
      <c r="E148" s="2">
        <v>0.765306122448979</v>
      </c>
      <c r="F148" s="2">
        <v>0.82653061224489799</v>
      </c>
      <c r="G148" s="2">
        <v>0.54943438838335601</v>
      </c>
      <c r="H148" s="2">
        <v>0.63251532026133905</v>
      </c>
      <c r="I148" s="2" t="s">
        <v>40</v>
      </c>
      <c r="J148" s="2" t="s">
        <v>253</v>
      </c>
      <c r="K148" s="2" t="s">
        <v>513</v>
      </c>
      <c r="L148" s="2">
        <v>0.4</v>
      </c>
      <c r="M148" s="2">
        <v>0.3</v>
      </c>
      <c r="N148" s="2">
        <v>0.6</v>
      </c>
      <c r="O148" s="2">
        <v>120</v>
      </c>
      <c r="P148" s="2" t="s">
        <v>514</v>
      </c>
    </row>
    <row r="149" spans="1:16">
      <c r="A149" s="2">
        <v>36</v>
      </c>
      <c r="B149" s="2">
        <v>76</v>
      </c>
      <c r="C149" s="2">
        <v>82</v>
      </c>
      <c r="D149" s="2">
        <v>0.36734693877551</v>
      </c>
      <c r="E149" s="2">
        <v>0.77551020408163196</v>
      </c>
      <c r="F149" s="2">
        <v>0.83673469387755095</v>
      </c>
      <c r="G149" s="2">
        <v>0.47210391317705602</v>
      </c>
      <c r="H149" s="2">
        <v>0.54790662405100499</v>
      </c>
      <c r="I149" s="2" t="s">
        <v>40</v>
      </c>
      <c r="J149" s="2" t="s">
        <v>253</v>
      </c>
      <c r="K149" s="2" t="s">
        <v>515</v>
      </c>
      <c r="L149" s="2">
        <v>0.4</v>
      </c>
      <c r="M149" s="2">
        <v>0.4</v>
      </c>
      <c r="N149" s="2">
        <v>0.6</v>
      </c>
      <c r="O149" s="2">
        <v>120</v>
      </c>
      <c r="P149" s="2" t="s">
        <v>516</v>
      </c>
    </row>
    <row r="150" spans="1:16">
      <c r="A150" s="2">
        <v>26</v>
      </c>
      <c r="B150" s="2">
        <v>72</v>
      </c>
      <c r="C150" s="2">
        <v>82</v>
      </c>
      <c r="D150" s="2">
        <v>0.265306122448979</v>
      </c>
      <c r="E150" s="2">
        <v>0.73469387755102</v>
      </c>
      <c r="F150" s="2">
        <v>0.83673469387755095</v>
      </c>
      <c r="G150" s="2">
        <v>0.38132080326478301</v>
      </c>
      <c r="H150" s="2">
        <v>0.45326460360273302</v>
      </c>
      <c r="I150" s="2" t="s">
        <v>40</v>
      </c>
      <c r="J150" s="2" t="s">
        <v>253</v>
      </c>
      <c r="K150" s="2" t="s">
        <v>517</v>
      </c>
      <c r="L150" s="2">
        <v>0.4</v>
      </c>
      <c r="M150" s="2">
        <v>0.5</v>
      </c>
      <c r="N150" s="2">
        <v>0.6</v>
      </c>
      <c r="O150" s="2">
        <v>120</v>
      </c>
      <c r="P150" s="2" t="s">
        <v>518</v>
      </c>
    </row>
    <row r="151" spans="1:16">
      <c r="A151" s="2">
        <v>23</v>
      </c>
      <c r="B151" s="2">
        <v>63</v>
      </c>
      <c r="C151" s="2">
        <v>77</v>
      </c>
      <c r="D151" s="2">
        <v>0.23469387755102</v>
      </c>
      <c r="E151" s="2">
        <v>0.64285714285714202</v>
      </c>
      <c r="F151" s="2">
        <v>0.78571428571428503</v>
      </c>
      <c r="G151" s="2">
        <v>0.33149384554176098</v>
      </c>
      <c r="H151" s="2">
        <v>0.40060741098395403</v>
      </c>
      <c r="I151" s="2" t="s">
        <v>40</v>
      </c>
      <c r="J151" s="2" t="s">
        <v>253</v>
      </c>
      <c r="K151" s="2" t="s">
        <v>519</v>
      </c>
      <c r="L151" s="2">
        <v>0.4</v>
      </c>
      <c r="M151" s="2">
        <v>0.6</v>
      </c>
      <c r="N151" s="2">
        <v>0.6</v>
      </c>
      <c r="O151" s="2">
        <v>120</v>
      </c>
      <c r="P151" s="2" t="s">
        <v>520</v>
      </c>
    </row>
    <row r="152" spans="1:16">
      <c r="A152" s="2">
        <v>19</v>
      </c>
      <c r="B152" s="2">
        <v>48</v>
      </c>
      <c r="C152" s="2">
        <v>67</v>
      </c>
      <c r="D152" s="2">
        <v>0.19387755102040799</v>
      </c>
      <c r="E152" s="2">
        <v>0.48979591836734598</v>
      </c>
      <c r="F152" s="2">
        <v>0.68367346938775497</v>
      </c>
      <c r="G152" s="2">
        <v>0.26482417726451302</v>
      </c>
      <c r="H152" s="2">
        <v>0.327921392073524</v>
      </c>
      <c r="I152" s="2" t="s">
        <v>40</v>
      </c>
      <c r="J152" s="2" t="s">
        <v>253</v>
      </c>
      <c r="K152" s="2" t="s">
        <v>521</v>
      </c>
      <c r="L152" s="2">
        <v>0.4</v>
      </c>
      <c r="M152" s="2">
        <v>0.7</v>
      </c>
      <c r="N152" s="2">
        <v>0.6</v>
      </c>
      <c r="O152" s="2">
        <v>120</v>
      </c>
      <c r="P152" s="2" t="s">
        <v>522</v>
      </c>
    </row>
    <row r="153" spans="1:16">
      <c r="A153" s="2">
        <v>16</v>
      </c>
      <c r="B153" s="2">
        <v>37</v>
      </c>
      <c r="C153" s="2">
        <v>55</v>
      </c>
      <c r="D153" s="2">
        <v>0.163265306122448</v>
      </c>
      <c r="E153" s="2">
        <v>0.37755102040816302</v>
      </c>
      <c r="F153" s="2">
        <v>0.56122448979591799</v>
      </c>
      <c r="G153" s="2">
        <v>0.22543722710391501</v>
      </c>
      <c r="H153" s="2">
        <v>0.28457162133602298</v>
      </c>
      <c r="I153" s="2" t="s">
        <v>40</v>
      </c>
      <c r="J153" s="2" t="s">
        <v>253</v>
      </c>
      <c r="K153" s="2" t="s">
        <v>523</v>
      </c>
      <c r="L153" s="2">
        <v>0.4</v>
      </c>
      <c r="M153" s="2">
        <v>0.79999999999999905</v>
      </c>
      <c r="N153" s="2">
        <v>0.6</v>
      </c>
      <c r="O153" s="2">
        <v>120</v>
      </c>
      <c r="P153" s="2" t="s">
        <v>524</v>
      </c>
    </row>
    <row r="154" spans="1:16">
      <c r="A154" s="2">
        <v>15</v>
      </c>
      <c r="B154" s="2">
        <v>34</v>
      </c>
      <c r="C154" s="2">
        <v>43</v>
      </c>
      <c r="D154" s="2">
        <v>0.15306122448979501</v>
      </c>
      <c r="E154" s="2">
        <v>0.34693877551020402</v>
      </c>
      <c r="F154" s="2">
        <v>0.43877551020408101</v>
      </c>
      <c r="G154" s="2">
        <v>0.20230485490305899</v>
      </c>
      <c r="H154" s="2">
        <v>0.25812275111655703</v>
      </c>
      <c r="I154" s="2" t="s">
        <v>40</v>
      </c>
      <c r="J154" s="2" t="s">
        <v>253</v>
      </c>
      <c r="K154" s="2" t="s">
        <v>525</v>
      </c>
      <c r="L154" s="2">
        <v>0.4</v>
      </c>
      <c r="M154" s="2">
        <v>0.89999999999999902</v>
      </c>
      <c r="N154" s="2">
        <v>0.6</v>
      </c>
      <c r="O154" s="2">
        <v>120</v>
      </c>
      <c r="P154" s="2" t="s">
        <v>526</v>
      </c>
    </row>
    <row r="155" spans="1:16">
      <c r="A155" s="2">
        <v>52</v>
      </c>
      <c r="B155" s="2">
        <v>77</v>
      </c>
      <c r="C155" s="2">
        <v>83</v>
      </c>
      <c r="D155" s="2">
        <v>0.530612244897959</v>
      </c>
      <c r="E155" s="2">
        <v>0.78571428571428503</v>
      </c>
      <c r="F155" s="2">
        <v>0.84693877551020402</v>
      </c>
      <c r="G155" s="2">
        <v>0.54448011220060499</v>
      </c>
      <c r="H155" s="2">
        <v>0.64054819650427397</v>
      </c>
      <c r="I155" s="2" t="s">
        <v>40</v>
      </c>
      <c r="J155" s="2" t="s">
        <v>253</v>
      </c>
      <c r="K155" s="2" t="s">
        <v>409</v>
      </c>
      <c r="L155" s="2">
        <v>0.5</v>
      </c>
      <c r="M155" s="2">
        <v>0</v>
      </c>
      <c r="N155" s="2">
        <v>0.6</v>
      </c>
      <c r="O155" s="2">
        <v>120</v>
      </c>
      <c r="P155" s="2" t="s">
        <v>410</v>
      </c>
    </row>
    <row r="156" spans="1:16">
      <c r="A156" s="2">
        <v>48</v>
      </c>
      <c r="B156" s="2">
        <v>75</v>
      </c>
      <c r="C156" s="2">
        <v>82</v>
      </c>
      <c r="D156" s="2">
        <v>0.48979591836734598</v>
      </c>
      <c r="E156" s="2">
        <v>0.765306122448979</v>
      </c>
      <c r="F156" s="2">
        <v>0.83673469387755095</v>
      </c>
      <c r="G156" s="2">
        <v>0.52978504108105096</v>
      </c>
      <c r="H156" s="2">
        <v>0.61743632789668701</v>
      </c>
      <c r="I156" s="2" t="s">
        <v>40</v>
      </c>
      <c r="J156" s="2" t="s">
        <v>253</v>
      </c>
      <c r="K156" s="2" t="s">
        <v>527</v>
      </c>
      <c r="L156" s="2">
        <v>0.5</v>
      </c>
      <c r="M156" s="2">
        <v>0.1</v>
      </c>
      <c r="N156" s="2">
        <v>0.6</v>
      </c>
      <c r="O156" s="2">
        <v>120</v>
      </c>
      <c r="P156" s="2" t="s">
        <v>528</v>
      </c>
    </row>
    <row r="157" spans="1:16">
      <c r="A157" s="2">
        <v>48</v>
      </c>
      <c r="B157" s="2">
        <v>74</v>
      </c>
      <c r="C157" s="2">
        <v>82</v>
      </c>
      <c r="D157" s="2">
        <v>0.48979591836734598</v>
      </c>
      <c r="E157" s="2">
        <v>0.75510204081632604</v>
      </c>
      <c r="F157" s="2">
        <v>0.83673469387755095</v>
      </c>
      <c r="G157" s="2">
        <v>0.529810695183769</v>
      </c>
      <c r="H157" s="2">
        <v>0.60880146514442302</v>
      </c>
      <c r="I157" s="2" t="s">
        <v>40</v>
      </c>
      <c r="J157" s="2" t="s">
        <v>253</v>
      </c>
      <c r="K157" s="2" t="s">
        <v>529</v>
      </c>
      <c r="L157" s="2">
        <v>0.5</v>
      </c>
      <c r="M157" s="2">
        <v>0.2</v>
      </c>
      <c r="N157" s="2">
        <v>0.6</v>
      </c>
      <c r="O157" s="2">
        <v>120</v>
      </c>
      <c r="P157" s="2" t="s">
        <v>530</v>
      </c>
    </row>
    <row r="158" spans="1:16">
      <c r="A158" s="2">
        <v>44</v>
      </c>
      <c r="B158" s="2">
        <v>75</v>
      </c>
      <c r="C158" s="2">
        <v>81</v>
      </c>
      <c r="D158" s="2">
        <v>0.44897959183673403</v>
      </c>
      <c r="E158" s="2">
        <v>0.765306122448979</v>
      </c>
      <c r="F158" s="2">
        <v>0.82653061224489799</v>
      </c>
      <c r="G158" s="2">
        <v>0.50009843063196602</v>
      </c>
      <c r="H158" s="2">
        <v>0.577776550987259</v>
      </c>
      <c r="I158" s="2" t="s">
        <v>40</v>
      </c>
      <c r="J158" s="2" t="s">
        <v>253</v>
      </c>
      <c r="K158" s="2" t="s">
        <v>531</v>
      </c>
      <c r="L158" s="2">
        <v>0.5</v>
      </c>
      <c r="M158" s="2">
        <v>0.3</v>
      </c>
      <c r="N158" s="2">
        <v>0.6</v>
      </c>
      <c r="O158" s="2">
        <v>120</v>
      </c>
      <c r="P158" s="2" t="s">
        <v>532</v>
      </c>
    </row>
    <row r="159" spans="1:16">
      <c r="A159" s="2">
        <v>32</v>
      </c>
      <c r="B159" s="2">
        <v>74</v>
      </c>
      <c r="C159" s="2">
        <v>80</v>
      </c>
      <c r="D159" s="2">
        <v>0.32653061224489699</v>
      </c>
      <c r="E159" s="2">
        <v>0.75510204081632604</v>
      </c>
      <c r="F159" s="2">
        <v>0.81632653061224403</v>
      </c>
      <c r="G159" s="2">
        <v>0.42942408024286099</v>
      </c>
      <c r="H159" s="2">
        <v>0.49944573029988198</v>
      </c>
      <c r="I159" s="2" t="s">
        <v>40</v>
      </c>
      <c r="J159" s="2" t="s">
        <v>253</v>
      </c>
      <c r="K159" s="2" t="s">
        <v>533</v>
      </c>
      <c r="L159" s="2">
        <v>0.5</v>
      </c>
      <c r="M159" s="2">
        <v>0.4</v>
      </c>
      <c r="N159" s="2">
        <v>0.6</v>
      </c>
      <c r="O159" s="2">
        <v>120</v>
      </c>
      <c r="P159" s="2" t="s">
        <v>534</v>
      </c>
    </row>
    <row r="160" spans="1:16">
      <c r="A160" s="2">
        <v>25</v>
      </c>
      <c r="B160" s="2">
        <v>66</v>
      </c>
      <c r="C160" s="2">
        <v>78</v>
      </c>
      <c r="D160" s="2">
        <v>0.25510204081632598</v>
      </c>
      <c r="E160" s="2">
        <v>0.67346938775510201</v>
      </c>
      <c r="F160" s="2">
        <v>0.79591836734693799</v>
      </c>
      <c r="G160" s="2">
        <v>0.36634858750204602</v>
      </c>
      <c r="H160" s="2">
        <v>0.43211355000825802</v>
      </c>
      <c r="I160" s="2" t="s">
        <v>40</v>
      </c>
      <c r="J160" s="2" t="s">
        <v>253</v>
      </c>
      <c r="K160" s="2" t="s">
        <v>535</v>
      </c>
      <c r="L160" s="2">
        <v>0.5</v>
      </c>
      <c r="M160" s="2">
        <v>0.5</v>
      </c>
      <c r="N160" s="2">
        <v>0.6</v>
      </c>
      <c r="O160" s="2">
        <v>120</v>
      </c>
      <c r="P160" s="2" t="s">
        <v>536</v>
      </c>
    </row>
    <row r="161" spans="1:16">
      <c r="A161" s="2">
        <v>22</v>
      </c>
      <c r="B161" s="2">
        <v>60</v>
      </c>
      <c r="C161" s="2">
        <v>73</v>
      </c>
      <c r="D161" s="2">
        <v>0.22448979591836701</v>
      </c>
      <c r="E161" s="2">
        <v>0.61224489795918302</v>
      </c>
      <c r="F161" s="2">
        <v>0.74489795918367296</v>
      </c>
      <c r="G161" s="2">
        <v>0.31346374253160397</v>
      </c>
      <c r="H161" s="2">
        <v>0.37858847766147002</v>
      </c>
      <c r="I161" s="2" t="s">
        <v>40</v>
      </c>
      <c r="J161" s="2" t="s">
        <v>253</v>
      </c>
      <c r="K161" s="2" t="s">
        <v>537</v>
      </c>
      <c r="L161" s="2">
        <v>0.5</v>
      </c>
      <c r="M161" s="2">
        <v>0.6</v>
      </c>
      <c r="N161" s="2">
        <v>0.6</v>
      </c>
      <c r="O161" s="2">
        <v>120</v>
      </c>
      <c r="P161" s="2" t="s">
        <v>538</v>
      </c>
    </row>
    <row r="162" spans="1:16">
      <c r="A162" s="2">
        <v>18</v>
      </c>
      <c r="B162" s="2">
        <v>45</v>
      </c>
      <c r="C162" s="2">
        <v>63</v>
      </c>
      <c r="D162" s="2">
        <v>0.183673469387755</v>
      </c>
      <c r="E162" s="2">
        <v>0.45918367346938699</v>
      </c>
      <c r="F162" s="2">
        <v>0.64285714285714202</v>
      </c>
      <c r="G162" s="2">
        <v>0.254575699590329</v>
      </c>
      <c r="H162" s="2">
        <v>0.31343155905932901</v>
      </c>
      <c r="I162" s="2" t="s">
        <v>40</v>
      </c>
      <c r="J162" s="2" t="s">
        <v>253</v>
      </c>
      <c r="K162" s="2" t="s">
        <v>539</v>
      </c>
      <c r="L162" s="2">
        <v>0.5</v>
      </c>
      <c r="M162" s="2">
        <v>0.7</v>
      </c>
      <c r="N162" s="2">
        <v>0.6</v>
      </c>
      <c r="O162" s="2">
        <v>120</v>
      </c>
      <c r="P162" s="2" t="s">
        <v>540</v>
      </c>
    </row>
    <row r="163" spans="1:16">
      <c r="A163" s="2">
        <v>16</v>
      </c>
      <c r="B163" s="2">
        <v>37</v>
      </c>
      <c r="C163" s="2">
        <v>54</v>
      </c>
      <c r="D163" s="2">
        <v>0.163265306122448</v>
      </c>
      <c r="E163" s="2">
        <v>0.37755102040816302</v>
      </c>
      <c r="F163" s="2">
        <v>0.55102040816326503</v>
      </c>
      <c r="G163" s="2">
        <v>0.22099865415977499</v>
      </c>
      <c r="H163" s="2">
        <v>0.277392687182484</v>
      </c>
      <c r="I163" s="2" t="s">
        <v>40</v>
      </c>
      <c r="J163" s="2" t="s">
        <v>253</v>
      </c>
      <c r="K163" s="2" t="s">
        <v>541</v>
      </c>
      <c r="L163" s="2">
        <v>0.5</v>
      </c>
      <c r="M163" s="2">
        <v>0.79999999999999905</v>
      </c>
      <c r="N163" s="2">
        <v>0.6</v>
      </c>
      <c r="O163" s="2">
        <v>120</v>
      </c>
      <c r="P163" s="2" t="s">
        <v>542</v>
      </c>
    </row>
    <row r="164" spans="1:16">
      <c r="A164" s="2">
        <v>15</v>
      </c>
      <c r="B164" s="2">
        <v>33</v>
      </c>
      <c r="C164" s="2">
        <v>42</v>
      </c>
      <c r="D164" s="2">
        <v>0.15306122448979501</v>
      </c>
      <c r="E164" s="2">
        <v>0.33673469387755101</v>
      </c>
      <c r="F164" s="2">
        <v>0.42857142857142799</v>
      </c>
      <c r="G164" s="2">
        <v>0.20013548780826401</v>
      </c>
      <c r="H164" s="2">
        <v>0.255640457862649</v>
      </c>
      <c r="I164" s="2" t="s">
        <v>40</v>
      </c>
      <c r="J164" s="2" t="s">
        <v>253</v>
      </c>
      <c r="K164" s="2" t="s">
        <v>543</v>
      </c>
      <c r="L164" s="2">
        <v>0.5</v>
      </c>
      <c r="M164" s="2">
        <v>0.89999999999999902</v>
      </c>
      <c r="N164" s="2">
        <v>0.6</v>
      </c>
      <c r="O164" s="2">
        <v>120</v>
      </c>
      <c r="P164" s="2" t="s">
        <v>544</v>
      </c>
    </row>
    <row r="165" spans="1:16">
      <c r="A165" s="2">
        <v>43</v>
      </c>
      <c r="B165" s="2">
        <v>74</v>
      </c>
      <c r="C165" s="2">
        <v>84</v>
      </c>
      <c r="D165" s="2">
        <v>0.43877551020408101</v>
      </c>
      <c r="E165" s="2">
        <v>0.75510204081632604</v>
      </c>
      <c r="F165" s="2">
        <v>0.85714285714285698</v>
      </c>
      <c r="G165" s="2">
        <v>0.49028003661433001</v>
      </c>
      <c r="H165" s="2">
        <v>0.57546655396705604</v>
      </c>
      <c r="I165" s="2" t="s">
        <v>40</v>
      </c>
      <c r="J165" s="2" t="s">
        <v>253</v>
      </c>
      <c r="K165" s="2" t="s">
        <v>411</v>
      </c>
      <c r="L165" s="2">
        <v>0.6</v>
      </c>
      <c r="M165" s="2">
        <v>0</v>
      </c>
      <c r="N165" s="2">
        <v>0.6</v>
      </c>
      <c r="O165" s="2">
        <v>120</v>
      </c>
      <c r="P165" s="2" t="s">
        <v>412</v>
      </c>
    </row>
    <row r="166" spans="1:16">
      <c r="A166" s="2">
        <v>43</v>
      </c>
      <c r="B166" s="2">
        <v>74</v>
      </c>
      <c r="C166" s="2">
        <v>84</v>
      </c>
      <c r="D166" s="2">
        <v>0.43877551020408101</v>
      </c>
      <c r="E166" s="2">
        <v>0.75510204081632604</v>
      </c>
      <c r="F166" s="2">
        <v>0.85714285714285698</v>
      </c>
      <c r="G166" s="2">
        <v>0.49241628719846497</v>
      </c>
      <c r="H166" s="2">
        <v>0.57514499686405396</v>
      </c>
      <c r="I166" s="2" t="s">
        <v>40</v>
      </c>
      <c r="J166" s="2" t="s">
        <v>253</v>
      </c>
      <c r="K166" s="2" t="s">
        <v>545</v>
      </c>
      <c r="L166" s="2">
        <v>0.6</v>
      </c>
      <c r="M166" s="2">
        <v>0.1</v>
      </c>
      <c r="N166" s="2">
        <v>0.6</v>
      </c>
      <c r="O166" s="2">
        <v>120</v>
      </c>
      <c r="P166" s="2" t="s">
        <v>546</v>
      </c>
    </row>
    <row r="167" spans="1:16">
      <c r="A167" s="2">
        <v>42</v>
      </c>
      <c r="B167" s="2">
        <v>72</v>
      </c>
      <c r="C167" s="2">
        <v>82</v>
      </c>
      <c r="D167" s="2">
        <v>0.42857142857142799</v>
      </c>
      <c r="E167" s="2">
        <v>0.73469387755102</v>
      </c>
      <c r="F167" s="2">
        <v>0.83673469387755095</v>
      </c>
      <c r="G167" s="2">
        <v>0.48114148574704402</v>
      </c>
      <c r="H167" s="2">
        <v>0.56266411617133105</v>
      </c>
      <c r="I167" s="2" t="s">
        <v>40</v>
      </c>
      <c r="J167" s="2" t="s">
        <v>253</v>
      </c>
      <c r="K167" s="2" t="s">
        <v>547</v>
      </c>
      <c r="L167" s="2">
        <v>0.6</v>
      </c>
      <c r="M167" s="2">
        <v>0.2</v>
      </c>
      <c r="N167" s="2">
        <v>0.6</v>
      </c>
      <c r="O167" s="2">
        <v>120</v>
      </c>
      <c r="P167" s="2" t="s">
        <v>548</v>
      </c>
    </row>
    <row r="168" spans="1:16">
      <c r="A168" s="2">
        <v>41</v>
      </c>
      <c r="B168" s="2">
        <v>72</v>
      </c>
      <c r="C168" s="2">
        <v>80</v>
      </c>
      <c r="D168" s="2">
        <v>0.41836734693877498</v>
      </c>
      <c r="E168" s="2">
        <v>0.73469387755102</v>
      </c>
      <c r="F168" s="2">
        <v>0.81632653061224403</v>
      </c>
      <c r="G168" s="2">
        <v>0.465722265778657</v>
      </c>
      <c r="H168" s="2">
        <v>0.54346371804774396</v>
      </c>
      <c r="I168" s="2" t="s">
        <v>40</v>
      </c>
      <c r="J168" s="2" t="s">
        <v>253</v>
      </c>
      <c r="K168" s="2" t="s">
        <v>549</v>
      </c>
      <c r="L168" s="2">
        <v>0.6</v>
      </c>
      <c r="M168" s="2">
        <v>0.3</v>
      </c>
      <c r="N168" s="2">
        <v>0.6</v>
      </c>
      <c r="O168" s="2">
        <v>120</v>
      </c>
      <c r="P168" s="2" t="s">
        <v>550</v>
      </c>
    </row>
    <row r="169" spans="1:16">
      <c r="A169" s="2">
        <v>32</v>
      </c>
      <c r="B169" s="2">
        <v>67</v>
      </c>
      <c r="C169" s="2">
        <v>80</v>
      </c>
      <c r="D169" s="2">
        <v>0.32653061224489699</v>
      </c>
      <c r="E169" s="2">
        <v>0.68367346938775497</v>
      </c>
      <c r="F169" s="2">
        <v>0.81632653061224403</v>
      </c>
      <c r="G169" s="2">
        <v>0.40772784903420101</v>
      </c>
      <c r="H169" s="2">
        <v>0.47799033026329901</v>
      </c>
      <c r="I169" s="2" t="s">
        <v>40</v>
      </c>
      <c r="J169" s="2" t="s">
        <v>253</v>
      </c>
      <c r="K169" s="2" t="s">
        <v>551</v>
      </c>
      <c r="L169" s="2">
        <v>0.6</v>
      </c>
      <c r="M169" s="2">
        <v>0.4</v>
      </c>
      <c r="N169" s="2">
        <v>0.6</v>
      </c>
      <c r="O169" s="2">
        <v>120</v>
      </c>
      <c r="P169" s="2" t="s">
        <v>552</v>
      </c>
    </row>
    <row r="170" spans="1:16">
      <c r="A170" s="2">
        <v>22</v>
      </c>
      <c r="B170" s="2">
        <v>63</v>
      </c>
      <c r="C170" s="2">
        <v>74</v>
      </c>
      <c r="D170" s="2">
        <v>0.22448979591836701</v>
      </c>
      <c r="E170" s="2">
        <v>0.64285714285714202</v>
      </c>
      <c r="F170" s="2">
        <v>0.75510204081632604</v>
      </c>
      <c r="G170" s="2">
        <v>0.33769351754104499</v>
      </c>
      <c r="H170" s="2">
        <v>0.398674675292713</v>
      </c>
      <c r="I170" s="2" t="s">
        <v>40</v>
      </c>
      <c r="J170" s="2" t="s">
        <v>253</v>
      </c>
      <c r="K170" s="2" t="s">
        <v>553</v>
      </c>
      <c r="L170" s="2">
        <v>0.6</v>
      </c>
      <c r="M170" s="2">
        <v>0.5</v>
      </c>
      <c r="N170" s="2">
        <v>0.6</v>
      </c>
      <c r="O170" s="2">
        <v>120</v>
      </c>
      <c r="P170" s="2" t="s">
        <v>554</v>
      </c>
    </row>
    <row r="171" spans="1:16">
      <c r="A171" s="2">
        <v>21</v>
      </c>
      <c r="B171" s="2">
        <v>56</v>
      </c>
      <c r="C171" s="2">
        <v>68</v>
      </c>
      <c r="D171" s="2">
        <v>0.214285714285714</v>
      </c>
      <c r="E171" s="2">
        <v>0.57142857142857095</v>
      </c>
      <c r="F171" s="2">
        <v>0.69387755102040805</v>
      </c>
      <c r="G171" s="2">
        <v>0.30248472844725199</v>
      </c>
      <c r="H171" s="2">
        <v>0.36543280689770502</v>
      </c>
      <c r="I171" s="2" t="s">
        <v>40</v>
      </c>
      <c r="J171" s="2" t="s">
        <v>253</v>
      </c>
      <c r="K171" s="2" t="s">
        <v>555</v>
      </c>
      <c r="L171" s="2">
        <v>0.6</v>
      </c>
      <c r="M171" s="2">
        <v>0.6</v>
      </c>
      <c r="N171" s="2">
        <v>0.6</v>
      </c>
      <c r="O171" s="2">
        <v>120</v>
      </c>
      <c r="P171" s="2" t="s">
        <v>556</v>
      </c>
    </row>
    <row r="172" spans="1:16">
      <c r="A172" s="2">
        <v>18</v>
      </c>
      <c r="B172" s="2">
        <v>47</v>
      </c>
      <c r="C172" s="2">
        <v>62</v>
      </c>
      <c r="D172" s="2">
        <v>0.183673469387755</v>
      </c>
      <c r="E172" s="2">
        <v>0.47959183673469302</v>
      </c>
      <c r="F172" s="2">
        <v>0.63265306122448906</v>
      </c>
      <c r="G172" s="2">
        <v>0.24965429696694599</v>
      </c>
      <c r="H172" s="2">
        <v>0.30902105525041001</v>
      </c>
      <c r="I172" s="2" t="s">
        <v>40</v>
      </c>
      <c r="J172" s="2" t="s">
        <v>253</v>
      </c>
      <c r="K172" s="2" t="s">
        <v>557</v>
      </c>
      <c r="L172" s="2">
        <v>0.6</v>
      </c>
      <c r="M172" s="2">
        <v>0.7</v>
      </c>
      <c r="N172" s="2">
        <v>0.6</v>
      </c>
      <c r="O172" s="2">
        <v>120</v>
      </c>
      <c r="P172" s="2" t="s">
        <v>558</v>
      </c>
    </row>
    <row r="173" spans="1:16">
      <c r="A173" s="2">
        <v>16</v>
      </c>
      <c r="B173" s="2">
        <v>36</v>
      </c>
      <c r="C173" s="2">
        <v>51</v>
      </c>
      <c r="D173" s="2">
        <v>0.163265306122448</v>
      </c>
      <c r="E173" s="2">
        <v>0.36734693877551</v>
      </c>
      <c r="F173" s="2">
        <v>0.52040816326530603</v>
      </c>
      <c r="G173" s="2">
        <v>0.21883822654177201</v>
      </c>
      <c r="H173" s="2">
        <v>0.27556400416542098</v>
      </c>
      <c r="I173" s="2" t="s">
        <v>40</v>
      </c>
      <c r="J173" s="2" t="s">
        <v>253</v>
      </c>
      <c r="K173" s="2" t="s">
        <v>559</v>
      </c>
      <c r="L173" s="2">
        <v>0.6</v>
      </c>
      <c r="M173" s="2">
        <v>0.79999999999999905</v>
      </c>
      <c r="N173" s="2">
        <v>0.6</v>
      </c>
      <c r="O173" s="2">
        <v>120</v>
      </c>
      <c r="P173" s="2" t="s">
        <v>560</v>
      </c>
    </row>
    <row r="174" spans="1:16">
      <c r="A174" s="2">
        <v>15</v>
      </c>
      <c r="B174" s="2">
        <v>32</v>
      </c>
      <c r="C174" s="2">
        <v>41</v>
      </c>
      <c r="D174" s="2">
        <v>0.15306122448979501</v>
      </c>
      <c r="E174" s="2">
        <v>0.32653061224489699</v>
      </c>
      <c r="F174" s="2">
        <v>0.41836734693877498</v>
      </c>
      <c r="G174" s="2">
        <v>0.197526731493053</v>
      </c>
      <c r="H174" s="2">
        <v>0.252540628640056</v>
      </c>
      <c r="I174" s="2" t="s">
        <v>40</v>
      </c>
      <c r="J174" s="2" t="s">
        <v>253</v>
      </c>
      <c r="K174" s="2" t="s">
        <v>561</v>
      </c>
      <c r="L174" s="2">
        <v>0.6</v>
      </c>
      <c r="M174" s="2">
        <v>0.89999999999999902</v>
      </c>
      <c r="N174" s="2">
        <v>0.6</v>
      </c>
      <c r="O174" s="2">
        <v>120</v>
      </c>
      <c r="P174" s="2" t="s">
        <v>562</v>
      </c>
    </row>
    <row r="175" spans="1:16">
      <c r="A175" s="2">
        <v>42</v>
      </c>
      <c r="B175" s="2">
        <v>67</v>
      </c>
      <c r="C175" s="2">
        <v>81</v>
      </c>
      <c r="D175" s="2">
        <v>0.42857142857142799</v>
      </c>
      <c r="E175" s="2">
        <v>0.68367346938775497</v>
      </c>
      <c r="F175" s="2">
        <v>0.82653061224489799</v>
      </c>
      <c r="G175" s="2">
        <v>0.47329954858132001</v>
      </c>
      <c r="H175" s="2">
        <v>0.55307054130922795</v>
      </c>
      <c r="I175" s="2" t="s">
        <v>40</v>
      </c>
      <c r="J175" s="2" t="s">
        <v>253</v>
      </c>
      <c r="K175" s="2" t="s">
        <v>413</v>
      </c>
      <c r="L175" s="2">
        <v>0.7</v>
      </c>
      <c r="M175" s="2">
        <v>0</v>
      </c>
      <c r="N175" s="2">
        <v>0.6</v>
      </c>
      <c r="O175" s="2">
        <v>120</v>
      </c>
      <c r="P175" s="2" t="s">
        <v>414</v>
      </c>
    </row>
    <row r="176" spans="1:16">
      <c r="A176" s="2">
        <v>42</v>
      </c>
      <c r="B176" s="2">
        <v>65</v>
      </c>
      <c r="C176" s="2">
        <v>80</v>
      </c>
      <c r="D176" s="2">
        <v>0.42857142857142799</v>
      </c>
      <c r="E176" s="2">
        <v>0.66326530612244805</v>
      </c>
      <c r="F176" s="2">
        <v>0.81632653061224403</v>
      </c>
      <c r="G176" s="2">
        <v>0.46885436082792598</v>
      </c>
      <c r="H176" s="2">
        <v>0.55278195438630995</v>
      </c>
      <c r="I176" s="2" t="s">
        <v>40</v>
      </c>
      <c r="J176" s="2" t="s">
        <v>253</v>
      </c>
      <c r="K176" s="2" t="s">
        <v>563</v>
      </c>
      <c r="L176" s="2">
        <v>0.7</v>
      </c>
      <c r="M176" s="2">
        <v>0.1</v>
      </c>
      <c r="N176" s="2">
        <v>0.6</v>
      </c>
      <c r="O176" s="2">
        <v>120</v>
      </c>
      <c r="P176" s="2" t="s">
        <v>564</v>
      </c>
    </row>
    <row r="177" spans="1:16">
      <c r="A177" s="2">
        <v>41</v>
      </c>
      <c r="B177" s="2">
        <v>65</v>
      </c>
      <c r="C177" s="2">
        <v>78</v>
      </c>
      <c r="D177" s="2">
        <v>0.41836734693877498</v>
      </c>
      <c r="E177" s="2">
        <v>0.66326530612244805</v>
      </c>
      <c r="F177" s="2">
        <v>0.79591836734693799</v>
      </c>
      <c r="G177" s="2">
        <v>0.456574616255077</v>
      </c>
      <c r="H177" s="2">
        <v>0.53944234228451204</v>
      </c>
      <c r="I177" s="2" t="s">
        <v>40</v>
      </c>
      <c r="J177" s="2" t="s">
        <v>253</v>
      </c>
      <c r="K177" s="2" t="s">
        <v>565</v>
      </c>
      <c r="L177" s="2">
        <v>0.7</v>
      </c>
      <c r="M177" s="2">
        <v>0.2</v>
      </c>
      <c r="N177" s="2">
        <v>0.6</v>
      </c>
      <c r="O177" s="2">
        <v>120</v>
      </c>
      <c r="P177" s="2" t="s">
        <v>566</v>
      </c>
    </row>
    <row r="178" spans="1:16">
      <c r="A178" s="2">
        <v>37</v>
      </c>
      <c r="B178" s="2">
        <v>64</v>
      </c>
      <c r="C178" s="2">
        <v>77</v>
      </c>
      <c r="D178" s="2">
        <v>0.37755102040816302</v>
      </c>
      <c r="E178" s="2">
        <v>0.65306122448979498</v>
      </c>
      <c r="F178" s="2">
        <v>0.78571428571428503</v>
      </c>
      <c r="G178" s="2">
        <v>0.43859317199645398</v>
      </c>
      <c r="H178" s="2">
        <v>0.50974489549011703</v>
      </c>
      <c r="I178" s="2" t="s">
        <v>40</v>
      </c>
      <c r="J178" s="2" t="s">
        <v>253</v>
      </c>
      <c r="K178" s="2" t="s">
        <v>567</v>
      </c>
      <c r="L178" s="2">
        <v>0.7</v>
      </c>
      <c r="M178" s="2">
        <v>0.3</v>
      </c>
      <c r="N178" s="2">
        <v>0.6</v>
      </c>
      <c r="O178" s="2">
        <v>120</v>
      </c>
      <c r="P178" s="2" t="s">
        <v>568</v>
      </c>
    </row>
    <row r="179" spans="1:16">
      <c r="A179" s="2">
        <v>30</v>
      </c>
      <c r="B179" s="2">
        <v>60</v>
      </c>
      <c r="C179" s="2">
        <v>73</v>
      </c>
      <c r="D179" s="2">
        <v>0.30612244897959101</v>
      </c>
      <c r="E179" s="2">
        <v>0.61224489795918302</v>
      </c>
      <c r="F179" s="2">
        <v>0.74489795918367296</v>
      </c>
      <c r="G179" s="2">
        <v>0.384866102180559</v>
      </c>
      <c r="H179" s="2">
        <v>0.45157420585095398</v>
      </c>
      <c r="I179" s="2" t="s">
        <v>40</v>
      </c>
      <c r="J179" s="2" t="s">
        <v>253</v>
      </c>
      <c r="K179" s="2" t="s">
        <v>569</v>
      </c>
      <c r="L179" s="2">
        <v>0.7</v>
      </c>
      <c r="M179" s="2">
        <v>0.4</v>
      </c>
      <c r="N179" s="2">
        <v>0.6</v>
      </c>
      <c r="O179" s="2">
        <v>120</v>
      </c>
      <c r="P179" s="2" t="s">
        <v>570</v>
      </c>
    </row>
    <row r="180" spans="1:16">
      <c r="A180" s="2">
        <v>21</v>
      </c>
      <c r="B180" s="2">
        <v>56</v>
      </c>
      <c r="C180" s="2">
        <v>67</v>
      </c>
      <c r="D180" s="2">
        <v>0.214285714285714</v>
      </c>
      <c r="E180" s="2">
        <v>0.57142857142857095</v>
      </c>
      <c r="F180" s="2">
        <v>0.68367346938775497</v>
      </c>
      <c r="G180" s="2">
        <v>0.31857161613125901</v>
      </c>
      <c r="H180" s="2">
        <v>0.37759734264077999</v>
      </c>
      <c r="I180" s="2" t="s">
        <v>40</v>
      </c>
      <c r="J180" s="2" t="s">
        <v>253</v>
      </c>
      <c r="K180" s="2" t="s">
        <v>571</v>
      </c>
      <c r="L180" s="2">
        <v>0.7</v>
      </c>
      <c r="M180" s="2">
        <v>0.5</v>
      </c>
      <c r="N180" s="2">
        <v>0.6</v>
      </c>
      <c r="O180" s="2">
        <v>120</v>
      </c>
      <c r="P180" s="2" t="s">
        <v>572</v>
      </c>
    </row>
    <row r="181" spans="1:16">
      <c r="A181" s="2">
        <v>20</v>
      </c>
      <c r="B181" s="2">
        <v>52</v>
      </c>
      <c r="C181" s="2">
        <v>62</v>
      </c>
      <c r="D181" s="2">
        <v>0.20408163265306101</v>
      </c>
      <c r="E181" s="2">
        <v>0.530612244897959</v>
      </c>
      <c r="F181" s="2">
        <v>0.63265306122448906</v>
      </c>
      <c r="G181" s="2">
        <v>0.28993031296912603</v>
      </c>
      <c r="H181" s="2">
        <v>0.35449770319941298</v>
      </c>
      <c r="I181" s="2" t="s">
        <v>40</v>
      </c>
      <c r="J181" s="2" t="s">
        <v>253</v>
      </c>
      <c r="K181" s="2" t="s">
        <v>573</v>
      </c>
      <c r="L181" s="2">
        <v>0.7</v>
      </c>
      <c r="M181" s="2">
        <v>0.6</v>
      </c>
      <c r="N181" s="2">
        <v>0.6</v>
      </c>
      <c r="O181" s="2">
        <v>120</v>
      </c>
      <c r="P181" s="2" t="s">
        <v>574</v>
      </c>
    </row>
    <row r="182" spans="1:16">
      <c r="A182" s="2">
        <v>18</v>
      </c>
      <c r="B182" s="2">
        <v>44</v>
      </c>
      <c r="C182" s="2">
        <v>60</v>
      </c>
      <c r="D182" s="2">
        <v>0.183673469387755</v>
      </c>
      <c r="E182" s="2">
        <v>0.44897959183673403</v>
      </c>
      <c r="F182" s="2">
        <v>0.61224489795918302</v>
      </c>
      <c r="G182" s="2">
        <v>0.243264306350783</v>
      </c>
      <c r="H182" s="2">
        <v>0.30151845632957103</v>
      </c>
      <c r="I182" s="2" t="s">
        <v>40</v>
      </c>
      <c r="J182" s="2" t="s">
        <v>253</v>
      </c>
      <c r="K182" s="2" t="s">
        <v>575</v>
      </c>
      <c r="L182" s="2">
        <v>0.7</v>
      </c>
      <c r="M182" s="2">
        <v>0.7</v>
      </c>
      <c r="N182" s="2">
        <v>0.6</v>
      </c>
      <c r="O182" s="2">
        <v>120</v>
      </c>
      <c r="P182" s="2" t="s">
        <v>576</v>
      </c>
    </row>
    <row r="183" spans="1:16">
      <c r="A183" s="2">
        <v>16</v>
      </c>
      <c r="B183" s="2">
        <v>36</v>
      </c>
      <c r="C183" s="2">
        <v>49</v>
      </c>
      <c r="D183" s="2">
        <v>0.163265306122448</v>
      </c>
      <c r="E183" s="2">
        <v>0.36734693877551</v>
      </c>
      <c r="F183" s="2">
        <v>0.5</v>
      </c>
      <c r="G183" s="2">
        <v>0.21911245189411999</v>
      </c>
      <c r="H183" s="2">
        <v>0.27161219737036801</v>
      </c>
      <c r="I183" s="2" t="s">
        <v>40</v>
      </c>
      <c r="J183" s="2" t="s">
        <v>253</v>
      </c>
      <c r="K183" s="2" t="s">
        <v>577</v>
      </c>
      <c r="L183" s="2">
        <v>0.7</v>
      </c>
      <c r="M183" s="2">
        <v>0.79999999999999905</v>
      </c>
      <c r="N183" s="2">
        <v>0.6</v>
      </c>
      <c r="O183" s="2">
        <v>120</v>
      </c>
      <c r="P183" s="2" t="s">
        <v>578</v>
      </c>
    </row>
    <row r="184" spans="1:16">
      <c r="A184" s="2">
        <v>14</v>
      </c>
      <c r="B184" s="2">
        <v>32</v>
      </c>
      <c r="C184" s="2">
        <v>41</v>
      </c>
      <c r="D184" s="2">
        <v>0.14285714285714199</v>
      </c>
      <c r="E184" s="2">
        <v>0.32653061224489699</v>
      </c>
      <c r="F184" s="2">
        <v>0.41836734693877498</v>
      </c>
      <c r="G184" s="2">
        <v>0.19044049985688999</v>
      </c>
      <c r="H184" s="2">
        <v>0.24557821812816799</v>
      </c>
      <c r="I184" s="2" t="s">
        <v>40</v>
      </c>
      <c r="J184" s="2" t="s">
        <v>253</v>
      </c>
      <c r="K184" s="2" t="s">
        <v>579</v>
      </c>
      <c r="L184" s="2">
        <v>0.7</v>
      </c>
      <c r="M184" s="2">
        <v>0.89999999999999902</v>
      </c>
      <c r="N184" s="2">
        <v>0.6</v>
      </c>
      <c r="O184" s="2">
        <v>120</v>
      </c>
      <c r="P184" s="2" t="s">
        <v>580</v>
      </c>
    </row>
    <row r="185" spans="1:16">
      <c r="A185" s="2">
        <v>40</v>
      </c>
      <c r="B185" s="2">
        <v>62</v>
      </c>
      <c r="C185" s="2">
        <v>76</v>
      </c>
      <c r="D185" s="2">
        <v>0.40816326530612201</v>
      </c>
      <c r="E185" s="2">
        <v>0.63265306122448906</v>
      </c>
      <c r="F185" s="2">
        <v>0.77551020408163196</v>
      </c>
      <c r="G185" s="2">
        <v>0.44312172867836302</v>
      </c>
      <c r="H185" s="2">
        <v>0.51919430162153302</v>
      </c>
      <c r="I185" s="2" t="s">
        <v>40</v>
      </c>
      <c r="J185" s="2" t="s">
        <v>253</v>
      </c>
      <c r="K185" s="2" t="s">
        <v>415</v>
      </c>
      <c r="L185" s="2">
        <v>0.79999999999999905</v>
      </c>
      <c r="M185" s="2">
        <v>0</v>
      </c>
      <c r="N185" s="2">
        <v>0.6</v>
      </c>
      <c r="O185" s="2">
        <v>120</v>
      </c>
      <c r="P185" s="2" t="s">
        <v>416</v>
      </c>
    </row>
    <row r="186" spans="1:16">
      <c r="A186" s="2">
        <v>40</v>
      </c>
      <c r="B186" s="2">
        <v>64</v>
      </c>
      <c r="C186" s="2">
        <v>74</v>
      </c>
      <c r="D186" s="2">
        <v>0.40816326530612201</v>
      </c>
      <c r="E186" s="2">
        <v>0.65306122448979498</v>
      </c>
      <c r="F186" s="2">
        <v>0.75510204081632604</v>
      </c>
      <c r="G186" s="2">
        <v>0.43804778426942498</v>
      </c>
      <c r="H186" s="2">
        <v>0.51211670152673805</v>
      </c>
      <c r="I186" s="2" t="s">
        <v>40</v>
      </c>
      <c r="J186" s="2" t="s">
        <v>253</v>
      </c>
      <c r="K186" s="2" t="s">
        <v>581</v>
      </c>
      <c r="L186" s="2">
        <v>0.79999999999999905</v>
      </c>
      <c r="M186" s="2">
        <v>0.1</v>
      </c>
      <c r="N186" s="2">
        <v>0.6</v>
      </c>
      <c r="O186" s="2">
        <v>120</v>
      </c>
      <c r="P186" s="2" t="s">
        <v>582</v>
      </c>
    </row>
    <row r="187" spans="1:16">
      <c r="A187" s="2">
        <v>41</v>
      </c>
      <c r="B187" s="2">
        <v>60</v>
      </c>
      <c r="C187" s="2">
        <v>72</v>
      </c>
      <c r="D187" s="2">
        <v>0.41836734693877498</v>
      </c>
      <c r="E187" s="2">
        <v>0.61224489795918302</v>
      </c>
      <c r="F187" s="2">
        <v>0.73469387755102</v>
      </c>
      <c r="G187" s="2">
        <v>0.431544604915509</v>
      </c>
      <c r="H187" s="2">
        <v>0.51190541969599301</v>
      </c>
      <c r="I187" s="2" t="s">
        <v>40</v>
      </c>
      <c r="J187" s="2" t="s">
        <v>253</v>
      </c>
      <c r="K187" s="2" t="s">
        <v>583</v>
      </c>
      <c r="L187" s="2">
        <v>0.79999999999999905</v>
      </c>
      <c r="M187" s="2">
        <v>0.2</v>
      </c>
      <c r="N187" s="2">
        <v>0.6</v>
      </c>
      <c r="O187" s="2">
        <v>120</v>
      </c>
      <c r="P187" s="2" t="s">
        <v>584</v>
      </c>
    </row>
    <row r="188" spans="1:16">
      <c r="A188" s="2">
        <v>36</v>
      </c>
      <c r="B188" s="2">
        <v>55</v>
      </c>
      <c r="C188" s="2">
        <v>71</v>
      </c>
      <c r="D188" s="2">
        <v>0.36734693877551</v>
      </c>
      <c r="E188" s="2">
        <v>0.56122448979591799</v>
      </c>
      <c r="F188" s="2">
        <v>0.72448979591836704</v>
      </c>
      <c r="G188" s="2">
        <v>0.40625603818028</v>
      </c>
      <c r="H188" s="2">
        <v>0.48175690771948498</v>
      </c>
      <c r="I188" s="2" t="s">
        <v>40</v>
      </c>
      <c r="J188" s="2" t="s">
        <v>253</v>
      </c>
      <c r="K188" s="2" t="s">
        <v>585</v>
      </c>
      <c r="L188" s="2">
        <v>0.79999999999999905</v>
      </c>
      <c r="M188" s="2">
        <v>0.3</v>
      </c>
      <c r="N188" s="2">
        <v>0.6</v>
      </c>
      <c r="O188" s="2">
        <v>120</v>
      </c>
      <c r="P188" s="2" t="s">
        <v>586</v>
      </c>
    </row>
    <row r="189" spans="1:16">
      <c r="A189" s="2">
        <v>26</v>
      </c>
      <c r="B189" s="2">
        <v>53</v>
      </c>
      <c r="C189" s="2">
        <v>67</v>
      </c>
      <c r="D189" s="2">
        <v>0.265306122448979</v>
      </c>
      <c r="E189" s="2">
        <v>0.54081632653061196</v>
      </c>
      <c r="F189" s="2">
        <v>0.68367346938775497</v>
      </c>
      <c r="G189" s="2">
        <v>0.34745555915272902</v>
      </c>
      <c r="H189" s="2">
        <v>0.41119536979468602</v>
      </c>
      <c r="I189" s="2" t="s">
        <v>40</v>
      </c>
      <c r="J189" s="2" t="s">
        <v>253</v>
      </c>
      <c r="K189" s="2" t="s">
        <v>587</v>
      </c>
      <c r="L189" s="2">
        <v>0.79999999999999905</v>
      </c>
      <c r="M189" s="2">
        <v>0.4</v>
      </c>
      <c r="N189" s="2">
        <v>0.6</v>
      </c>
      <c r="O189" s="2">
        <v>120</v>
      </c>
      <c r="P189" s="2" t="s">
        <v>588</v>
      </c>
    </row>
    <row r="190" spans="1:16">
      <c r="A190" s="2">
        <v>22</v>
      </c>
      <c r="B190" s="2">
        <v>53</v>
      </c>
      <c r="C190" s="2">
        <v>63</v>
      </c>
      <c r="D190" s="2">
        <v>0.22448979591836701</v>
      </c>
      <c r="E190" s="2">
        <v>0.54081632653061196</v>
      </c>
      <c r="F190" s="2">
        <v>0.64285714285714202</v>
      </c>
      <c r="G190" s="2">
        <v>0.31505501688469101</v>
      </c>
      <c r="H190" s="2">
        <v>0.37474031348739001</v>
      </c>
      <c r="I190" s="2" t="s">
        <v>40</v>
      </c>
      <c r="J190" s="2" t="s">
        <v>253</v>
      </c>
      <c r="K190" s="2" t="s">
        <v>589</v>
      </c>
      <c r="L190" s="2">
        <v>0.79999999999999905</v>
      </c>
      <c r="M190" s="2">
        <v>0.5</v>
      </c>
      <c r="N190" s="2">
        <v>0.6</v>
      </c>
      <c r="O190" s="2">
        <v>120</v>
      </c>
      <c r="P190" s="2" t="s">
        <v>590</v>
      </c>
    </row>
    <row r="191" spans="1:16">
      <c r="A191" s="2">
        <v>20</v>
      </c>
      <c r="B191" s="2">
        <v>51</v>
      </c>
      <c r="C191" s="2">
        <v>61</v>
      </c>
      <c r="D191" s="2">
        <v>0.20408163265306101</v>
      </c>
      <c r="E191" s="2">
        <v>0.52040816326530603</v>
      </c>
      <c r="F191" s="2">
        <v>0.62244897959183598</v>
      </c>
      <c r="G191" s="2">
        <v>0.28233941832396198</v>
      </c>
      <c r="H191" s="2">
        <v>0.34511244465563001</v>
      </c>
      <c r="I191" s="2" t="s">
        <v>40</v>
      </c>
      <c r="J191" s="2" t="s">
        <v>253</v>
      </c>
      <c r="K191" s="2" t="s">
        <v>591</v>
      </c>
      <c r="L191" s="2">
        <v>0.79999999999999905</v>
      </c>
      <c r="M191" s="2">
        <v>0.6</v>
      </c>
      <c r="N191" s="2">
        <v>0.6</v>
      </c>
      <c r="O191" s="2">
        <v>120</v>
      </c>
      <c r="P191" s="2" t="s">
        <v>592</v>
      </c>
    </row>
    <row r="192" spans="1:16">
      <c r="A192" s="2">
        <v>18</v>
      </c>
      <c r="B192" s="2">
        <v>45</v>
      </c>
      <c r="C192" s="2">
        <v>56</v>
      </c>
      <c r="D192" s="2">
        <v>0.183673469387755</v>
      </c>
      <c r="E192" s="2">
        <v>0.45918367346938699</v>
      </c>
      <c r="F192" s="2">
        <v>0.57142857142857095</v>
      </c>
      <c r="G192" s="2">
        <v>0.23939609516424901</v>
      </c>
      <c r="H192" s="2">
        <v>0.298905721045714</v>
      </c>
      <c r="I192" s="2" t="s">
        <v>40</v>
      </c>
      <c r="J192" s="2" t="s">
        <v>253</v>
      </c>
      <c r="K192" s="2" t="s">
        <v>593</v>
      </c>
      <c r="L192" s="2">
        <v>0.79999999999999905</v>
      </c>
      <c r="M192" s="2">
        <v>0.7</v>
      </c>
      <c r="N192" s="2">
        <v>0.6</v>
      </c>
      <c r="O192" s="2">
        <v>120</v>
      </c>
      <c r="P192" s="2" t="s">
        <v>594</v>
      </c>
    </row>
    <row r="193" spans="1:16">
      <c r="A193" s="2">
        <v>16</v>
      </c>
      <c r="B193" s="2">
        <v>36</v>
      </c>
      <c r="C193" s="2">
        <v>49</v>
      </c>
      <c r="D193" s="2">
        <v>0.163265306122448</v>
      </c>
      <c r="E193" s="2">
        <v>0.36734693877551</v>
      </c>
      <c r="F193" s="2">
        <v>0.5</v>
      </c>
      <c r="G193" s="2">
        <v>0.21845206342096801</v>
      </c>
      <c r="H193" s="2">
        <v>0.26918210461356601</v>
      </c>
      <c r="I193" s="2" t="s">
        <v>40</v>
      </c>
      <c r="J193" s="2" t="s">
        <v>253</v>
      </c>
      <c r="K193" s="2" t="s">
        <v>595</v>
      </c>
      <c r="L193" s="2">
        <v>0.79999999999999905</v>
      </c>
      <c r="M193" s="2">
        <v>0.79999999999999905</v>
      </c>
      <c r="N193" s="2">
        <v>0.6</v>
      </c>
      <c r="O193" s="2">
        <v>120</v>
      </c>
      <c r="P193" s="2" t="s">
        <v>596</v>
      </c>
    </row>
    <row r="194" spans="1:16">
      <c r="A194" s="2">
        <v>14</v>
      </c>
      <c r="B194" s="2">
        <v>32</v>
      </c>
      <c r="C194" s="2">
        <v>40</v>
      </c>
      <c r="D194" s="2">
        <v>0.14285714285714199</v>
      </c>
      <c r="E194" s="2">
        <v>0.32653061224489699</v>
      </c>
      <c r="F194" s="2">
        <v>0.40816326530612201</v>
      </c>
      <c r="G194" s="2">
        <v>0.188228889984699</v>
      </c>
      <c r="H194" s="2">
        <v>0.24377289411842201</v>
      </c>
      <c r="I194" s="2" t="s">
        <v>40</v>
      </c>
      <c r="J194" s="2" t="s">
        <v>253</v>
      </c>
      <c r="K194" s="2" t="s">
        <v>597</v>
      </c>
      <c r="L194" s="2">
        <v>0.79999999999999905</v>
      </c>
      <c r="M194" s="2">
        <v>0.89999999999999902</v>
      </c>
      <c r="N194" s="2">
        <v>0.6</v>
      </c>
      <c r="O194" s="2">
        <v>120</v>
      </c>
      <c r="P194" s="2" t="s">
        <v>598</v>
      </c>
    </row>
    <row r="195" spans="1:16">
      <c r="A195" s="2">
        <v>37</v>
      </c>
      <c r="B195" s="2">
        <v>56</v>
      </c>
      <c r="C195" s="2">
        <v>68</v>
      </c>
      <c r="D195" s="2">
        <v>0.37755102040816302</v>
      </c>
      <c r="E195" s="2">
        <v>0.57142857142857095</v>
      </c>
      <c r="F195" s="2">
        <v>0.69387755102040805</v>
      </c>
      <c r="G195" s="2">
        <v>0.40441995254058299</v>
      </c>
      <c r="H195" s="2">
        <v>0.48191632258109901</v>
      </c>
      <c r="I195" s="2" t="s">
        <v>40</v>
      </c>
      <c r="J195" s="2" t="s">
        <v>253</v>
      </c>
      <c r="K195" s="2" t="s">
        <v>417</v>
      </c>
      <c r="L195" s="2">
        <v>0.89999999999999902</v>
      </c>
      <c r="M195" s="2">
        <v>0</v>
      </c>
      <c r="N195" s="2">
        <v>0.6</v>
      </c>
      <c r="O195" s="2">
        <v>120</v>
      </c>
      <c r="P195" s="2" t="s">
        <v>418</v>
      </c>
    </row>
    <row r="196" spans="1:16">
      <c r="A196" s="2">
        <v>37</v>
      </c>
      <c r="B196" s="2">
        <v>54</v>
      </c>
      <c r="C196" s="2">
        <v>67</v>
      </c>
      <c r="D196" s="2">
        <v>0.37755102040816302</v>
      </c>
      <c r="E196" s="2">
        <v>0.55102040816326503</v>
      </c>
      <c r="F196" s="2">
        <v>0.68367346938775497</v>
      </c>
      <c r="G196" s="2">
        <v>0.39891409888853502</v>
      </c>
      <c r="H196" s="2">
        <v>0.47298421971819798</v>
      </c>
      <c r="I196" s="2" t="s">
        <v>40</v>
      </c>
      <c r="J196" s="2" t="s">
        <v>253</v>
      </c>
      <c r="K196" s="2" t="s">
        <v>599</v>
      </c>
      <c r="L196" s="2">
        <v>0.89999999999999902</v>
      </c>
      <c r="M196" s="2">
        <v>0.1</v>
      </c>
      <c r="N196" s="2">
        <v>0.6</v>
      </c>
      <c r="O196" s="2">
        <v>120</v>
      </c>
      <c r="P196" s="2" t="s">
        <v>600</v>
      </c>
    </row>
    <row r="197" spans="1:16">
      <c r="A197" s="2">
        <v>34</v>
      </c>
      <c r="B197" s="2">
        <v>51</v>
      </c>
      <c r="C197" s="2">
        <v>68</v>
      </c>
      <c r="D197" s="2">
        <v>0.34693877551020402</v>
      </c>
      <c r="E197" s="2">
        <v>0.52040816326530603</v>
      </c>
      <c r="F197" s="2">
        <v>0.69387755102040805</v>
      </c>
      <c r="G197" s="2">
        <v>0.37745516545441099</v>
      </c>
      <c r="H197" s="2">
        <v>0.45118767940813398</v>
      </c>
      <c r="I197" s="2" t="s">
        <v>40</v>
      </c>
      <c r="J197" s="2" t="s">
        <v>253</v>
      </c>
      <c r="K197" s="2" t="s">
        <v>601</v>
      </c>
      <c r="L197" s="2">
        <v>0.89999999999999902</v>
      </c>
      <c r="M197" s="2">
        <v>0.2</v>
      </c>
      <c r="N197" s="2">
        <v>0.6</v>
      </c>
      <c r="O197" s="2">
        <v>120</v>
      </c>
      <c r="P197" s="2" t="s">
        <v>602</v>
      </c>
    </row>
    <row r="198" spans="1:16">
      <c r="A198" s="2">
        <v>31</v>
      </c>
      <c r="B198" s="2">
        <v>53</v>
      </c>
      <c r="C198" s="2">
        <v>62</v>
      </c>
      <c r="D198" s="2">
        <v>0.31632653061224397</v>
      </c>
      <c r="E198" s="2">
        <v>0.54081632653061196</v>
      </c>
      <c r="F198" s="2">
        <v>0.63265306122448906</v>
      </c>
      <c r="G198" s="2">
        <v>0.35743868213306601</v>
      </c>
      <c r="H198" s="2">
        <v>0.43085735457415297</v>
      </c>
      <c r="I198" s="2" t="s">
        <v>40</v>
      </c>
      <c r="J198" s="2" t="s">
        <v>253</v>
      </c>
      <c r="K198" s="2" t="s">
        <v>603</v>
      </c>
      <c r="L198" s="2">
        <v>0.89999999999999902</v>
      </c>
      <c r="M198" s="2">
        <v>0.3</v>
      </c>
      <c r="N198" s="2">
        <v>0.6</v>
      </c>
      <c r="O198" s="2">
        <v>120</v>
      </c>
      <c r="P198" s="2" t="s">
        <v>604</v>
      </c>
    </row>
    <row r="199" spans="1:16">
      <c r="A199" s="2">
        <v>25</v>
      </c>
      <c r="B199" s="2">
        <v>52</v>
      </c>
      <c r="C199" s="2">
        <v>62</v>
      </c>
      <c r="D199" s="2">
        <v>0.25510204081632598</v>
      </c>
      <c r="E199" s="2">
        <v>0.530612244897959</v>
      </c>
      <c r="F199" s="2">
        <v>0.63265306122448906</v>
      </c>
      <c r="G199" s="2">
        <v>0.32886629422288599</v>
      </c>
      <c r="H199" s="2">
        <v>0.39508162927700402</v>
      </c>
      <c r="I199" s="2" t="s">
        <v>40</v>
      </c>
      <c r="J199" s="2" t="s">
        <v>253</v>
      </c>
      <c r="K199" s="2" t="s">
        <v>605</v>
      </c>
      <c r="L199" s="2">
        <v>0.89999999999999902</v>
      </c>
      <c r="M199" s="2">
        <v>0.4</v>
      </c>
      <c r="N199" s="2">
        <v>0.6</v>
      </c>
      <c r="O199" s="2">
        <v>120</v>
      </c>
      <c r="P199" s="2" t="s">
        <v>606</v>
      </c>
    </row>
    <row r="200" spans="1:16">
      <c r="A200" s="2">
        <v>18</v>
      </c>
      <c r="B200" s="2">
        <v>51</v>
      </c>
      <c r="C200" s="2">
        <v>60</v>
      </c>
      <c r="D200" s="2">
        <v>0.183673469387755</v>
      </c>
      <c r="E200" s="2">
        <v>0.52040816326530603</v>
      </c>
      <c r="F200" s="2">
        <v>0.61224489795918302</v>
      </c>
      <c r="G200" s="2">
        <v>0.29151057927000701</v>
      </c>
      <c r="H200" s="2">
        <v>0.34900860756660401</v>
      </c>
      <c r="I200" s="2" t="s">
        <v>40</v>
      </c>
      <c r="J200" s="2" t="s">
        <v>253</v>
      </c>
      <c r="K200" s="2" t="s">
        <v>607</v>
      </c>
      <c r="L200" s="2">
        <v>0.89999999999999902</v>
      </c>
      <c r="M200" s="2">
        <v>0.5</v>
      </c>
      <c r="N200" s="2">
        <v>0.6</v>
      </c>
      <c r="O200" s="2">
        <v>120</v>
      </c>
      <c r="P200" s="2" t="s">
        <v>608</v>
      </c>
    </row>
    <row r="201" spans="1:16">
      <c r="A201" s="2">
        <v>19</v>
      </c>
      <c r="B201" s="2">
        <v>51</v>
      </c>
      <c r="C201" s="2">
        <v>58</v>
      </c>
      <c r="D201" s="2">
        <v>0.19387755102040799</v>
      </c>
      <c r="E201" s="2">
        <v>0.52040816326530603</v>
      </c>
      <c r="F201" s="2">
        <v>0.59183673469387699</v>
      </c>
      <c r="G201" s="2">
        <v>0.27538490220312101</v>
      </c>
      <c r="H201" s="2">
        <v>0.33420615821399402</v>
      </c>
      <c r="I201" s="2" t="s">
        <v>40</v>
      </c>
      <c r="J201" s="2" t="s">
        <v>253</v>
      </c>
      <c r="K201" s="2" t="s">
        <v>609</v>
      </c>
      <c r="L201" s="2">
        <v>0.89999999999999902</v>
      </c>
      <c r="M201" s="2">
        <v>0.6</v>
      </c>
      <c r="N201" s="2">
        <v>0.6</v>
      </c>
      <c r="O201" s="2">
        <v>120</v>
      </c>
      <c r="P201" s="2" t="s">
        <v>610</v>
      </c>
    </row>
    <row r="202" spans="1:16">
      <c r="A202" s="2">
        <v>18</v>
      </c>
      <c r="B202" s="2">
        <v>43</v>
      </c>
      <c r="C202" s="2">
        <v>56</v>
      </c>
      <c r="D202" s="2">
        <v>0.183673469387755</v>
      </c>
      <c r="E202" s="2">
        <v>0.43877551020408101</v>
      </c>
      <c r="F202" s="2">
        <v>0.57142857142857095</v>
      </c>
      <c r="G202" s="2">
        <v>0.232946769420181</v>
      </c>
      <c r="H202" s="2">
        <v>0.2932975825686</v>
      </c>
      <c r="I202" s="2" t="s">
        <v>40</v>
      </c>
      <c r="J202" s="2" t="s">
        <v>253</v>
      </c>
      <c r="K202" s="2" t="s">
        <v>611</v>
      </c>
      <c r="L202" s="2">
        <v>0.89999999999999902</v>
      </c>
      <c r="M202" s="2">
        <v>0.7</v>
      </c>
      <c r="N202" s="2">
        <v>0.6</v>
      </c>
      <c r="O202" s="2">
        <v>120</v>
      </c>
      <c r="P202" s="2" t="s">
        <v>612</v>
      </c>
    </row>
    <row r="203" spans="1:16">
      <c r="A203" s="2">
        <v>15</v>
      </c>
      <c r="B203" s="2">
        <v>35</v>
      </c>
      <c r="C203" s="2">
        <v>48</v>
      </c>
      <c r="D203" s="2">
        <v>0.15306122448979501</v>
      </c>
      <c r="E203" s="2">
        <v>0.35714285714285698</v>
      </c>
      <c r="F203" s="2">
        <v>0.48979591836734598</v>
      </c>
      <c r="G203" s="2">
        <v>0.20962254641271</v>
      </c>
      <c r="H203" s="2">
        <v>0.260658347849341</v>
      </c>
      <c r="I203" s="2" t="s">
        <v>40</v>
      </c>
      <c r="J203" s="2" t="s">
        <v>253</v>
      </c>
      <c r="K203" s="2" t="s">
        <v>613</v>
      </c>
      <c r="L203" s="2">
        <v>0.89999999999999902</v>
      </c>
      <c r="M203" s="2">
        <v>0.79999999999999905</v>
      </c>
      <c r="N203" s="2">
        <v>0.6</v>
      </c>
      <c r="O203" s="2">
        <v>120</v>
      </c>
      <c r="P203" s="2" t="s">
        <v>614</v>
      </c>
    </row>
    <row r="204" spans="1:16">
      <c r="A204" s="2">
        <v>14</v>
      </c>
      <c r="B204" s="2">
        <v>31</v>
      </c>
      <c r="C204" s="2">
        <v>39</v>
      </c>
      <c r="D204" s="2">
        <v>0.14285714285714199</v>
      </c>
      <c r="E204" s="2">
        <v>0.31632653061224397</v>
      </c>
      <c r="F204" s="2">
        <v>0.397959183673469</v>
      </c>
      <c r="G204" s="2">
        <v>0.18616808078601299</v>
      </c>
      <c r="H204" s="2">
        <v>0.24136976840730601</v>
      </c>
      <c r="I204" s="2" t="s">
        <v>40</v>
      </c>
      <c r="J204" s="2" t="s">
        <v>253</v>
      </c>
      <c r="K204" s="2" t="s">
        <v>615</v>
      </c>
      <c r="L204" s="2">
        <v>0.89999999999999902</v>
      </c>
      <c r="M204" s="2">
        <v>0.89999999999999902</v>
      </c>
      <c r="N204" s="2">
        <v>0.6</v>
      </c>
      <c r="O204" s="2">
        <v>120</v>
      </c>
      <c r="P204" s="2" t="s">
        <v>616</v>
      </c>
    </row>
    <row r="206" spans="1:16" s="26" customFormat="1">
      <c r="A206" s="26" t="s">
        <v>867</v>
      </c>
    </row>
    <row r="207" spans="1:16">
      <c r="A207" s="2">
        <v>64</v>
      </c>
      <c r="B207" s="2">
        <v>82</v>
      </c>
      <c r="C207" s="2">
        <v>85</v>
      </c>
      <c r="D207" s="2">
        <v>0.65306122448979498</v>
      </c>
      <c r="E207" s="2">
        <v>0.83673469387755095</v>
      </c>
      <c r="F207" s="2">
        <v>0.86734693877550995</v>
      </c>
      <c r="G207" s="2">
        <v>0.62087475924983104</v>
      </c>
      <c r="H207" s="2">
        <v>0.72967338709148599</v>
      </c>
      <c r="I207" s="2" t="s">
        <v>40</v>
      </c>
      <c r="J207" s="2" t="s">
        <v>253</v>
      </c>
      <c r="K207" s="2" t="s">
        <v>400</v>
      </c>
      <c r="L207" s="2">
        <v>0</v>
      </c>
      <c r="M207" s="2">
        <v>0</v>
      </c>
      <c r="N207" s="2">
        <v>0.6</v>
      </c>
      <c r="O207" s="2">
        <v>120</v>
      </c>
      <c r="P207" s="125">
        <v>42580.690717592595</v>
      </c>
    </row>
    <row r="208" spans="1:16">
      <c r="A208" s="2">
        <v>64</v>
      </c>
      <c r="B208" s="2">
        <v>81</v>
      </c>
      <c r="C208" s="2">
        <v>85</v>
      </c>
      <c r="D208" s="2">
        <v>0.65306122448979498</v>
      </c>
      <c r="E208" s="2">
        <v>0.82653061224489799</v>
      </c>
      <c r="F208" s="2">
        <v>0.86734693877550995</v>
      </c>
      <c r="G208" s="2">
        <v>0.62109880105042803</v>
      </c>
      <c r="H208" s="2">
        <v>0.72720316293087495</v>
      </c>
      <c r="I208" s="2" t="s">
        <v>40</v>
      </c>
      <c r="J208" s="2" t="s">
        <v>253</v>
      </c>
      <c r="K208" s="2" t="s">
        <v>455</v>
      </c>
      <c r="L208" s="2">
        <v>0</v>
      </c>
      <c r="M208" s="2">
        <v>0.1</v>
      </c>
      <c r="N208" s="2">
        <v>0.6</v>
      </c>
      <c r="O208" s="2">
        <v>120</v>
      </c>
      <c r="P208" s="125">
        <v>42580.690972222219</v>
      </c>
    </row>
    <row r="209" spans="1:16">
      <c r="A209" s="2">
        <v>64</v>
      </c>
      <c r="B209" s="2">
        <v>81</v>
      </c>
      <c r="C209" s="2">
        <v>84</v>
      </c>
      <c r="D209" s="2">
        <v>0.65306122448979498</v>
      </c>
      <c r="E209" s="2">
        <v>0.82653061224489799</v>
      </c>
      <c r="F209" s="2">
        <v>0.85714285714285698</v>
      </c>
      <c r="G209" s="2">
        <v>0.61815031881336602</v>
      </c>
      <c r="H209" s="2">
        <v>0.72590565823853703</v>
      </c>
      <c r="I209" s="2" t="s">
        <v>40</v>
      </c>
      <c r="J209" s="2" t="s">
        <v>253</v>
      </c>
      <c r="K209" s="2" t="s">
        <v>457</v>
      </c>
      <c r="L209" s="2">
        <v>0</v>
      </c>
      <c r="M209" s="2">
        <v>0.2</v>
      </c>
      <c r="N209" s="2">
        <v>0.6</v>
      </c>
      <c r="O209" s="2">
        <v>120</v>
      </c>
      <c r="P209" s="125">
        <v>42580.69122685185</v>
      </c>
    </row>
    <row r="210" spans="1:16">
      <c r="A210" s="2">
        <v>61</v>
      </c>
      <c r="B210" s="2">
        <v>81</v>
      </c>
      <c r="C210" s="2">
        <v>83</v>
      </c>
      <c r="D210" s="2">
        <v>0.62244897959183598</v>
      </c>
      <c r="E210" s="2">
        <v>0.82653061224489799</v>
      </c>
      <c r="F210" s="2">
        <v>0.84693877551020402</v>
      </c>
      <c r="G210" s="2">
        <v>0.60062003122511198</v>
      </c>
      <c r="H210" s="2">
        <v>0.68600510577507601</v>
      </c>
      <c r="I210" s="2" t="s">
        <v>40</v>
      </c>
      <c r="J210" s="2" t="s">
        <v>253</v>
      </c>
      <c r="K210" s="2" t="s">
        <v>459</v>
      </c>
      <c r="L210" s="2">
        <v>0</v>
      </c>
      <c r="M210" s="2">
        <v>0.3</v>
      </c>
      <c r="N210" s="2">
        <v>0.6</v>
      </c>
      <c r="O210" s="2">
        <v>120</v>
      </c>
      <c r="P210" s="125">
        <v>42580.691469907404</v>
      </c>
    </row>
    <row r="211" spans="1:16">
      <c r="A211" s="2">
        <v>52</v>
      </c>
      <c r="B211" s="2">
        <v>78</v>
      </c>
      <c r="C211" s="2">
        <v>83</v>
      </c>
      <c r="D211" s="2">
        <v>0.530612244897959</v>
      </c>
      <c r="E211" s="2">
        <v>0.79591836734693799</v>
      </c>
      <c r="F211" s="2">
        <v>0.84693877551020402</v>
      </c>
      <c r="G211" s="2">
        <v>0.56088490340785402</v>
      </c>
      <c r="H211" s="2">
        <v>0.65589390240964396</v>
      </c>
      <c r="I211" s="2" t="s">
        <v>40</v>
      </c>
      <c r="J211" s="2" t="s">
        <v>253</v>
      </c>
      <c r="K211" s="2" t="s">
        <v>461</v>
      </c>
      <c r="L211" s="2">
        <v>0</v>
      </c>
      <c r="M211" s="2">
        <v>0.4</v>
      </c>
      <c r="N211" s="2">
        <v>0.6</v>
      </c>
      <c r="O211" s="2">
        <v>120</v>
      </c>
      <c r="P211" s="125">
        <v>42580.691724537035</v>
      </c>
    </row>
    <row r="212" spans="1:16">
      <c r="A212" s="2">
        <v>39</v>
      </c>
      <c r="B212" s="2">
        <v>76</v>
      </c>
      <c r="C212" s="2">
        <v>84</v>
      </c>
      <c r="D212" s="2">
        <v>0.397959183673469</v>
      </c>
      <c r="E212" s="2">
        <v>0.77551020408163196</v>
      </c>
      <c r="F212" s="2">
        <v>0.85714285714285698</v>
      </c>
      <c r="G212" s="2">
        <v>0.47690824991700598</v>
      </c>
      <c r="H212" s="2">
        <v>0.56965089749729902</v>
      </c>
      <c r="I212" s="2" t="s">
        <v>40</v>
      </c>
      <c r="J212" s="2" t="s">
        <v>253</v>
      </c>
      <c r="K212" s="2" t="s">
        <v>463</v>
      </c>
      <c r="L212" s="2">
        <v>0</v>
      </c>
      <c r="M212" s="2">
        <v>0.5</v>
      </c>
      <c r="N212" s="2">
        <v>0.6</v>
      </c>
      <c r="O212" s="2">
        <v>120</v>
      </c>
      <c r="P212" s="125">
        <v>42580.691979166666</v>
      </c>
    </row>
    <row r="213" spans="1:16">
      <c r="A213" s="2">
        <v>31</v>
      </c>
      <c r="B213" s="2">
        <v>70</v>
      </c>
      <c r="C213" s="2">
        <v>84</v>
      </c>
      <c r="D213" s="2">
        <v>0.31632653061224397</v>
      </c>
      <c r="E213" s="2">
        <v>0.71428571428571397</v>
      </c>
      <c r="F213" s="2">
        <v>0.85714285714285698</v>
      </c>
      <c r="G213" s="2">
        <v>0.42123709839408902</v>
      </c>
      <c r="H213" s="2">
        <v>0.50023483788381395</v>
      </c>
      <c r="I213" s="2" t="s">
        <v>40</v>
      </c>
      <c r="J213" s="2" t="s">
        <v>253</v>
      </c>
      <c r="K213" s="2" t="s">
        <v>465</v>
      </c>
      <c r="L213" s="2">
        <v>0</v>
      </c>
      <c r="M213" s="2">
        <v>0.6</v>
      </c>
      <c r="N213" s="2">
        <v>0.6</v>
      </c>
      <c r="O213" s="2">
        <v>120</v>
      </c>
      <c r="P213" s="125">
        <v>42580.69222222222</v>
      </c>
    </row>
    <row r="214" spans="1:16">
      <c r="A214" s="2">
        <v>22</v>
      </c>
      <c r="B214" s="2">
        <v>63</v>
      </c>
      <c r="C214" s="2">
        <v>83</v>
      </c>
      <c r="D214" s="2">
        <v>0.22448979591836701</v>
      </c>
      <c r="E214" s="2">
        <v>0.64285714285714202</v>
      </c>
      <c r="F214" s="2">
        <v>0.84693877551020402</v>
      </c>
      <c r="G214" s="2">
        <v>0.33570340997999298</v>
      </c>
      <c r="H214" s="2">
        <v>0.40024635369822997</v>
      </c>
      <c r="I214" s="2" t="s">
        <v>40</v>
      </c>
      <c r="J214" s="2" t="s">
        <v>253</v>
      </c>
      <c r="K214" s="2" t="s">
        <v>467</v>
      </c>
      <c r="L214" s="2">
        <v>0</v>
      </c>
      <c r="M214" s="2">
        <v>0.7</v>
      </c>
      <c r="N214" s="2">
        <v>0.6</v>
      </c>
      <c r="O214" s="2">
        <v>120</v>
      </c>
      <c r="P214" s="125">
        <v>42580.692476851851</v>
      </c>
    </row>
    <row r="215" spans="1:16">
      <c r="A215" s="2">
        <v>19</v>
      </c>
      <c r="B215" s="2">
        <v>45</v>
      </c>
      <c r="C215" s="2">
        <v>70</v>
      </c>
      <c r="D215" s="2">
        <v>0.19387755102040799</v>
      </c>
      <c r="E215" s="2">
        <v>0.45918367346938699</v>
      </c>
      <c r="F215" s="2">
        <v>0.71428571428571397</v>
      </c>
      <c r="G215" s="2">
        <v>0.26813099640037902</v>
      </c>
      <c r="H215" s="2">
        <v>0.33112927879634102</v>
      </c>
      <c r="I215" s="2" t="s">
        <v>40</v>
      </c>
      <c r="J215" s="2" t="s">
        <v>253</v>
      </c>
      <c r="K215" s="2" t="s">
        <v>469</v>
      </c>
      <c r="L215" s="2">
        <v>0</v>
      </c>
      <c r="M215" s="2">
        <v>0.79999999999999905</v>
      </c>
      <c r="N215" s="2">
        <v>0.6</v>
      </c>
      <c r="O215" s="2">
        <v>120</v>
      </c>
      <c r="P215" s="125">
        <v>42580.692731481482</v>
      </c>
    </row>
    <row r="216" spans="1:16">
      <c r="A216" s="2">
        <v>16</v>
      </c>
      <c r="B216" s="2">
        <v>38</v>
      </c>
      <c r="C216" s="2">
        <v>58</v>
      </c>
      <c r="D216" s="2">
        <v>0.163265306122448</v>
      </c>
      <c r="E216" s="2">
        <v>0.38775510204081598</v>
      </c>
      <c r="F216" s="2">
        <v>0.59183673469387699</v>
      </c>
      <c r="G216" s="2">
        <v>0.237489878539695</v>
      </c>
      <c r="H216" s="2">
        <v>0.29256836504654299</v>
      </c>
      <c r="I216" s="2" t="s">
        <v>40</v>
      </c>
      <c r="J216" s="2" t="s">
        <v>253</v>
      </c>
      <c r="K216" s="2" t="s">
        <v>471</v>
      </c>
      <c r="L216" s="2">
        <v>0</v>
      </c>
      <c r="M216" s="2">
        <v>0.89999999999999902</v>
      </c>
      <c r="N216" s="2">
        <v>0.6</v>
      </c>
      <c r="O216" s="2">
        <v>120</v>
      </c>
      <c r="P216" s="125">
        <v>42580.692986111113</v>
      </c>
    </row>
    <row r="217" spans="1:16">
      <c r="A217" s="2">
        <v>66</v>
      </c>
      <c r="B217" s="2">
        <v>81</v>
      </c>
      <c r="C217" s="2">
        <v>86</v>
      </c>
      <c r="D217" s="2">
        <v>0.67346938775510201</v>
      </c>
      <c r="E217" s="2">
        <v>0.82653061224489799</v>
      </c>
      <c r="F217" s="2">
        <v>0.87755102040816302</v>
      </c>
      <c r="G217" s="2">
        <v>0.63112102560833205</v>
      </c>
      <c r="H217" s="2">
        <v>0.73944651928808702</v>
      </c>
      <c r="I217" s="2" t="s">
        <v>40</v>
      </c>
      <c r="J217" s="2" t="s">
        <v>253</v>
      </c>
      <c r="K217" s="2" t="s">
        <v>402</v>
      </c>
      <c r="L217" s="2">
        <v>0.1</v>
      </c>
      <c r="M217" s="2">
        <v>0</v>
      </c>
      <c r="N217" s="2">
        <v>0.6</v>
      </c>
      <c r="O217" s="2">
        <v>120</v>
      </c>
      <c r="P217" s="125">
        <v>42580.693252314813</v>
      </c>
    </row>
    <row r="218" spans="1:16">
      <c r="A218" s="2">
        <v>65</v>
      </c>
      <c r="B218" s="2">
        <v>80</v>
      </c>
      <c r="C218" s="2">
        <v>86</v>
      </c>
      <c r="D218" s="2">
        <v>0.66326530612244805</v>
      </c>
      <c r="E218" s="2">
        <v>0.81632653061224403</v>
      </c>
      <c r="F218" s="2">
        <v>0.87755102040816302</v>
      </c>
      <c r="G218" s="2">
        <v>0.62731505417521605</v>
      </c>
      <c r="H218" s="2">
        <v>0.73525663157107801</v>
      </c>
      <c r="I218" s="2" t="s">
        <v>40</v>
      </c>
      <c r="J218" s="2" t="s">
        <v>253</v>
      </c>
      <c r="K218" s="2" t="s">
        <v>473</v>
      </c>
      <c r="L218" s="2">
        <v>0.1</v>
      </c>
      <c r="M218" s="2">
        <v>0.1</v>
      </c>
      <c r="N218" s="2">
        <v>0.6</v>
      </c>
      <c r="O218" s="2">
        <v>120</v>
      </c>
      <c r="P218" s="125">
        <v>42580.693518518521</v>
      </c>
    </row>
    <row r="219" spans="1:16">
      <c r="A219" s="2">
        <v>65</v>
      </c>
      <c r="B219" s="2">
        <v>80</v>
      </c>
      <c r="C219" s="2">
        <v>83</v>
      </c>
      <c r="D219" s="2">
        <v>0.66326530612244805</v>
      </c>
      <c r="E219" s="2">
        <v>0.81632653061224403</v>
      </c>
      <c r="F219" s="2">
        <v>0.84693877551020402</v>
      </c>
      <c r="G219" s="2">
        <v>0.61953281157876805</v>
      </c>
      <c r="H219" s="2">
        <v>0.73119975629571499</v>
      </c>
      <c r="I219" s="2" t="s">
        <v>40</v>
      </c>
      <c r="J219" s="2" t="s">
        <v>253</v>
      </c>
      <c r="K219" s="2" t="s">
        <v>475</v>
      </c>
      <c r="L219" s="2">
        <v>0.1</v>
      </c>
      <c r="M219" s="2">
        <v>0.2</v>
      </c>
      <c r="N219" s="2">
        <v>0.6</v>
      </c>
      <c r="O219" s="2">
        <v>120</v>
      </c>
      <c r="P219" s="125">
        <v>42580.693784722222</v>
      </c>
    </row>
    <row r="220" spans="1:16">
      <c r="A220" s="2">
        <v>62</v>
      </c>
      <c r="B220" s="2">
        <v>79</v>
      </c>
      <c r="C220" s="2">
        <v>82</v>
      </c>
      <c r="D220" s="2">
        <v>0.63265306122448906</v>
      </c>
      <c r="E220" s="2">
        <v>0.80612244897959096</v>
      </c>
      <c r="F220" s="2">
        <v>0.83673469387755095</v>
      </c>
      <c r="G220" s="2">
        <v>0.60173553501848598</v>
      </c>
      <c r="H220" s="2">
        <v>0.71005661899861605</v>
      </c>
      <c r="I220" s="2" t="s">
        <v>40</v>
      </c>
      <c r="J220" s="2" t="s">
        <v>253</v>
      </c>
      <c r="K220" s="2" t="s">
        <v>477</v>
      </c>
      <c r="L220" s="2">
        <v>0.1</v>
      </c>
      <c r="M220" s="2">
        <v>0.3</v>
      </c>
      <c r="N220" s="2">
        <v>0.6</v>
      </c>
      <c r="O220" s="2">
        <v>120</v>
      </c>
      <c r="P220" s="125">
        <v>42580.694050925929</v>
      </c>
    </row>
    <row r="221" spans="1:16">
      <c r="A221" s="2">
        <v>45</v>
      </c>
      <c r="B221" s="2">
        <v>78</v>
      </c>
      <c r="C221" s="2">
        <v>82</v>
      </c>
      <c r="D221" s="2">
        <v>0.45918367346938699</v>
      </c>
      <c r="E221" s="2">
        <v>0.79591836734693799</v>
      </c>
      <c r="F221" s="2">
        <v>0.83673469387755095</v>
      </c>
      <c r="G221" s="2">
        <v>0.52432703812255599</v>
      </c>
      <c r="H221" s="2">
        <v>0.61524818714689999</v>
      </c>
      <c r="I221" s="2" t="s">
        <v>40</v>
      </c>
      <c r="J221" s="2" t="s">
        <v>253</v>
      </c>
      <c r="K221" s="2" t="s">
        <v>479</v>
      </c>
      <c r="L221" s="2">
        <v>0.1</v>
      </c>
      <c r="M221" s="2">
        <v>0.4</v>
      </c>
      <c r="N221" s="2">
        <v>0.6</v>
      </c>
      <c r="O221" s="2">
        <v>120</v>
      </c>
      <c r="P221" s="125">
        <v>42580.694328703707</v>
      </c>
    </row>
    <row r="222" spans="1:16">
      <c r="A222" s="2">
        <v>33</v>
      </c>
      <c r="B222" s="2">
        <v>75</v>
      </c>
      <c r="C222" s="2">
        <v>82</v>
      </c>
      <c r="D222" s="2">
        <v>0.33673469387755101</v>
      </c>
      <c r="E222" s="2">
        <v>0.765306122448979</v>
      </c>
      <c r="F222" s="2">
        <v>0.83673469387755095</v>
      </c>
      <c r="G222" s="2">
        <v>0.43989950529897298</v>
      </c>
      <c r="H222" s="2">
        <v>0.52413812329360898</v>
      </c>
      <c r="I222" s="2" t="s">
        <v>40</v>
      </c>
      <c r="J222" s="2" t="s">
        <v>253</v>
      </c>
      <c r="K222" s="2" t="s">
        <v>481</v>
      </c>
      <c r="L222" s="2">
        <v>0.1</v>
      </c>
      <c r="M222" s="2">
        <v>0.5</v>
      </c>
      <c r="N222" s="2">
        <v>0.6</v>
      </c>
      <c r="O222" s="2">
        <v>120</v>
      </c>
      <c r="P222" s="125">
        <v>42580.694594907407</v>
      </c>
    </row>
    <row r="223" spans="1:16">
      <c r="A223" s="2">
        <v>26</v>
      </c>
      <c r="B223" s="2">
        <v>69</v>
      </c>
      <c r="C223" s="2">
        <v>83</v>
      </c>
      <c r="D223" s="2">
        <v>0.265306122448979</v>
      </c>
      <c r="E223" s="2">
        <v>0.70408163265306101</v>
      </c>
      <c r="F223" s="2">
        <v>0.84693877551020402</v>
      </c>
      <c r="G223" s="2">
        <v>0.373124573546876</v>
      </c>
      <c r="H223" s="2">
        <v>0.44815079059831803</v>
      </c>
      <c r="I223" s="2" t="s">
        <v>40</v>
      </c>
      <c r="J223" s="2" t="s">
        <v>253</v>
      </c>
      <c r="K223" s="2" t="s">
        <v>483</v>
      </c>
      <c r="L223" s="2">
        <v>0.1</v>
      </c>
      <c r="M223" s="2">
        <v>0.6</v>
      </c>
      <c r="N223" s="2">
        <v>0.6</v>
      </c>
      <c r="O223" s="2">
        <v>120</v>
      </c>
      <c r="P223" s="125">
        <v>42580.694872685184</v>
      </c>
    </row>
    <row r="224" spans="1:16">
      <c r="A224" s="2">
        <v>20</v>
      </c>
      <c r="B224" s="2">
        <v>59</v>
      </c>
      <c r="C224" s="2">
        <v>77</v>
      </c>
      <c r="D224" s="2">
        <v>0.20408163265306101</v>
      </c>
      <c r="E224" s="2">
        <v>0.60204081632652995</v>
      </c>
      <c r="F224" s="2">
        <v>0.78571428571428503</v>
      </c>
      <c r="G224" s="2">
        <v>0.29268687704651303</v>
      </c>
      <c r="H224" s="2">
        <v>0.35864980134604302</v>
      </c>
      <c r="I224" s="2" t="s">
        <v>40</v>
      </c>
      <c r="J224" s="2" t="s">
        <v>253</v>
      </c>
      <c r="K224" s="2" t="s">
        <v>485</v>
      </c>
      <c r="L224" s="2">
        <v>0.1</v>
      </c>
      <c r="M224" s="2">
        <v>0.7</v>
      </c>
      <c r="N224" s="2">
        <v>0.6</v>
      </c>
      <c r="O224" s="2">
        <v>120</v>
      </c>
      <c r="P224" s="125">
        <v>42580.695138888892</v>
      </c>
    </row>
    <row r="225" spans="1:16">
      <c r="A225" s="2">
        <v>17</v>
      </c>
      <c r="B225" s="2">
        <v>41</v>
      </c>
      <c r="C225" s="2">
        <v>60</v>
      </c>
      <c r="D225" s="2">
        <v>0.17346938775510201</v>
      </c>
      <c r="E225" s="2">
        <v>0.41836734693877498</v>
      </c>
      <c r="F225" s="2">
        <v>0.61224489795918302</v>
      </c>
      <c r="G225" s="2">
        <v>0.23808922379394901</v>
      </c>
      <c r="H225" s="2">
        <v>0.300395374510529</v>
      </c>
      <c r="I225" s="2" t="s">
        <v>40</v>
      </c>
      <c r="J225" s="2" t="s">
        <v>253</v>
      </c>
      <c r="K225" s="2" t="s">
        <v>487</v>
      </c>
      <c r="L225" s="2">
        <v>0.1</v>
      </c>
      <c r="M225" s="2">
        <v>0.79999999999999905</v>
      </c>
      <c r="N225" s="2">
        <v>0.6</v>
      </c>
      <c r="O225" s="2">
        <v>120</v>
      </c>
      <c r="P225" s="125">
        <v>42580.695405092592</v>
      </c>
    </row>
    <row r="226" spans="1:16">
      <c r="A226" s="2">
        <v>15</v>
      </c>
      <c r="B226" s="2">
        <v>33</v>
      </c>
      <c r="C226" s="2">
        <v>44</v>
      </c>
      <c r="D226" s="2">
        <v>0.15306122448979501</v>
      </c>
      <c r="E226" s="2">
        <v>0.33673469387755101</v>
      </c>
      <c r="F226" s="2">
        <v>0.44897959183673403</v>
      </c>
      <c r="G226" s="2">
        <v>0.20876969901762699</v>
      </c>
      <c r="H226" s="2">
        <v>0.26310007054703699</v>
      </c>
      <c r="I226" s="2" t="s">
        <v>40</v>
      </c>
      <c r="J226" s="2" t="s">
        <v>253</v>
      </c>
      <c r="K226" s="2" t="s">
        <v>489</v>
      </c>
      <c r="L226" s="2">
        <v>0.1</v>
      </c>
      <c r="M226" s="2">
        <v>0.89999999999999902</v>
      </c>
      <c r="N226" s="2">
        <v>0.6</v>
      </c>
      <c r="O226" s="2">
        <v>120</v>
      </c>
      <c r="P226" s="125">
        <v>42580.69568287037</v>
      </c>
    </row>
    <row r="227" spans="1:16">
      <c r="A227" s="2">
        <v>67</v>
      </c>
      <c r="B227" s="2">
        <v>79</v>
      </c>
      <c r="C227" s="2">
        <v>86</v>
      </c>
      <c r="D227" s="2">
        <v>0.68367346938775497</v>
      </c>
      <c r="E227" s="2">
        <v>0.80612244897959096</v>
      </c>
      <c r="F227" s="2">
        <v>0.87755102040816302</v>
      </c>
      <c r="G227" s="2">
        <v>0.63034466416533197</v>
      </c>
      <c r="H227" s="2">
        <v>0.74262095114436</v>
      </c>
      <c r="I227" s="2" t="s">
        <v>40</v>
      </c>
      <c r="J227" s="2" t="s">
        <v>253</v>
      </c>
      <c r="K227" s="2" t="s">
        <v>280</v>
      </c>
      <c r="L227" s="2">
        <v>0.2</v>
      </c>
      <c r="M227" s="2">
        <v>0</v>
      </c>
      <c r="N227" s="2">
        <v>0.6</v>
      </c>
      <c r="O227" s="2">
        <v>120</v>
      </c>
      <c r="P227" s="125">
        <v>42580.695960648147</v>
      </c>
    </row>
    <row r="228" spans="1:16">
      <c r="A228" s="2">
        <v>67</v>
      </c>
      <c r="B228" s="2">
        <v>80</v>
      </c>
      <c r="C228" s="2">
        <v>86</v>
      </c>
      <c r="D228" s="2">
        <v>0.68367346938775497</v>
      </c>
      <c r="E228" s="2">
        <v>0.81632653061224403</v>
      </c>
      <c r="F228" s="2">
        <v>0.87755102040816302</v>
      </c>
      <c r="G228" s="2">
        <v>0.63246505955508603</v>
      </c>
      <c r="H228" s="2">
        <v>0.74500564866205599</v>
      </c>
      <c r="I228" s="2" t="s">
        <v>40</v>
      </c>
      <c r="J228" s="2" t="s">
        <v>253</v>
      </c>
      <c r="K228" s="2" t="s">
        <v>419</v>
      </c>
      <c r="L228" s="2">
        <v>0.2</v>
      </c>
      <c r="M228" s="2">
        <v>0.1</v>
      </c>
      <c r="N228" s="2">
        <v>0.6</v>
      </c>
      <c r="O228" s="2">
        <v>120</v>
      </c>
      <c r="P228" s="125">
        <v>42580.696250000001</v>
      </c>
    </row>
    <row r="229" spans="1:16">
      <c r="A229" s="2">
        <v>64</v>
      </c>
      <c r="B229" s="2">
        <v>80</v>
      </c>
      <c r="C229" s="2">
        <v>84</v>
      </c>
      <c r="D229" s="2">
        <v>0.65306122448979498</v>
      </c>
      <c r="E229" s="2">
        <v>0.81632653061224403</v>
      </c>
      <c r="F229" s="2">
        <v>0.85714285714285698</v>
      </c>
      <c r="G229" s="2">
        <v>0.61346073637436904</v>
      </c>
      <c r="H229" s="2">
        <v>0.72527062412266496</v>
      </c>
      <c r="I229" s="2" t="s">
        <v>40</v>
      </c>
      <c r="J229" s="2" t="s">
        <v>253</v>
      </c>
      <c r="K229" s="2" t="s">
        <v>421</v>
      </c>
      <c r="L229" s="2">
        <v>0.2</v>
      </c>
      <c r="M229" s="2">
        <v>0.2</v>
      </c>
      <c r="N229" s="2">
        <v>0.6</v>
      </c>
      <c r="O229" s="2">
        <v>120</v>
      </c>
      <c r="P229" s="125">
        <v>42580.696539351855</v>
      </c>
    </row>
    <row r="230" spans="1:16">
      <c r="A230" s="2">
        <v>59</v>
      </c>
      <c r="B230" s="2">
        <v>77</v>
      </c>
      <c r="C230" s="2">
        <v>82</v>
      </c>
      <c r="D230" s="2">
        <v>0.60204081632652995</v>
      </c>
      <c r="E230" s="2">
        <v>0.78571428571428503</v>
      </c>
      <c r="F230" s="2">
        <v>0.83673469387755095</v>
      </c>
      <c r="G230" s="2">
        <v>0.58008552107683198</v>
      </c>
      <c r="H230" s="2">
        <v>0.692228226402817</v>
      </c>
      <c r="I230" s="2" t="s">
        <v>40</v>
      </c>
      <c r="J230" s="2" t="s">
        <v>253</v>
      </c>
      <c r="K230" s="2" t="s">
        <v>423</v>
      </c>
      <c r="L230" s="2">
        <v>0.2</v>
      </c>
      <c r="M230" s="2">
        <v>0.3</v>
      </c>
      <c r="N230" s="2">
        <v>0.6</v>
      </c>
      <c r="O230" s="2">
        <v>120</v>
      </c>
      <c r="P230" s="125">
        <v>42580.696828703702</v>
      </c>
    </row>
    <row r="231" spans="1:16">
      <c r="A231" s="2">
        <v>41</v>
      </c>
      <c r="B231" s="2">
        <v>77</v>
      </c>
      <c r="C231" s="2">
        <v>82</v>
      </c>
      <c r="D231" s="2">
        <v>0.41836734693877498</v>
      </c>
      <c r="E231" s="2">
        <v>0.78571428571428503</v>
      </c>
      <c r="F231" s="2">
        <v>0.83673469387755095</v>
      </c>
      <c r="G231" s="2">
        <v>0.499005115142863</v>
      </c>
      <c r="H231" s="2">
        <v>0.59223750699949895</v>
      </c>
      <c r="I231" s="2" t="s">
        <v>40</v>
      </c>
      <c r="J231" s="2" t="s">
        <v>253</v>
      </c>
      <c r="K231" s="2" t="s">
        <v>425</v>
      </c>
      <c r="L231" s="2">
        <v>0.2</v>
      </c>
      <c r="M231" s="2">
        <v>0.4</v>
      </c>
      <c r="N231" s="2">
        <v>0.6</v>
      </c>
      <c r="O231" s="2">
        <v>120</v>
      </c>
      <c r="P231" s="125">
        <v>42580.697129629632</v>
      </c>
    </row>
    <row r="232" spans="1:16">
      <c r="A232" s="2">
        <v>32</v>
      </c>
      <c r="B232" s="2">
        <v>74</v>
      </c>
      <c r="C232" s="2">
        <v>82</v>
      </c>
      <c r="D232" s="2">
        <v>0.32653061224489699</v>
      </c>
      <c r="E232" s="2">
        <v>0.75510204081632604</v>
      </c>
      <c r="F232" s="2">
        <v>0.83673469387755095</v>
      </c>
      <c r="G232" s="2">
        <v>0.43187771414625198</v>
      </c>
      <c r="H232" s="2">
        <v>0.51622782800206801</v>
      </c>
      <c r="I232" s="2" t="s">
        <v>40</v>
      </c>
      <c r="J232" s="2" t="s">
        <v>253</v>
      </c>
      <c r="K232" s="2" t="s">
        <v>427</v>
      </c>
      <c r="L232" s="2">
        <v>0.2</v>
      </c>
      <c r="M232" s="2">
        <v>0.5</v>
      </c>
      <c r="N232" s="2">
        <v>0.6</v>
      </c>
      <c r="O232" s="2">
        <v>120</v>
      </c>
      <c r="P232" s="125">
        <v>42580.697442129633</v>
      </c>
    </row>
    <row r="233" spans="1:16">
      <c r="A233" s="2">
        <v>24</v>
      </c>
      <c r="B233" s="2">
        <v>67</v>
      </c>
      <c r="C233" s="2">
        <v>82</v>
      </c>
      <c r="D233" s="2">
        <v>0.24489795918367299</v>
      </c>
      <c r="E233" s="2">
        <v>0.68367346938775497</v>
      </c>
      <c r="F233" s="2">
        <v>0.83673469387755095</v>
      </c>
      <c r="G233" s="2">
        <v>0.35161980951391802</v>
      </c>
      <c r="H233" s="2">
        <v>0.42694067742537101</v>
      </c>
      <c r="I233" s="2" t="s">
        <v>40</v>
      </c>
      <c r="J233" s="2" t="s">
        <v>253</v>
      </c>
      <c r="K233" s="2" t="s">
        <v>429</v>
      </c>
      <c r="L233" s="2">
        <v>0.2</v>
      </c>
      <c r="M233" s="2">
        <v>0.6</v>
      </c>
      <c r="N233" s="2">
        <v>0.6</v>
      </c>
      <c r="O233" s="2">
        <v>120</v>
      </c>
      <c r="P233" s="125">
        <v>42580.69771990741</v>
      </c>
    </row>
    <row r="234" spans="1:16">
      <c r="A234" s="2">
        <v>20</v>
      </c>
      <c r="B234" s="2">
        <v>55</v>
      </c>
      <c r="C234" s="2">
        <v>73</v>
      </c>
      <c r="D234" s="2">
        <v>0.20408163265306101</v>
      </c>
      <c r="E234" s="2">
        <v>0.56122448979591799</v>
      </c>
      <c r="F234" s="2">
        <v>0.74489795918367296</v>
      </c>
      <c r="G234" s="2">
        <v>0.28179504636101199</v>
      </c>
      <c r="H234" s="2">
        <v>0.34826383275383399</v>
      </c>
      <c r="I234" s="2" t="s">
        <v>40</v>
      </c>
      <c r="J234" s="2" t="s">
        <v>253</v>
      </c>
      <c r="K234" s="2" t="s">
        <v>431</v>
      </c>
      <c r="L234" s="2">
        <v>0.2</v>
      </c>
      <c r="M234" s="2">
        <v>0.7</v>
      </c>
      <c r="N234" s="2">
        <v>0.6</v>
      </c>
      <c r="O234" s="2">
        <v>120</v>
      </c>
      <c r="P234" s="125">
        <v>42580.698009259257</v>
      </c>
    </row>
    <row r="235" spans="1:16">
      <c r="A235" s="2">
        <v>16</v>
      </c>
      <c r="B235" s="2">
        <v>40</v>
      </c>
      <c r="C235" s="2">
        <v>59</v>
      </c>
      <c r="D235" s="2">
        <v>0.163265306122448</v>
      </c>
      <c r="E235" s="2">
        <v>0.40816326530612201</v>
      </c>
      <c r="F235" s="2">
        <v>0.60204081632652995</v>
      </c>
      <c r="G235" s="2">
        <v>0.232391030194598</v>
      </c>
      <c r="H235" s="2">
        <v>0.29262936263176997</v>
      </c>
      <c r="I235" s="2" t="s">
        <v>40</v>
      </c>
      <c r="J235" s="2" t="s">
        <v>253</v>
      </c>
      <c r="K235" s="2" t="s">
        <v>433</v>
      </c>
      <c r="L235" s="2">
        <v>0.2</v>
      </c>
      <c r="M235" s="2">
        <v>0.79999999999999905</v>
      </c>
      <c r="N235" s="2">
        <v>0.6</v>
      </c>
      <c r="O235" s="2">
        <v>120</v>
      </c>
      <c r="P235" s="125">
        <v>42580.698287037034</v>
      </c>
    </row>
    <row r="236" spans="1:16">
      <c r="A236" s="2">
        <v>15</v>
      </c>
      <c r="B236" s="2">
        <v>34</v>
      </c>
      <c r="C236" s="2">
        <v>43</v>
      </c>
      <c r="D236" s="2">
        <v>0.15306122448979501</v>
      </c>
      <c r="E236" s="2">
        <v>0.34693877551020402</v>
      </c>
      <c r="F236" s="2">
        <v>0.43877551020408101</v>
      </c>
      <c r="G236" s="2">
        <v>0.206644039064591</v>
      </c>
      <c r="H236" s="2">
        <v>0.26179074511545097</v>
      </c>
      <c r="I236" s="2" t="s">
        <v>40</v>
      </c>
      <c r="J236" s="2" t="s">
        <v>253</v>
      </c>
      <c r="K236" s="2" t="s">
        <v>435</v>
      </c>
      <c r="L236" s="2">
        <v>0.2</v>
      </c>
      <c r="M236" s="2">
        <v>0.89999999999999902</v>
      </c>
      <c r="N236" s="2">
        <v>0.6</v>
      </c>
      <c r="O236" s="2">
        <v>120</v>
      </c>
      <c r="P236" s="125">
        <v>42580.698576388888</v>
      </c>
    </row>
    <row r="237" spans="1:16">
      <c r="A237" s="2">
        <v>65</v>
      </c>
      <c r="B237" s="2">
        <v>78</v>
      </c>
      <c r="C237" s="2">
        <v>87</v>
      </c>
      <c r="D237" s="2">
        <v>0.66326530612244805</v>
      </c>
      <c r="E237" s="2">
        <v>0.79591836734693799</v>
      </c>
      <c r="F237" s="2">
        <v>0.88775510204081598</v>
      </c>
      <c r="G237" s="2">
        <v>0.61690005740595799</v>
      </c>
      <c r="H237" s="2">
        <v>0.73030995734840398</v>
      </c>
      <c r="I237" s="2" t="s">
        <v>40</v>
      </c>
      <c r="J237" s="2" t="s">
        <v>253</v>
      </c>
      <c r="K237" s="2" t="s">
        <v>405</v>
      </c>
      <c r="L237" s="2">
        <v>0.3</v>
      </c>
      <c r="M237" s="2">
        <v>0</v>
      </c>
      <c r="N237" s="2">
        <v>0.6</v>
      </c>
      <c r="O237" s="2">
        <v>120</v>
      </c>
      <c r="P237" s="125">
        <v>42580.698877314811</v>
      </c>
    </row>
    <row r="238" spans="1:16">
      <c r="A238" s="2">
        <v>65</v>
      </c>
      <c r="B238" s="2">
        <v>77</v>
      </c>
      <c r="C238" s="2">
        <v>84</v>
      </c>
      <c r="D238" s="2">
        <v>0.66326530612244805</v>
      </c>
      <c r="E238" s="2">
        <v>0.78571428571428503</v>
      </c>
      <c r="F238" s="2">
        <v>0.85714285714285698</v>
      </c>
      <c r="G238" s="2">
        <v>0.61842525543454596</v>
      </c>
      <c r="H238" s="2">
        <v>0.73151522230240296</v>
      </c>
      <c r="I238" s="2" t="s">
        <v>40</v>
      </c>
      <c r="J238" s="2" t="s">
        <v>253</v>
      </c>
      <c r="K238" s="2" t="s">
        <v>491</v>
      </c>
      <c r="L238" s="2">
        <v>0.3</v>
      </c>
      <c r="M238" s="2">
        <v>0.1</v>
      </c>
      <c r="N238" s="2">
        <v>0.6</v>
      </c>
      <c r="O238" s="2">
        <v>120</v>
      </c>
      <c r="P238" s="125">
        <v>42580.699166666665</v>
      </c>
    </row>
    <row r="239" spans="1:16">
      <c r="A239" s="2">
        <v>63</v>
      </c>
      <c r="B239" s="2">
        <v>77</v>
      </c>
      <c r="C239" s="2">
        <v>82</v>
      </c>
      <c r="D239" s="2">
        <v>0.64285714285714202</v>
      </c>
      <c r="E239" s="2">
        <v>0.78571428571428503</v>
      </c>
      <c r="F239" s="2">
        <v>0.83673469387755095</v>
      </c>
      <c r="G239" s="2">
        <v>0.60181415274151795</v>
      </c>
      <c r="H239" s="2">
        <v>0.714638039543117</v>
      </c>
      <c r="I239" s="2" t="s">
        <v>40</v>
      </c>
      <c r="J239" s="2" t="s">
        <v>253</v>
      </c>
      <c r="K239" s="2" t="s">
        <v>493</v>
      </c>
      <c r="L239" s="2">
        <v>0.3</v>
      </c>
      <c r="M239" s="2">
        <v>0.2</v>
      </c>
      <c r="N239" s="2">
        <v>0.6</v>
      </c>
      <c r="O239" s="2">
        <v>120</v>
      </c>
      <c r="P239" s="125">
        <v>42580.699467592596</v>
      </c>
    </row>
    <row r="240" spans="1:16">
      <c r="A240" s="2">
        <v>54</v>
      </c>
      <c r="B240" s="2">
        <v>76</v>
      </c>
      <c r="C240" s="2">
        <v>82</v>
      </c>
      <c r="D240" s="2">
        <v>0.55102040816326503</v>
      </c>
      <c r="E240" s="2">
        <v>0.77551020408163196</v>
      </c>
      <c r="F240" s="2">
        <v>0.83673469387755095</v>
      </c>
      <c r="G240" s="2">
        <v>0.55591636586143101</v>
      </c>
      <c r="H240" s="2">
        <v>0.66414139970562502</v>
      </c>
      <c r="I240" s="2" t="s">
        <v>40</v>
      </c>
      <c r="J240" s="2" t="s">
        <v>253</v>
      </c>
      <c r="K240" s="2" t="s">
        <v>495</v>
      </c>
      <c r="L240" s="2">
        <v>0.3</v>
      </c>
      <c r="M240" s="2">
        <v>0.3</v>
      </c>
      <c r="N240" s="2">
        <v>0.6</v>
      </c>
      <c r="O240" s="2">
        <v>120</v>
      </c>
      <c r="P240" s="125">
        <v>42580.699756944443</v>
      </c>
    </row>
    <row r="241" spans="1:16">
      <c r="A241" s="2">
        <v>38</v>
      </c>
      <c r="B241" s="2">
        <v>75</v>
      </c>
      <c r="C241" s="2">
        <v>82</v>
      </c>
      <c r="D241" s="2">
        <v>0.38775510204081598</v>
      </c>
      <c r="E241" s="2">
        <v>0.765306122448979</v>
      </c>
      <c r="F241" s="2">
        <v>0.83673469387755095</v>
      </c>
      <c r="G241" s="2">
        <v>0.48013853979861099</v>
      </c>
      <c r="H241" s="2">
        <v>0.56881538110015095</v>
      </c>
      <c r="I241" s="2" t="s">
        <v>40</v>
      </c>
      <c r="J241" s="2" t="s">
        <v>253</v>
      </c>
      <c r="K241" s="2" t="s">
        <v>497</v>
      </c>
      <c r="L241" s="2">
        <v>0.3</v>
      </c>
      <c r="M241" s="2">
        <v>0.4</v>
      </c>
      <c r="N241" s="2">
        <v>0.6</v>
      </c>
      <c r="O241" s="2">
        <v>120</v>
      </c>
      <c r="P241" s="125">
        <v>42580.700057870374</v>
      </c>
    </row>
    <row r="242" spans="1:16">
      <c r="A242" s="2">
        <v>26</v>
      </c>
      <c r="B242" s="2">
        <v>73</v>
      </c>
      <c r="C242" s="2">
        <v>83</v>
      </c>
      <c r="D242" s="2">
        <v>0.265306122448979</v>
      </c>
      <c r="E242" s="2">
        <v>0.74489795918367296</v>
      </c>
      <c r="F242" s="2">
        <v>0.84693877551020402</v>
      </c>
      <c r="G242" s="2">
        <v>0.39673425194294298</v>
      </c>
      <c r="H242" s="2">
        <v>0.47199237148136902</v>
      </c>
      <c r="I242" s="2" t="s">
        <v>40</v>
      </c>
      <c r="J242" s="2" t="s">
        <v>253</v>
      </c>
      <c r="K242" s="2" t="s">
        <v>499</v>
      </c>
      <c r="L242" s="2">
        <v>0.3</v>
      </c>
      <c r="M242" s="2">
        <v>0.5</v>
      </c>
      <c r="N242" s="2">
        <v>0.6</v>
      </c>
      <c r="O242" s="2">
        <v>120</v>
      </c>
      <c r="P242" s="125">
        <v>42580.70034722222</v>
      </c>
    </row>
    <row r="243" spans="1:16">
      <c r="A243" s="2">
        <v>22</v>
      </c>
      <c r="B243" s="2">
        <v>64</v>
      </c>
      <c r="C243" s="2">
        <v>80</v>
      </c>
      <c r="D243" s="2">
        <v>0.22448979591836701</v>
      </c>
      <c r="E243" s="2">
        <v>0.65306122448979498</v>
      </c>
      <c r="F243" s="2">
        <v>0.81632653061224403</v>
      </c>
      <c r="G243" s="2">
        <v>0.32978937968050598</v>
      </c>
      <c r="H243" s="2">
        <v>0.39810795825855</v>
      </c>
      <c r="I243" s="2" t="s">
        <v>40</v>
      </c>
      <c r="J243" s="2" t="s">
        <v>253</v>
      </c>
      <c r="K243" s="2" t="s">
        <v>501</v>
      </c>
      <c r="L243" s="2">
        <v>0.3</v>
      </c>
      <c r="M243" s="2">
        <v>0.6</v>
      </c>
      <c r="N243" s="2">
        <v>0.6</v>
      </c>
      <c r="O243" s="2">
        <v>120</v>
      </c>
      <c r="P243" s="125">
        <v>42580.700648148151</v>
      </c>
    </row>
    <row r="244" spans="1:16">
      <c r="A244" s="2">
        <v>18</v>
      </c>
      <c r="B244" s="2">
        <v>51</v>
      </c>
      <c r="C244" s="2">
        <v>72</v>
      </c>
      <c r="D244" s="2">
        <v>0.183673469387755</v>
      </c>
      <c r="E244" s="2">
        <v>0.52040816326530603</v>
      </c>
      <c r="F244" s="2">
        <v>0.73469387755102</v>
      </c>
      <c r="G244" s="2">
        <v>0.26298751736342901</v>
      </c>
      <c r="H244" s="2">
        <v>0.32941312525391903</v>
      </c>
      <c r="I244" s="2" t="s">
        <v>40</v>
      </c>
      <c r="J244" s="2" t="s">
        <v>253</v>
      </c>
      <c r="K244" s="2" t="s">
        <v>503</v>
      </c>
      <c r="L244" s="2">
        <v>0.3</v>
      </c>
      <c r="M244" s="2">
        <v>0.7</v>
      </c>
      <c r="N244" s="2">
        <v>0.6</v>
      </c>
      <c r="O244" s="2">
        <v>120</v>
      </c>
      <c r="P244" s="125">
        <v>42580.700937499998</v>
      </c>
    </row>
    <row r="245" spans="1:16">
      <c r="A245" s="2">
        <v>16</v>
      </c>
      <c r="B245" s="2">
        <v>39</v>
      </c>
      <c r="C245" s="2">
        <v>56</v>
      </c>
      <c r="D245" s="2">
        <v>0.163265306122448</v>
      </c>
      <c r="E245" s="2">
        <v>0.397959183673469</v>
      </c>
      <c r="F245" s="2">
        <v>0.57142857142857095</v>
      </c>
      <c r="G245" s="2">
        <v>0.227558522939209</v>
      </c>
      <c r="H245" s="2">
        <v>0.28707961628985101</v>
      </c>
      <c r="I245" s="2" t="s">
        <v>40</v>
      </c>
      <c r="J245" s="2" t="s">
        <v>253</v>
      </c>
      <c r="K245" s="2" t="s">
        <v>505</v>
      </c>
      <c r="L245" s="2">
        <v>0.3</v>
      </c>
      <c r="M245" s="2">
        <v>0.79999999999999905</v>
      </c>
      <c r="N245" s="2">
        <v>0.6</v>
      </c>
      <c r="O245" s="2">
        <v>120</v>
      </c>
      <c r="P245" s="125">
        <v>42580.701238425929</v>
      </c>
    </row>
    <row r="246" spans="1:16">
      <c r="A246" s="2">
        <v>15</v>
      </c>
      <c r="B246" s="2">
        <v>34</v>
      </c>
      <c r="C246" s="2">
        <v>43</v>
      </c>
      <c r="D246" s="2">
        <v>0.15306122448979501</v>
      </c>
      <c r="E246" s="2">
        <v>0.34693877551020402</v>
      </c>
      <c r="F246" s="2">
        <v>0.43877551020408101</v>
      </c>
      <c r="G246" s="2">
        <v>0.20563543208298801</v>
      </c>
      <c r="H246" s="2">
        <v>0.26130500456758099</v>
      </c>
      <c r="I246" s="2" t="s">
        <v>40</v>
      </c>
      <c r="J246" s="2" t="s">
        <v>253</v>
      </c>
      <c r="K246" s="2" t="s">
        <v>507</v>
      </c>
      <c r="L246" s="2">
        <v>0.3</v>
      </c>
      <c r="M246" s="2">
        <v>0.89999999999999902</v>
      </c>
      <c r="N246" s="2">
        <v>0.6</v>
      </c>
      <c r="O246" s="2">
        <v>120</v>
      </c>
      <c r="P246" s="125">
        <v>42580.701527777775</v>
      </c>
    </row>
    <row r="247" spans="1:16">
      <c r="A247" s="2">
        <v>58</v>
      </c>
      <c r="B247" s="2">
        <v>77</v>
      </c>
      <c r="C247" s="2">
        <v>84</v>
      </c>
      <c r="D247" s="2">
        <v>0.59183673469387699</v>
      </c>
      <c r="E247" s="2">
        <v>0.78571428571428503</v>
      </c>
      <c r="F247" s="2">
        <v>0.85714285714285698</v>
      </c>
      <c r="G247" s="2">
        <v>0.58272555862806696</v>
      </c>
      <c r="H247" s="2">
        <v>0.68896405029821195</v>
      </c>
      <c r="I247" s="2" t="s">
        <v>40</v>
      </c>
      <c r="J247" s="2" t="s">
        <v>253</v>
      </c>
      <c r="K247" s="2" t="s">
        <v>407</v>
      </c>
      <c r="L247" s="2">
        <v>0.4</v>
      </c>
      <c r="M247" s="2">
        <v>0</v>
      </c>
      <c r="N247" s="2">
        <v>0.6</v>
      </c>
      <c r="O247" s="2">
        <v>120</v>
      </c>
      <c r="P247" s="125">
        <v>42580.701840277776</v>
      </c>
    </row>
    <row r="248" spans="1:16">
      <c r="A248" s="2">
        <v>56</v>
      </c>
      <c r="B248" s="2">
        <v>77</v>
      </c>
      <c r="C248" s="2">
        <v>82</v>
      </c>
      <c r="D248" s="2">
        <v>0.57142857142857095</v>
      </c>
      <c r="E248" s="2">
        <v>0.78571428571428503</v>
      </c>
      <c r="F248" s="2">
        <v>0.83673469387755095</v>
      </c>
      <c r="G248" s="2">
        <v>0.57341503091891999</v>
      </c>
      <c r="H248" s="2">
        <v>0.67858489962651103</v>
      </c>
      <c r="I248" s="2" t="s">
        <v>40</v>
      </c>
      <c r="J248" s="2" t="s">
        <v>253</v>
      </c>
      <c r="K248" s="2" t="s">
        <v>509</v>
      </c>
      <c r="L248" s="2">
        <v>0.4</v>
      </c>
      <c r="M248" s="2">
        <v>0.1</v>
      </c>
      <c r="N248" s="2">
        <v>0.6</v>
      </c>
      <c r="O248" s="2">
        <v>120</v>
      </c>
      <c r="P248" s="125">
        <v>42580.702152777776</v>
      </c>
    </row>
    <row r="249" spans="1:16">
      <c r="A249" s="2">
        <v>52</v>
      </c>
      <c r="B249" s="2">
        <v>77</v>
      </c>
      <c r="C249" s="2">
        <v>83</v>
      </c>
      <c r="D249" s="2">
        <v>0.530612244897959</v>
      </c>
      <c r="E249" s="2">
        <v>0.78571428571428503</v>
      </c>
      <c r="F249" s="2">
        <v>0.84693877551020402</v>
      </c>
      <c r="G249" s="2">
        <v>0.55376532393188205</v>
      </c>
      <c r="H249" s="2">
        <v>0.65248125819658098</v>
      </c>
      <c r="I249" s="2" t="s">
        <v>40</v>
      </c>
      <c r="J249" s="2" t="s">
        <v>253</v>
      </c>
      <c r="K249" s="2" t="s">
        <v>511</v>
      </c>
      <c r="L249" s="2">
        <v>0.4</v>
      </c>
      <c r="M249" s="2">
        <v>0.2</v>
      </c>
      <c r="N249" s="2">
        <v>0.6</v>
      </c>
      <c r="O249" s="2">
        <v>120</v>
      </c>
      <c r="P249" s="125">
        <v>42580.702476851853</v>
      </c>
    </row>
    <row r="250" spans="1:16">
      <c r="A250" s="2">
        <v>46</v>
      </c>
      <c r="B250" s="2">
        <v>75</v>
      </c>
      <c r="C250" s="2">
        <v>83</v>
      </c>
      <c r="D250" s="2">
        <v>0.46938775510204001</v>
      </c>
      <c r="E250" s="2">
        <v>0.765306122448979</v>
      </c>
      <c r="F250" s="2">
        <v>0.84693877551020402</v>
      </c>
      <c r="G250" s="2">
        <v>0.52022376923914204</v>
      </c>
      <c r="H250" s="2">
        <v>0.61074400746850899</v>
      </c>
      <c r="I250" s="2" t="s">
        <v>40</v>
      </c>
      <c r="J250" s="2" t="s">
        <v>253</v>
      </c>
      <c r="K250" s="2" t="s">
        <v>513</v>
      </c>
      <c r="L250" s="2">
        <v>0.4</v>
      </c>
      <c r="M250" s="2">
        <v>0.3</v>
      </c>
      <c r="N250" s="2">
        <v>0.6</v>
      </c>
      <c r="O250" s="2">
        <v>120</v>
      </c>
      <c r="P250" s="125">
        <v>42580.702800925923</v>
      </c>
    </row>
    <row r="251" spans="1:16">
      <c r="A251" s="2">
        <v>31</v>
      </c>
      <c r="B251" s="2">
        <v>74</v>
      </c>
      <c r="C251" s="2">
        <v>83</v>
      </c>
      <c r="D251" s="2">
        <v>0.31632653061224397</v>
      </c>
      <c r="E251" s="2">
        <v>0.75510204081632604</v>
      </c>
      <c r="F251" s="2">
        <v>0.84693877551020402</v>
      </c>
      <c r="G251" s="2">
        <v>0.437683552247003</v>
      </c>
      <c r="H251" s="2">
        <v>0.51222246526588699</v>
      </c>
      <c r="I251" s="2" t="s">
        <v>40</v>
      </c>
      <c r="J251" s="2" t="s">
        <v>253</v>
      </c>
      <c r="K251" s="2" t="s">
        <v>515</v>
      </c>
      <c r="L251" s="2">
        <v>0.4</v>
      </c>
      <c r="M251" s="2">
        <v>0.4</v>
      </c>
      <c r="N251" s="2">
        <v>0.6</v>
      </c>
      <c r="O251" s="2">
        <v>120</v>
      </c>
      <c r="P251" s="125">
        <v>42580.703125</v>
      </c>
    </row>
    <row r="252" spans="1:16">
      <c r="A252" s="2">
        <v>22</v>
      </c>
      <c r="B252" s="2">
        <v>72</v>
      </c>
      <c r="C252" s="2">
        <v>83</v>
      </c>
      <c r="D252" s="2">
        <v>0.22448979591836701</v>
      </c>
      <c r="E252" s="2">
        <v>0.73469387755102</v>
      </c>
      <c r="F252" s="2">
        <v>0.84693877551020402</v>
      </c>
      <c r="G252" s="2">
        <v>0.36476307854793399</v>
      </c>
      <c r="H252" s="2">
        <v>0.433183672322068</v>
      </c>
      <c r="I252" s="2" t="s">
        <v>40</v>
      </c>
      <c r="J252" s="2" t="s">
        <v>253</v>
      </c>
      <c r="K252" s="2" t="s">
        <v>517</v>
      </c>
      <c r="L252" s="2">
        <v>0.4</v>
      </c>
      <c r="M252" s="2">
        <v>0.5</v>
      </c>
      <c r="N252" s="2">
        <v>0.6</v>
      </c>
      <c r="O252" s="2">
        <v>120</v>
      </c>
      <c r="P252" s="125">
        <v>42580.703449074077</v>
      </c>
    </row>
    <row r="253" spans="1:16">
      <c r="A253" s="2">
        <v>20</v>
      </c>
      <c r="B253" s="2">
        <v>62</v>
      </c>
      <c r="C253" s="2">
        <v>79</v>
      </c>
      <c r="D253" s="2">
        <v>0.20408163265306101</v>
      </c>
      <c r="E253" s="2">
        <v>0.63265306122448906</v>
      </c>
      <c r="F253" s="2">
        <v>0.80612244897959096</v>
      </c>
      <c r="G253" s="2">
        <v>0.31053119595344097</v>
      </c>
      <c r="H253" s="2">
        <v>0.37602468437369901</v>
      </c>
      <c r="I253" s="2" t="s">
        <v>40</v>
      </c>
      <c r="J253" s="2" t="s">
        <v>253</v>
      </c>
      <c r="K253" s="2" t="s">
        <v>519</v>
      </c>
      <c r="L253" s="2">
        <v>0.4</v>
      </c>
      <c r="M253" s="2">
        <v>0.6</v>
      </c>
      <c r="N253" s="2">
        <v>0.6</v>
      </c>
      <c r="O253" s="2">
        <v>120</v>
      </c>
      <c r="P253" s="125">
        <v>42580.703773148147</v>
      </c>
    </row>
    <row r="254" spans="1:16">
      <c r="A254" s="2">
        <v>16</v>
      </c>
      <c r="B254" s="2">
        <v>48</v>
      </c>
      <c r="C254" s="2">
        <v>66</v>
      </c>
      <c r="D254" s="2">
        <v>0.163265306122448</v>
      </c>
      <c r="E254" s="2">
        <v>0.48979591836734598</v>
      </c>
      <c r="F254" s="2">
        <v>0.67346938775510201</v>
      </c>
      <c r="G254" s="2">
        <v>0.25221568751012902</v>
      </c>
      <c r="H254" s="2">
        <v>0.31257097250296201</v>
      </c>
      <c r="I254" s="2" t="s">
        <v>40</v>
      </c>
      <c r="J254" s="2" t="s">
        <v>253</v>
      </c>
      <c r="K254" s="2" t="s">
        <v>521</v>
      </c>
      <c r="L254" s="2">
        <v>0.4</v>
      </c>
      <c r="M254" s="2">
        <v>0.7</v>
      </c>
      <c r="N254" s="2">
        <v>0.6</v>
      </c>
      <c r="O254" s="2">
        <v>120</v>
      </c>
      <c r="P254" s="125">
        <v>42580.704097222224</v>
      </c>
    </row>
    <row r="255" spans="1:16">
      <c r="A255" s="2">
        <v>16</v>
      </c>
      <c r="B255" s="2">
        <v>37</v>
      </c>
      <c r="C255" s="2">
        <v>55</v>
      </c>
      <c r="D255" s="2">
        <v>0.163265306122448</v>
      </c>
      <c r="E255" s="2">
        <v>0.37755102040816302</v>
      </c>
      <c r="F255" s="2">
        <v>0.56122448979591799</v>
      </c>
      <c r="G255" s="2">
        <v>0.22343863394337199</v>
      </c>
      <c r="H255" s="2">
        <v>0.281426266995559</v>
      </c>
      <c r="I255" s="2" t="s">
        <v>40</v>
      </c>
      <c r="J255" s="2" t="s">
        <v>253</v>
      </c>
      <c r="K255" s="2" t="s">
        <v>523</v>
      </c>
      <c r="L255" s="2">
        <v>0.4</v>
      </c>
      <c r="M255" s="2">
        <v>0.79999999999999905</v>
      </c>
      <c r="N255" s="2">
        <v>0.6</v>
      </c>
      <c r="O255" s="2">
        <v>120</v>
      </c>
      <c r="P255" s="125">
        <v>42580.704409722224</v>
      </c>
    </row>
    <row r="256" spans="1:16">
      <c r="A256" s="2">
        <v>15</v>
      </c>
      <c r="B256" s="2">
        <v>34</v>
      </c>
      <c r="C256" s="2">
        <v>43</v>
      </c>
      <c r="D256" s="2">
        <v>0.15306122448979501</v>
      </c>
      <c r="E256" s="2">
        <v>0.34693877551020402</v>
      </c>
      <c r="F256" s="2">
        <v>0.43877551020408101</v>
      </c>
      <c r="G256" s="2">
        <v>0.202751041504378</v>
      </c>
      <c r="H256" s="2">
        <v>0.25899904309974398</v>
      </c>
      <c r="I256" s="2" t="s">
        <v>40</v>
      </c>
      <c r="J256" s="2" t="s">
        <v>253</v>
      </c>
      <c r="K256" s="2" t="s">
        <v>525</v>
      </c>
      <c r="L256" s="2">
        <v>0.4</v>
      </c>
      <c r="M256" s="2">
        <v>0.89999999999999902</v>
      </c>
      <c r="N256" s="2">
        <v>0.6</v>
      </c>
      <c r="O256" s="2">
        <v>120</v>
      </c>
      <c r="P256" s="125">
        <v>42580.704733796294</v>
      </c>
    </row>
    <row r="257" spans="1:16">
      <c r="A257" s="2">
        <v>42</v>
      </c>
      <c r="B257" s="2">
        <v>76</v>
      </c>
      <c r="C257" s="2">
        <v>82</v>
      </c>
      <c r="D257" s="2">
        <v>0.42857142857142799</v>
      </c>
      <c r="E257" s="2">
        <v>0.77551020408163196</v>
      </c>
      <c r="F257" s="2">
        <v>0.83673469387755095</v>
      </c>
      <c r="G257" s="2">
        <v>0.49698121771808201</v>
      </c>
      <c r="H257" s="2">
        <v>0.59455568570117601</v>
      </c>
      <c r="I257" s="2" t="s">
        <v>40</v>
      </c>
      <c r="J257" s="2" t="s">
        <v>253</v>
      </c>
      <c r="K257" s="2" t="s">
        <v>409</v>
      </c>
      <c r="L257" s="2">
        <v>0.5</v>
      </c>
      <c r="M257" s="2">
        <v>0</v>
      </c>
      <c r="N257" s="2">
        <v>0.6</v>
      </c>
      <c r="O257" s="2">
        <v>120</v>
      </c>
      <c r="P257" s="125">
        <v>42580.705069444448</v>
      </c>
    </row>
    <row r="258" spans="1:16">
      <c r="A258" s="2">
        <v>40</v>
      </c>
      <c r="B258" s="2">
        <v>76</v>
      </c>
      <c r="C258" s="2">
        <v>82</v>
      </c>
      <c r="D258" s="2">
        <v>0.40816326530612201</v>
      </c>
      <c r="E258" s="2">
        <v>0.77551020408163196</v>
      </c>
      <c r="F258" s="2">
        <v>0.83673469387755095</v>
      </c>
      <c r="G258" s="2">
        <v>0.48759222032614902</v>
      </c>
      <c r="H258" s="2">
        <v>0.58143928548053003</v>
      </c>
      <c r="I258" s="2" t="s">
        <v>40</v>
      </c>
      <c r="J258" s="2" t="s">
        <v>253</v>
      </c>
      <c r="K258" s="2" t="s">
        <v>527</v>
      </c>
      <c r="L258" s="2">
        <v>0.5</v>
      </c>
      <c r="M258" s="2">
        <v>0.1</v>
      </c>
      <c r="N258" s="2">
        <v>0.6</v>
      </c>
      <c r="O258" s="2">
        <v>120</v>
      </c>
      <c r="P258" s="125">
        <v>42580.705405092594</v>
      </c>
    </row>
    <row r="259" spans="1:16">
      <c r="A259" s="2">
        <v>40</v>
      </c>
      <c r="B259" s="2">
        <v>75</v>
      </c>
      <c r="C259" s="2">
        <v>83</v>
      </c>
      <c r="D259" s="2">
        <v>0.40816326530612201</v>
      </c>
      <c r="E259" s="2">
        <v>0.765306122448979</v>
      </c>
      <c r="F259" s="2">
        <v>0.84693877551020402</v>
      </c>
      <c r="G259" s="2">
        <v>0.48782412009801901</v>
      </c>
      <c r="H259" s="2">
        <v>0.57750891300892504</v>
      </c>
      <c r="I259" s="2" t="s">
        <v>40</v>
      </c>
      <c r="J259" s="2" t="s">
        <v>253</v>
      </c>
      <c r="K259" s="2" t="s">
        <v>529</v>
      </c>
      <c r="L259" s="2">
        <v>0.5</v>
      </c>
      <c r="M259" s="2">
        <v>0.2</v>
      </c>
      <c r="N259" s="2">
        <v>0.6</v>
      </c>
      <c r="O259" s="2">
        <v>120</v>
      </c>
      <c r="P259" s="125">
        <v>42580.705740740741</v>
      </c>
    </row>
    <row r="260" spans="1:16">
      <c r="A260" s="2">
        <v>35</v>
      </c>
      <c r="B260" s="2">
        <v>72</v>
      </c>
      <c r="C260" s="2">
        <v>84</v>
      </c>
      <c r="D260" s="2">
        <v>0.35714285714285698</v>
      </c>
      <c r="E260" s="2">
        <v>0.73469387755102</v>
      </c>
      <c r="F260" s="2">
        <v>0.85714285714285698</v>
      </c>
      <c r="G260" s="2">
        <v>0.450105256449574</v>
      </c>
      <c r="H260" s="2">
        <v>0.53579556012107099</v>
      </c>
      <c r="I260" s="2" t="s">
        <v>40</v>
      </c>
      <c r="J260" s="2" t="s">
        <v>253</v>
      </c>
      <c r="K260" s="2" t="s">
        <v>531</v>
      </c>
      <c r="L260" s="2">
        <v>0.5</v>
      </c>
      <c r="M260" s="2">
        <v>0.3</v>
      </c>
      <c r="N260" s="2">
        <v>0.6</v>
      </c>
      <c r="O260" s="2">
        <v>120</v>
      </c>
      <c r="P260" s="125">
        <v>42580.706087962964</v>
      </c>
    </row>
    <row r="261" spans="1:16">
      <c r="A261" s="2">
        <v>25</v>
      </c>
      <c r="B261" s="2">
        <v>72</v>
      </c>
      <c r="C261" s="2">
        <v>83</v>
      </c>
      <c r="D261" s="2">
        <v>0.25510204081632598</v>
      </c>
      <c r="E261" s="2">
        <v>0.73469387755102</v>
      </c>
      <c r="F261" s="2">
        <v>0.84693877551020402</v>
      </c>
      <c r="G261" s="2">
        <v>0.39080620983737302</v>
      </c>
      <c r="H261" s="2">
        <v>0.45759460438823502</v>
      </c>
      <c r="I261" s="2" t="s">
        <v>40</v>
      </c>
      <c r="J261" s="2" t="s">
        <v>253</v>
      </c>
      <c r="K261" s="2" t="s">
        <v>533</v>
      </c>
      <c r="L261" s="2">
        <v>0.5</v>
      </c>
      <c r="M261" s="2">
        <v>0.4</v>
      </c>
      <c r="N261" s="2">
        <v>0.6</v>
      </c>
      <c r="O261" s="2">
        <v>120</v>
      </c>
      <c r="P261" s="125">
        <v>42580.706412037034</v>
      </c>
    </row>
    <row r="262" spans="1:16">
      <c r="A262" s="2">
        <v>20</v>
      </c>
      <c r="B262" s="2">
        <v>65</v>
      </c>
      <c r="C262" s="2">
        <v>80</v>
      </c>
      <c r="D262" s="2">
        <v>0.20408163265306101</v>
      </c>
      <c r="E262" s="2">
        <v>0.66326530612244805</v>
      </c>
      <c r="F262" s="2">
        <v>0.81632653061224403</v>
      </c>
      <c r="G262" s="2">
        <v>0.33651120477352697</v>
      </c>
      <c r="H262" s="2">
        <v>0.39758377587576699</v>
      </c>
      <c r="I262" s="2" t="s">
        <v>40</v>
      </c>
      <c r="J262" s="2" t="s">
        <v>253</v>
      </c>
      <c r="K262" s="2" t="s">
        <v>535</v>
      </c>
      <c r="L262" s="2">
        <v>0.5</v>
      </c>
      <c r="M262" s="2">
        <v>0.5</v>
      </c>
      <c r="N262" s="2">
        <v>0.6</v>
      </c>
      <c r="O262" s="2">
        <v>120</v>
      </c>
      <c r="P262" s="125">
        <v>42580.706747685188</v>
      </c>
    </row>
    <row r="263" spans="1:16">
      <c r="A263" s="2">
        <v>17</v>
      </c>
      <c r="B263" s="2">
        <v>56</v>
      </c>
      <c r="C263" s="2">
        <v>75</v>
      </c>
      <c r="D263" s="2">
        <v>0.17346938775510201</v>
      </c>
      <c r="E263" s="2">
        <v>0.57142857142857095</v>
      </c>
      <c r="F263" s="2">
        <v>0.765306122448979</v>
      </c>
      <c r="G263" s="2">
        <v>0.28531534108240098</v>
      </c>
      <c r="H263" s="2">
        <v>0.340170434174414</v>
      </c>
      <c r="I263" s="2" t="s">
        <v>40</v>
      </c>
      <c r="J263" s="2" t="s">
        <v>253</v>
      </c>
      <c r="K263" s="2" t="s">
        <v>537</v>
      </c>
      <c r="L263" s="2">
        <v>0.5</v>
      </c>
      <c r="M263" s="2">
        <v>0.6</v>
      </c>
      <c r="N263" s="2">
        <v>0.6</v>
      </c>
      <c r="O263" s="2">
        <v>120</v>
      </c>
      <c r="P263" s="125">
        <v>42580.707094907404</v>
      </c>
    </row>
    <row r="264" spans="1:16">
      <c r="A264" s="2">
        <v>15</v>
      </c>
      <c r="B264" s="2">
        <v>46</v>
      </c>
      <c r="C264" s="2">
        <v>62</v>
      </c>
      <c r="D264" s="2">
        <v>0.15306122448979501</v>
      </c>
      <c r="E264" s="2">
        <v>0.46938775510204001</v>
      </c>
      <c r="F264" s="2">
        <v>0.63265306122448906</v>
      </c>
      <c r="G264" s="2">
        <v>0.242792471046654</v>
      </c>
      <c r="H264" s="2">
        <v>0.293046333267375</v>
      </c>
      <c r="I264" s="2" t="s">
        <v>40</v>
      </c>
      <c r="J264" s="2" t="s">
        <v>253</v>
      </c>
      <c r="K264" s="2" t="s">
        <v>539</v>
      </c>
      <c r="L264" s="2">
        <v>0.5</v>
      </c>
      <c r="M264" s="2">
        <v>0.7</v>
      </c>
      <c r="N264" s="2">
        <v>0.6</v>
      </c>
      <c r="O264" s="2">
        <v>120</v>
      </c>
      <c r="P264" s="125">
        <v>42580.707418981481</v>
      </c>
    </row>
    <row r="265" spans="1:16">
      <c r="A265" s="2">
        <v>15</v>
      </c>
      <c r="B265" s="2">
        <v>35</v>
      </c>
      <c r="C265" s="2">
        <v>53</v>
      </c>
      <c r="D265" s="2">
        <v>0.15306122448979501</v>
      </c>
      <c r="E265" s="2">
        <v>0.35714285714285698</v>
      </c>
      <c r="F265" s="2">
        <v>0.54081632653061196</v>
      </c>
      <c r="G265" s="2">
        <v>0.213795818884432</v>
      </c>
      <c r="H265" s="2">
        <v>0.26625275862290998</v>
      </c>
      <c r="I265" s="2" t="s">
        <v>40</v>
      </c>
      <c r="J265" s="2" t="s">
        <v>253</v>
      </c>
      <c r="K265" s="2" t="s">
        <v>541</v>
      </c>
      <c r="L265" s="2">
        <v>0.5</v>
      </c>
      <c r="M265" s="2">
        <v>0.79999999999999905</v>
      </c>
      <c r="N265" s="2">
        <v>0.6</v>
      </c>
      <c r="O265" s="2">
        <v>120</v>
      </c>
      <c r="P265" s="125">
        <v>42580.707754629628</v>
      </c>
    </row>
    <row r="266" spans="1:16">
      <c r="A266" s="2">
        <v>15</v>
      </c>
      <c r="B266" s="2">
        <v>33</v>
      </c>
      <c r="C266" s="2">
        <v>43</v>
      </c>
      <c r="D266" s="2">
        <v>0.15306122448979501</v>
      </c>
      <c r="E266" s="2">
        <v>0.33673469387755101</v>
      </c>
      <c r="F266" s="2">
        <v>0.43877551020408101</v>
      </c>
      <c r="G266" s="2">
        <v>0.20044705139470601</v>
      </c>
      <c r="H266" s="2">
        <v>0.25622375999785602</v>
      </c>
      <c r="I266" s="2" t="s">
        <v>40</v>
      </c>
      <c r="J266" s="2" t="s">
        <v>253</v>
      </c>
      <c r="K266" s="2" t="s">
        <v>543</v>
      </c>
      <c r="L266" s="2">
        <v>0.5</v>
      </c>
      <c r="M266" s="2">
        <v>0.89999999999999902</v>
      </c>
      <c r="N266" s="2">
        <v>0.6</v>
      </c>
      <c r="O266" s="2">
        <v>120</v>
      </c>
      <c r="P266" s="125">
        <v>42580.708090277774</v>
      </c>
    </row>
    <row r="267" spans="1:16">
      <c r="A267" s="2">
        <v>31</v>
      </c>
      <c r="B267" s="2">
        <v>75</v>
      </c>
      <c r="C267" s="2">
        <v>82</v>
      </c>
      <c r="D267" s="2">
        <v>0.31632653061224397</v>
      </c>
      <c r="E267" s="2">
        <v>0.765306122448979</v>
      </c>
      <c r="F267" s="2">
        <v>0.83673469387755095</v>
      </c>
      <c r="G267" s="2">
        <v>0.43290736888814901</v>
      </c>
      <c r="H267" s="2">
        <v>0.50978225876539196</v>
      </c>
      <c r="I267" s="2" t="s">
        <v>40</v>
      </c>
      <c r="J267" s="2" t="s">
        <v>253</v>
      </c>
      <c r="K267" s="2" t="s">
        <v>411</v>
      </c>
      <c r="L267" s="2">
        <v>0.6</v>
      </c>
      <c r="M267" s="2">
        <v>0</v>
      </c>
      <c r="N267" s="2">
        <v>0.6</v>
      </c>
      <c r="O267" s="2">
        <v>120</v>
      </c>
      <c r="P267" s="125">
        <v>42580.708437499998</v>
      </c>
    </row>
    <row r="268" spans="1:16">
      <c r="A268" s="2">
        <v>31</v>
      </c>
      <c r="B268" s="2">
        <v>75</v>
      </c>
      <c r="C268" s="2">
        <v>83</v>
      </c>
      <c r="D268" s="2">
        <v>0.31632653061224397</v>
      </c>
      <c r="E268" s="2">
        <v>0.765306122448979</v>
      </c>
      <c r="F268" s="2">
        <v>0.84693877551020402</v>
      </c>
      <c r="G268" s="2">
        <v>0.43639300191491298</v>
      </c>
      <c r="H268" s="2">
        <v>0.51574644616987897</v>
      </c>
      <c r="I268" s="2" t="s">
        <v>40</v>
      </c>
      <c r="J268" s="2" t="s">
        <v>253</v>
      </c>
      <c r="K268" s="2" t="s">
        <v>545</v>
      </c>
      <c r="L268" s="2">
        <v>0.6</v>
      </c>
      <c r="M268" s="2">
        <v>0.1</v>
      </c>
      <c r="N268" s="2">
        <v>0.6</v>
      </c>
      <c r="O268" s="2">
        <v>120</v>
      </c>
      <c r="P268" s="125">
        <v>42580.708831018521</v>
      </c>
    </row>
    <row r="269" spans="1:16">
      <c r="A269" s="2">
        <v>31</v>
      </c>
      <c r="B269" s="2">
        <v>71</v>
      </c>
      <c r="C269" s="2">
        <v>82</v>
      </c>
      <c r="D269" s="2">
        <v>0.31632653061224397</v>
      </c>
      <c r="E269" s="2">
        <v>0.72448979591836704</v>
      </c>
      <c r="F269" s="2">
        <v>0.83673469387755095</v>
      </c>
      <c r="G269" s="2">
        <v>0.42918010551122299</v>
      </c>
      <c r="H269" s="2">
        <v>0.50841223568220595</v>
      </c>
      <c r="I269" s="2" t="s">
        <v>40</v>
      </c>
      <c r="J269" s="2" t="s">
        <v>253</v>
      </c>
      <c r="K269" s="2" t="s">
        <v>547</v>
      </c>
      <c r="L269" s="2">
        <v>0.6</v>
      </c>
      <c r="M269" s="2">
        <v>0.2</v>
      </c>
      <c r="N269" s="2">
        <v>0.6</v>
      </c>
      <c r="O269" s="2">
        <v>120</v>
      </c>
      <c r="P269" s="125">
        <v>42580.709189814814</v>
      </c>
    </row>
    <row r="270" spans="1:16">
      <c r="A270" s="2">
        <v>30</v>
      </c>
      <c r="B270" s="2">
        <v>70</v>
      </c>
      <c r="C270" s="2">
        <v>81</v>
      </c>
      <c r="D270" s="2">
        <v>0.30612244897959101</v>
      </c>
      <c r="E270" s="2">
        <v>0.71428571428571397</v>
      </c>
      <c r="F270" s="2">
        <v>0.82653061224489799</v>
      </c>
      <c r="G270" s="2">
        <v>0.40393177662804602</v>
      </c>
      <c r="H270" s="2">
        <v>0.481085715320832</v>
      </c>
      <c r="I270" s="2" t="s">
        <v>40</v>
      </c>
      <c r="J270" s="2" t="s">
        <v>253</v>
      </c>
      <c r="K270" s="2" t="s">
        <v>549</v>
      </c>
      <c r="L270" s="2">
        <v>0.6</v>
      </c>
      <c r="M270" s="2">
        <v>0.3</v>
      </c>
      <c r="N270" s="2">
        <v>0.6</v>
      </c>
      <c r="O270" s="2">
        <v>120</v>
      </c>
      <c r="P270" s="125">
        <v>42580.709548611114</v>
      </c>
    </row>
    <row r="271" spans="1:16">
      <c r="A271" s="2">
        <v>23</v>
      </c>
      <c r="B271" s="2">
        <v>66</v>
      </c>
      <c r="C271" s="2">
        <v>81</v>
      </c>
      <c r="D271" s="2">
        <v>0.23469387755102</v>
      </c>
      <c r="E271" s="2">
        <v>0.67346938775510201</v>
      </c>
      <c r="F271" s="2">
        <v>0.82653061224489799</v>
      </c>
      <c r="G271" s="2">
        <v>0.35465467334483203</v>
      </c>
      <c r="H271" s="2">
        <v>0.41769457411409</v>
      </c>
      <c r="I271" s="2" t="s">
        <v>40</v>
      </c>
      <c r="J271" s="2" t="s">
        <v>253</v>
      </c>
      <c r="K271" s="2" t="s">
        <v>551</v>
      </c>
      <c r="L271" s="2">
        <v>0.6</v>
      </c>
      <c r="M271" s="2">
        <v>0.4</v>
      </c>
      <c r="N271" s="2">
        <v>0.6</v>
      </c>
      <c r="O271" s="2">
        <v>120</v>
      </c>
      <c r="P271" s="125">
        <v>42580.709918981483</v>
      </c>
    </row>
    <row r="272" spans="1:16">
      <c r="A272" s="2">
        <v>17</v>
      </c>
      <c r="B272" s="2">
        <v>60</v>
      </c>
      <c r="C272" s="2">
        <v>75</v>
      </c>
      <c r="D272" s="2">
        <v>0.17346938775510201</v>
      </c>
      <c r="E272" s="2">
        <v>0.61224489795918302</v>
      </c>
      <c r="F272" s="2">
        <v>0.765306122448979</v>
      </c>
      <c r="G272" s="2">
        <v>0.30831401175553902</v>
      </c>
      <c r="H272" s="2">
        <v>0.360639297138384</v>
      </c>
      <c r="I272" s="2" t="s">
        <v>40</v>
      </c>
      <c r="J272" s="2" t="s">
        <v>253</v>
      </c>
      <c r="K272" s="2" t="s">
        <v>553</v>
      </c>
      <c r="L272" s="2">
        <v>0.6</v>
      </c>
      <c r="M272" s="2">
        <v>0.5</v>
      </c>
      <c r="N272" s="2">
        <v>0.6</v>
      </c>
      <c r="O272" s="2">
        <v>120</v>
      </c>
      <c r="P272" s="125">
        <v>42580.710277777776</v>
      </c>
    </row>
    <row r="273" spans="1:16">
      <c r="A273" s="2">
        <v>17</v>
      </c>
      <c r="B273" s="2">
        <v>53</v>
      </c>
      <c r="C273" s="2">
        <v>66</v>
      </c>
      <c r="D273" s="2">
        <v>0.17346938775510201</v>
      </c>
      <c r="E273" s="2">
        <v>0.54081632653061196</v>
      </c>
      <c r="F273" s="2">
        <v>0.67346938775510201</v>
      </c>
      <c r="G273" s="2">
        <v>0.27483206438357</v>
      </c>
      <c r="H273" s="2">
        <v>0.32942736406491702</v>
      </c>
      <c r="I273" s="2" t="s">
        <v>40</v>
      </c>
      <c r="J273" s="2" t="s">
        <v>253</v>
      </c>
      <c r="K273" s="2" t="s">
        <v>555</v>
      </c>
      <c r="L273" s="2">
        <v>0.6</v>
      </c>
      <c r="M273" s="2">
        <v>0.6</v>
      </c>
      <c r="N273" s="2">
        <v>0.6</v>
      </c>
      <c r="O273" s="2">
        <v>120</v>
      </c>
      <c r="P273" s="125">
        <v>42580.710636574076</v>
      </c>
    </row>
    <row r="274" spans="1:16">
      <c r="A274" s="2">
        <v>15</v>
      </c>
      <c r="B274" s="2">
        <v>44</v>
      </c>
      <c r="C274" s="2">
        <v>58</v>
      </c>
      <c r="D274" s="2">
        <v>0.15306122448979501</v>
      </c>
      <c r="E274" s="2">
        <v>0.44897959183673403</v>
      </c>
      <c r="F274" s="2">
        <v>0.59183673469387699</v>
      </c>
      <c r="G274" s="2">
        <v>0.237169854503199</v>
      </c>
      <c r="H274" s="2">
        <v>0.286492428461876</v>
      </c>
      <c r="I274" s="2" t="s">
        <v>40</v>
      </c>
      <c r="J274" s="2" t="s">
        <v>253</v>
      </c>
      <c r="K274" s="2" t="s">
        <v>557</v>
      </c>
      <c r="L274" s="2">
        <v>0.6</v>
      </c>
      <c r="M274" s="2">
        <v>0.7</v>
      </c>
      <c r="N274" s="2">
        <v>0.6</v>
      </c>
      <c r="O274" s="2">
        <v>120</v>
      </c>
      <c r="P274" s="125">
        <v>42580.711006944446</v>
      </c>
    </row>
    <row r="275" spans="1:16">
      <c r="A275" s="2">
        <v>15</v>
      </c>
      <c r="B275" s="2">
        <v>34</v>
      </c>
      <c r="C275" s="2">
        <v>51</v>
      </c>
      <c r="D275" s="2">
        <v>0.15306122448979501</v>
      </c>
      <c r="E275" s="2">
        <v>0.34693877551020402</v>
      </c>
      <c r="F275" s="2">
        <v>0.52040816326530603</v>
      </c>
      <c r="G275" s="2">
        <v>0.21091175800142201</v>
      </c>
      <c r="H275" s="2">
        <v>0.263200269957933</v>
      </c>
      <c r="I275" s="2" t="s">
        <v>40</v>
      </c>
      <c r="J275" s="2" t="s">
        <v>253</v>
      </c>
      <c r="K275" s="2" t="s">
        <v>559</v>
      </c>
      <c r="L275" s="2">
        <v>0.6</v>
      </c>
      <c r="M275" s="2">
        <v>0.79999999999999905</v>
      </c>
      <c r="N275" s="2">
        <v>0.6</v>
      </c>
      <c r="O275" s="2">
        <v>120</v>
      </c>
      <c r="P275" s="125">
        <v>42580.711365740739</v>
      </c>
    </row>
    <row r="276" spans="1:16">
      <c r="A276" s="2">
        <v>14</v>
      </c>
      <c r="B276" s="2">
        <v>32</v>
      </c>
      <c r="C276" s="2">
        <v>41</v>
      </c>
      <c r="D276" s="2">
        <v>0.14285714285714199</v>
      </c>
      <c r="E276" s="2">
        <v>0.32653061224489699</v>
      </c>
      <c r="F276" s="2">
        <v>0.41836734693877498</v>
      </c>
      <c r="G276" s="2">
        <v>0.193000883223402</v>
      </c>
      <c r="H276" s="2">
        <v>0.24424592254835101</v>
      </c>
      <c r="I276" s="2" t="s">
        <v>40</v>
      </c>
      <c r="J276" s="2" t="s">
        <v>253</v>
      </c>
      <c r="K276" s="2" t="s">
        <v>561</v>
      </c>
      <c r="L276" s="2">
        <v>0.6</v>
      </c>
      <c r="M276" s="2">
        <v>0.89999999999999902</v>
      </c>
      <c r="N276" s="2">
        <v>0.6</v>
      </c>
      <c r="O276" s="2">
        <v>120</v>
      </c>
      <c r="P276" s="125">
        <v>42580.711724537039</v>
      </c>
    </row>
    <row r="277" spans="1:16">
      <c r="A277" s="2">
        <v>30</v>
      </c>
      <c r="B277" s="2">
        <v>65</v>
      </c>
      <c r="C277" s="2">
        <v>82</v>
      </c>
      <c r="D277" s="2">
        <v>0.30612244897959101</v>
      </c>
      <c r="E277" s="2">
        <v>0.66326530612244805</v>
      </c>
      <c r="F277" s="2">
        <v>0.83673469387755095</v>
      </c>
      <c r="G277" s="2">
        <v>0.40089809930450998</v>
      </c>
      <c r="H277" s="2">
        <v>0.47806161689799598</v>
      </c>
      <c r="I277" s="2" t="s">
        <v>40</v>
      </c>
      <c r="J277" s="2" t="s">
        <v>253</v>
      </c>
      <c r="K277" s="2" t="s">
        <v>413</v>
      </c>
      <c r="L277" s="2">
        <v>0.7</v>
      </c>
      <c r="M277" s="2">
        <v>0</v>
      </c>
      <c r="N277" s="2">
        <v>0.6</v>
      </c>
      <c r="O277" s="2">
        <v>120</v>
      </c>
      <c r="P277" s="125">
        <v>42580.712094907409</v>
      </c>
    </row>
    <row r="278" spans="1:16">
      <c r="A278" s="2">
        <v>31</v>
      </c>
      <c r="B278" s="2">
        <v>64</v>
      </c>
      <c r="C278" s="2">
        <v>82</v>
      </c>
      <c r="D278" s="2">
        <v>0.31632653061224397</v>
      </c>
      <c r="E278" s="2">
        <v>0.65306122448979498</v>
      </c>
      <c r="F278" s="2">
        <v>0.83673469387755095</v>
      </c>
      <c r="G278" s="2">
        <v>0.40282558787566702</v>
      </c>
      <c r="H278" s="2">
        <v>0.48038247824005598</v>
      </c>
      <c r="I278" s="2" t="s">
        <v>40</v>
      </c>
      <c r="J278" s="2" t="s">
        <v>253</v>
      </c>
      <c r="K278" s="2" t="s">
        <v>563</v>
      </c>
      <c r="L278" s="2">
        <v>0.7</v>
      </c>
      <c r="M278" s="2">
        <v>0.1</v>
      </c>
      <c r="N278" s="2">
        <v>0.6</v>
      </c>
      <c r="O278" s="2">
        <v>120</v>
      </c>
      <c r="P278" s="125">
        <v>42580.712453703702</v>
      </c>
    </row>
    <row r="279" spans="1:16">
      <c r="A279" s="2">
        <v>30</v>
      </c>
      <c r="B279" s="2">
        <v>64</v>
      </c>
      <c r="C279" s="2">
        <v>79</v>
      </c>
      <c r="D279" s="2">
        <v>0.30612244897959101</v>
      </c>
      <c r="E279" s="2">
        <v>0.65306122448979498</v>
      </c>
      <c r="F279" s="2">
        <v>0.80612244897959096</v>
      </c>
      <c r="G279" s="2">
        <v>0.39182312672401598</v>
      </c>
      <c r="H279" s="2">
        <v>0.46885768360879898</v>
      </c>
      <c r="I279" s="2" t="s">
        <v>40</v>
      </c>
      <c r="J279" s="2" t="s">
        <v>253</v>
      </c>
      <c r="K279" s="2" t="s">
        <v>565</v>
      </c>
      <c r="L279" s="2">
        <v>0.7</v>
      </c>
      <c r="M279" s="2">
        <v>0.2</v>
      </c>
      <c r="N279" s="2">
        <v>0.6</v>
      </c>
      <c r="O279" s="2">
        <v>120</v>
      </c>
      <c r="P279" s="125">
        <v>42580.712812500002</v>
      </c>
    </row>
    <row r="280" spans="1:16">
      <c r="A280" s="2">
        <v>26</v>
      </c>
      <c r="B280" s="2">
        <v>61</v>
      </c>
      <c r="C280" s="2">
        <v>78</v>
      </c>
      <c r="D280" s="2">
        <v>0.265306122448979</v>
      </c>
      <c r="E280" s="2">
        <v>0.62244897959183598</v>
      </c>
      <c r="F280" s="2">
        <v>0.79591836734693799</v>
      </c>
      <c r="G280" s="2">
        <v>0.36708858298353397</v>
      </c>
      <c r="H280" s="2">
        <v>0.43479842687966902</v>
      </c>
      <c r="I280" s="2" t="s">
        <v>40</v>
      </c>
      <c r="J280" s="2" t="s">
        <v>253</v>
      </c>
      <c r="K280" s="2" t="s">
        <v>567</v>
      </c>
      <c r="L280" s="2">
        <v>0.7</v>
      </c>
      <c r="M280" s="2">
        <v>0.3</v>
      </c>
      <c r="N280" s="2">
        <v>0.6</v>
      </c>
      <c r="O280" s="2">
        <v>120</v>
      </c>
      <c r="P280" s="125">
        <v>42580.713159722225</v>
      </c>
    </row>
    <row r="281" spans="1:16">
      <c r="A281" s="2">
        <v>20</v>
      </c>
      <c r="B281" s="2">
        <v>58</v>
      </c>
      <c r="C281" s="2">
        <v>73</v>
      </c>
      <c r="D281" s="2">
        <v>0.20408163265306101</v>
      </c>
      <c r="E281" s="2">
        <v>0.59183673469387699</v>
      </c>
      <c r="F281" s="2">
        <v>0.74489795918367296</v>
      </c>
      <c r="G281" s="2">
        <v>0.32121718118786502</v>
      </c>
      <c r="H281" s="2">
        <v>0.37967709931586902</v>
      </c>
      <c r="I281" s="2" t="s">
        <v>40</v>
      </c>
      <c r="J281" s="2" t="s">
        <v>253</v>
      </c>
      <c r="K281" s="2" t="s">
        <v>569</v>
      </c>
      <c r="L281" s="2">
        <v>0.7</v>
      </c>
      <c r="M281" s="2">
        <v>0.4</v>
      </c>
      <c r="N281" s="2">
        <v>0.6</v>
      </c>
      <c r="O281" s="2">
        <v>120</v>
      </c>
      <c r="P281" s="125">
        <v>42580.713518518518</v>
      </c>
    </row>
    <row r="282" spans="1:16">
      <c r="A282" s="2">
        <v>16</v>
      </c>
      <c r="B282" s="2">
        <v>53</v>
      </c>
      <c r="C282" s="2">
        <v>68</v>
      </c>
      <c r="D282" s="2">
        <v>0.163265306122448</v>
      </c>
      <c r="E282" s="2">
        <v>0.54081632653061196</v>
      </c>
      <c r="F282" s="2">
        <v>0.69387755102040805</v>
      </c>
      <c r="G282" s="2">
        <v>0.282042751990984</v>
      </c>
      <c r="H282" s="2">
        <v>0.33659859519173102</v>
      </c>
      <c r="I282" s="2" t="s">
        <v>40</v>
      </c>
      <c r="J282" s="2" t="s">
        <v>253</v>
      </c>
      <c r="K282" s="2" t="s">
        <v>571</v>
      </c>
      <c r="L282" s="2">
        <v>0.7</v>
      </c>
      <c r="M282" s="2">
        <v>0.5</v>
      </c>
      <c r="N282" s="2">
        <v>0.6</v>
      </c>
      <c r="O282" s="2">
        <v>120</v>
      </c>
      <c r="P282" s="125">
        <v>42580.713877314818</v>
      </c>
    </row>
    <row r="283" spans="1:16">
      <c r="A283" s="2">
        <v>16</v>
      </c>
      <c r="B283" s="2">
        <v>50</v>
      </c>
      <c r="C283" s="2">
        <v>58</v>
      </c>
      <c r="D283" s="2">
        <v>0.163265306122448</v>
      </c>
      <c r="E283" s="2">
        <v>0.51020408163265296</v>
      </c>
      <c r="F283" s="2">
        <v>0.59183673469387699</v>
      </c>
      <c r="G283" s="2">
        <v>0.26052904997406801</v>
      </c>
      <c r="H283" s="2">
        <v>0.31388685034120101</v>
      </c>
      <c r="I283" s="2" t="s">
        <v>40</v>
      </c>
      <c r="J283" s="2" t="s">
        <v>253</v>
      </c>
      <c r="K283" s="2" t="s">
        <v>573</v>
      </c>
      <c r="L283" s="2">
        <v>0.7</v>
      </c>
      <c r="M283" s="2">
        <v>0.6</v>
      </c>
      <c r="N283" s="2">
        <v>0.6</v>
      </c>
      <c r="O283" s="2">
        <v>120</v>
      </c>
      <c r="P283" s="125">
        <v>42580.714224537034</v>
      </c>
    </row>
    <row r="284" spans="1:16">
      <c r="A284" s="2">
        <v>15</v>
      </c>
      <c r="B284" s="2">
        <v>41</v>
      </c>
      <c r="C284" s="2">
        <v>56</v>
      </c>
      <c r="D284" s="2">
        <v>0.15306122448979501</v>
      </c>
      <c r="E284" s="2">
        <v>0.41836734693877498</v>
      </c>
      <c r="F284" s="2">
        <v>0.57142857142857095</v>
      </c>
      <c r="G284" s="2">
        <v>0.22902996625917099</v>
      </c>
      <c r="H284" s="2">
        <v>0.27512411920694002</v>
      </c>
      <c r="I284" s="2" t="s">
        <v>40</v>
      </c>
      <c r="J284" s="2" t="s">
        <v>253</v>
      </c>
      <c r="K284" s="2" t="s">
        <v>575</v>
      </c>
      <c r="L284" s="2">
        <v>0.7</v>
      </c>
      <c r="M284" s="2">
        <v>0.7</v>
      </c>
      <c r="N284" s="2">
        <v>0.6</v>
      </c>
      <c r="O284" s="2">
        <v>120</v>
      </c>
      <c r="P284" s="125">
        <v>42580.714583333334</v>
      </c>
    </row>
    <row r="285" spans="1:16">
      <c r="A285" s="2">
        <v>15</v>
      </c>
      <c r="B285" s="2">
        <v>34</v>
      </c>
      <c r="C285" s="2">
        <v>49</v>
      </c>
      <c r="D285" s="2">
        <v>0.15306122448979501</v>
      </c>
      <c r="E285" s="2">
        <v>0.34693877551020402</v>
      </c>
      <c r="F285" s="2">
        <v>0.5</v>
      </c>
      <c r="G285" s="2">
        <v>0.21204428642091</v>
      </c>
      <c r="H285" s="2">
        <v>0.25974875270055903</v>
      </c>
      <c r="I285" s="2" t="s">
        <v>40</v>
      </c>
      <c r="J285" s="2" t="s">
        <v>253</v>
      </c>
      <c r="K285" s="2" t="s">
        <v>577</v>
      </c>
      <c r="L285" s="2">
        <v>0.7</v>
      </c>
      <c r="M285" s="2">
        <v>0.79999999999999905</v>
      </c>
      <c r="N285" s="2">
        <v>0.6</v>
      </c>
      <c r="O285" s="2">
        <v>120</v>
      </c>
      <c r="P285" s="125">
        <v>42580.714942129627</v>
      </c>
    </row>
    <row r="286" spans="1:16">
      <c r="A286" s="2">
        <v>13</v>
      </c>
      <c r="B286" s="2">
        <v>31</v>
      </c>
      <c r="C286" s="2">
        <v>39</v>
      </c>
      <c r="D286" s="2">
        <v>0.132653061224489</v>
      </c>
      <c r="E286" s="2">
        <v>0.31632653061224397</v>
      </c>
      <c r="F286" s="2">
        <v>0.397959183673469</v>
      </c>
      <c r="G286" s="2">
        <v>0.185088059295136</v>
      </c>
      <c r="H286" s="2">
        <v>0.23655242415945299</v>
      </c>
      <c r="I286" s="2" t="s">
        <v>40</v>
      </c>
      <c r="J286" s="2" t="s">
        <v>253</v>
      </c>
      <c r="K286" s="2" t="s">
        <v>579</v>
      </c>
      <c r="L286" s="2">
        <v>0.7</v>
      </c>
      <c r="M286" s="2">
        <v>0.89999999999999902</v>
      </c>
      <c r="N286" s="2">
        <v>0.6</v>
      </c>
      <c r="O286" s="2">
        <v>120</v>
      </c>
      <c r="P286" s="125">
        <v>42580.715289351851</v>
      </c>
    </row>
    <row r="287" spans="1:16">
      <c r="A287" s="2">
        <v>29</v>
      </c>
      <c r="B287" s="2">
        <v>60</v>
      </c>
      <c r="C287" s="2">
        <v>72</v>
      </c>
      <c r="D287" s="2">
        <v>0.29591836734693799</v>
      </c>
      <c r="E287" s="2">
        <v>0.61224489795918302</v>
      </c>
      <c r="F287" s="2">
        <v>0.73469387755102</v>
      </c>
      <c r="G287" s="2">
        <v>0.37115525799683202</v>
      </c>
      <c r="H287" s="2">
        <v>0.44402743025915598</v>
      </c>
      <c r="I287" s="2" t="s">
        <v>40</v>
      </c>
      <c r="J287" s="2" t="s">
        <v>253</v>
      </c>
      <c r="K287" s="2" t="s">
        <v>415</v>
      </c>
      <c r="L287" s="2">
        <v>0.79999999999999905</v>
      </c>
      <c r="M287" s="2">
        <v>0</v>
      </c>
      <c r="N287" s="2">
        <v>0.6</v>
      </c>
      <c r="O287" s="2">
        <v>120</v>
      </c>
      <c r="P287" s="125">
        <v>42580.71565972222</v>
      </c>
    </row>
    <row r="288" spans="1:16">
      <c r="A288" s="2">
        <v>29</v>
      </c>
      <c r="B288" s="2">
        <v>60</v>
      </c>
      <c r="C288" s="2">
        <v>72</v>
      </c>
      <c r="D288" s="2">
        <v>0.29591836734693799</v>
      </c>
      <c r="E288" s="2">
        <v>0.61224489795918302</v>
      </c>
      <c r="F288" s="2">
        <v>0.73469387755102</v>
      </c>
      <c r="G288" s="2">
        <v>0.368886471596583</v>
      </c>
      <c r="H288" s="2">
        <v>0.44101192157541103</v>
      </c>
      <c r="I288" s="2" t="s">
        <v>40</v>
      </c>
      <c r="J288" s="2" t="s">
        <v>253</v>
      </c>
      <c r="K288" s="2" t="s">
        <v>581</v>
      </c>
      <c r="L288" s="2">
        <v>0.79999999999999905</v>
      </c>
      <c r="M288" s="2">
        <v>0.1</v>
      </c>
      <c r="N288" s="2">
        <v>0.6</v>
      </c>
      <c r="O288" s="2">
        <v>120</v>
      </c>
      <c r="P288" s="125">
        <v>42580.71603009259</v>
      </c>
    </row>
    <row r="289" spans="1:16">
      <c r="A289" s="2">
        <v>29</v>
      </c>
      <c r="B289" s="2">
        <v>59</v>
      </c>
      <c r="C289" s="2">
        <v>70</v>
      </c>
      <c r="D289" s="2">
        <v>0.29591836734693799</v>
      </c>
      <c r="E289" s="2">
        <v>0.60204081632652995</v>
      </c>
      <c r="F289" s="2">
        <v>0.71428571428571397</v>
      </c>
      <c r="G289" s="2">
        <v>0.357963251450027</v>
      </c>
      <c r="H289" s="2">
        <v>0.43130124679443199</v>
      </c>
      <c r="I289" s="2" t="s">
        <v>40</v>
      </c>
      <c r="J289" s="2" t="s">
        <v>253</v>
      </c>
      <c r="K289" s="2" t="s">
        <v>583</v>
      </c>
      <c r="L289" s="2">
        <v>0.79999999999999905</v>
      </c>
      <c r="M289" s="2">
        <v>0.2</v>
      </c>
      <c r="N289" s="2">
        <v>0.6</v>
      </c>
      <c r="O289" s="2">
        <v>120</v>
      </c>
      <c r="P289" s="125">
        <v>42580.716400462959</v>
      </c>
    </row>
    <row r="290" spans="1:16">
      <c r="A290" s="2">
        <v>24</v>
      </c>
      <c r="B290" s="2">
        <v>52</v>
      </c>
      <c r="C290" s="2">
        <v>70</v>
      </c>
      <c r="D290" s="2">
        <v>0.24489795918367299</v>
      </c>
      <c r="E290" s="2">
        <v>0.530612244897959</v>
      </c>
      <c r="F290" s="2">
        <v>0.71428571428571397</v>
      </c>
      <c r="G290" s="2">
        <v>0.319805710326379</v>
      </c>
      <c r="H290" s="2">
        <v>0.38809733885112002</v>
      </c>
      <c r="I290" s="2" t="s">
        <v>40</v>
      </c>
      <c r="J290" s="2" t="s">
        <v>253</v>
      </c>
      <c r="K290" s="2" t="s">
        <v>585</v>
      </c>
      <c r="L290" s="2">
        <v>0.79999999999999905</v>
      </c>
      <c r="M290" s="2">
        <v>0.3</v>
      </c>
      <c r="N290" s="2">
        <v>0.6</v>
      </c>
      <c r="O290" s="2">
        <v>120</v>
      </c>
      <c r="P290" s="125">
        <v>42580.716770833336</v>
      </c>
    </row>
    <row r="291" spans="1:16">
      <c r="A291" s="2">
        <v>17</v>
      </c>
      <c r="B291" s="2">
        <v>50</v>
      </c>
      <c r="C291" s="2">
        <v>66</v>
      </c>
      <c r="D291" s="2">
        <v>0.17346938775510201</v>
      </c>
      <c r="E291" s="2">
        <v>0.51020408163265296</v>
      </c>
      <c r="F291" s="2">
        <v>0.67346938775510201</v>
      </c>
      <c r="G291" s="2">
        <v>0.28671700355566598</v>
      </c>
      <c r="H291" s="2">
        <v>0.33782782888745999</v>
      </c>
      <c r="I291" s="2" t="s">
        <v>40</v>
      </c>
      <c r="J291" s="2" t="s">
        <v>253</v>
      </c>
      <c r="K291" s="2" t="s">
        <v>587</v>
      </c>
      <c r="L291" s="2">
        <v>0.79999999999999905</v>
      </c>
      <c r="M291" s="2">
        <v>0.4</v>
      </c>
      <c r="N291" s="2">
        <v>0.6</v>
      </c>
      <c r="O291" s="2">
        <v>120</v>
      </c>
      <c r="P291" s="125">
        <v>42580.717129629629</v>
      </c>
    </row>
    <row r="292" spans="1:16">
      <c r="A292" s="2">
        <v>15</v>
      </c>
      <c r="B292" s="2">
        <v>51</v>
      </c>
      <c r="C292" s="2">
        <v>59</v>
      </c>
      <c r="D292" s="2">
        <v>0.15306122448979501</v>
      </c>
      <c r="E292" s="2">
        <v>0.52040816326530603</v>
      </c>
      <c r="F292" s="2">
        <v>0.60204081632652995</v>
      </c>
      <c r="G292" s="2">
        <v>0.267039634075659</v>
      </c>
      <c r="H292" s="2">
        <v>0.31727659738833303</v>
      </c>
      <c r="I292" s="2" t="s">
        <v>40</v>
      </c>
      <c r="J292" s="2" t="s">
        <v>253</v>
      </c>
      <c r="K292" s="2" t="s">
        <v>589</v>
      </c>
      <c r="L292" s="2">
        <v>0.79999999999999905</v>
      </c>
      <c r="M292" s="2">
        <v>0.5</v>
      </c>
      <c r="N292" s="2">
        <v>0.6</v>
      </c>
      <c r="O292" s="2">
        <v>120</v>
      </c>
      <c r="P292" s="125">
        <v>42580.717499999999</v>
      </c>
    </row>
    <row r="293" spans="1:16">
      <c r="A293" s="2">
        <v>15</v>
      </c>
      <c r="B293" s="2">
        <v>47</v>
      </c>
      <c r="C293" s="2">
        <v>56</v>
      </c>
      <c r="D293" s="2">
        <v>0.15306122448979501</v>
      </c>
      <c r="E293" s="2">
        <v>0.47959183673469302</v>
      </c>
      <c r="F293" s="2">
        <v>0.57142857142857095</v>
      </c>
      <c r="G293" s="2">
        <v>0.24511912254568399</v>
      </c>
      <c r="H293" s="2">
        <v>0.29571788435205099</v>
      </c>
      <c r="I293" s="2" t="s">
        <v>40</v>
      </c>
      <c r="J293" s="2" t="s">
        <v>253</v>
      </c>
      <c r="K293" s="2" t="s">
        <v>591</v>
      </c>
      <c r="L293" s="2">
        <v>0.79999999999999905</v>
      </c>
      <c r="M293" s="2">
        <v>0.6</v>
      </c>
      <c r="N293" s="2">
        <v>0.6</v>
      </c>
      <c r="O293" s="2">
        <v>120</v>
      </c>
      <c r="P293" s="125">
        <v>42580.717858796299</v>
      </c>
    </row>
    <row r="294" spans="1:16">
      <c r="A294" s="2">
        <v>15</v>
      </c>
      <c r="B294" s="2">
        <v>41</v>
      </c>
      <c r="C294" s="2">
        <v>54</v>
      </c>
      <c r="D294" s="2">
        <v>0.15306122448979501</v>
      </c>
      <c r="E294" s="2">
        <v>0.41836734693877498</v>
      </c>
      <c r="F294" s="2">
        <v>0.55102040816326503</v>
      </c>
      <c r="G294" s="2">
        <v>0.223681321287097</v>
      </c>
      <c r="H294" s="2">
        <v>0.270960724805418</v>
      </c>
      <c r="I294" s="2" t="s">
        <v>40</v>
      </c>
      <c r="J294" s="2" t="s">
        <v>253</v>
      </c>
      <c r="K294" s="2" t="s">
        <v>593</v>
      </c>
      <c r="L294" s="2">
        <v>0.79999999999999905</v>
      </c>
      <c r="M294" s="2">
        <v>0.7</v>
      </c>
      <c r="N294" s="2">
        <v>0.6</v>
      </c>
      <c r="O294" s="2">
        <v>120</v>
      </c>
      <c r="P294" s="125">
        <v>42580.718229166669</v>
      </c>
    </row>
    <row r="295" spans="1:16">
      <c r="A295" s="2">
        <v>15</v>
      </c>
      <c r="B295" s="2">
        <v>34</v>
      </c>
      <c r="C295" s="2">
        <v>48</v>
      </c>
      <c r="D295" s="2">
        <v>0.15306122448979501</v>
      </c>
      <c r="E295" s="2">
        <v>0.34693877551020402</v>
      </c>
      <c r="F295" s="2">
        <v>0.48979591836734598</v>
      </c>
      <c r="G295" s="2">
        <v>0.206760493175283</v>
      </c>
      <c r="H295" s="2">
        <v>0.25442932777482602</v>
      </c>
      <c r="I295" s="2" t="s">
        <v>40</v>
      </c>
      <c r="J295" s="2" t="s">
        <v>253</v>
      </c>
      <c r="K295" s="2" t="s">
        <v>595</v>
      </c>
      <c r="L295" s="2">
        <v>0.79999999999999905</v>
      </c>
      <c r="M295" s="2">
        <v>0.79999999999999905</v>
      </c>
      <c r="N295" s="2">
        <v>0.6</v>
      </c>
      <c r="O295" s="2">
        <v>120</v>
      </c>
      <c r="P295" s="125">
        <v>42580.718599537038</v>
      </c>
    </row>
    <row r="296" spans="1:16">
      <c r="A296" s="2">
        <v>13</v>
      </c>
      <c r="B296" s="2">
        <v>31</v>
      </c>
      <c r="C296" s="2">
        <v>38</v>
      </c>
      <c r="D296" s="2">
        <v>0.132653061224489</v>
      </c>
      <c r="E296" s="2">
        <v>0.31632653061224397</v>
      </c>
      <c r="F296" s="2">
        <v>0.38775510204081598</v>
      </c>
      <c r="G296" s="2">
        <v>0.18262734881705001</v>
      </c>
      <c r="H296" s="2">
        <v>0.233666157888021</v>
      </c>
      <c r="I296" s="2" t="s">
        <v>40</v>
      </c>
      <c r="J296" s="2" t="s">
        <v>253</v>
      </c>
      <c r="K296" s="2" t="s">
        <v>597</v>
      </c>
      <c r="L296" s="2">
        <v>0.79999999999999905</v>
      </c>
      <c r="M296" s="2">
        <v>0.89999999999999902</v>
      </c>
      <c r="N296" s="2">
        <v>0.6</v>
      </c>
      <c r="O296" s="2">
        <v>120</v>
      </c>
      <c r="P296" s="125">
        <v>42580.718958333331</v>
      </c>
    </row>
    <row r="297" spans="1:16">
      <c r="A297" s="2">
        <v>28</v>
      </c>
      <c r="B297" s="2">
        <v>54</v>
      </c>
      <c r="C297" s="2">
        <v>64</v>
      </c>
      <c r="D297" s="2">
        <v>0.28571428571428498</v>
      </c>
      <c r="E297" s="2">
        <v>0.55102040816326503</v>
      </c>
      <c r="F297" s="2">
        <v>0.65306122448979498</v>
      </c>
      <c r="G297" s="2">
        <v>0.33977698742674101</v>
      </c>
      <c r="H297" s="2">
        <v>0.41452448754876098</v>
      </c>
      <c r="I297" s="2" t="s">
        <v>40</v>
      </c>
      <c r="J297" s="2" t="s">
        <v>253</v>
      </c>
      <c r="K297" s="2" t="s">
        <v>417</v>
      </c>
      <c r="L297" s="2">
        <v>0.89999999999999902</v>
      </c>
      <c r="M297" s="2">
        <v>0</v>
      </c>
      <c r="N297" s="2">
        <v>0.6</v>
      </c>
      <c r="O297" s="2">
        <v>120</v>
      </c>
      <c r="P297" s="125">
        <v>42580.719328703701</v>
      </c>
    </row>
    <row r="298" spans="1:16">
      <c r="A298" s="2">
        <v>27</v>
      </c>
      <c r="B298" s="2">
        <v>52</v>
      </c>
      <c r="C298" s="2">
        <v>63</v>
      </c>
      <c r="D298" s="2">
        <v>0.27551020408163202</v>
      </c>
      <c r="E298" s="2">
        <v>0.530612244897959</v>
      </c>
      <c r="F298" s="2">
        <v>0.64285714285714202</v>
      </c>
      <c r="G298" s="2">
        <v>0.332058415644719</v>
      </c>
      <c r="H298" s="2">
        <v>0.401108075063008</v>
      </c>
      <c r="I298" s="2" t="s">
        <v>40</v>
      </c>
      <c r="J298" s="2" t="s">
        <v>253</v>
      </c>
      <c r="K298" s="2" t="s">
        <v>599</v>
      </c>
      <c r="L298" s="2">
        <v>0.89999999999999902</v>
      </c>
      <c r="M298" s="2">
        <v>0.1</v>
      </c>
      <c r="N298" s="2">
        <v>0.6</v>
      </c>
      <c r="O298" s="2">
        <v>120</v>
      </c>
      <c r="P298" s="125">
        <v>42580.719687500001</v>
      </c>
    </row>
    <row r="299" spans="1:16">
      <c r="A299" s="2">
        <v>24</v>
      </c>
      <c r="B299" s="2">
        <v>47</v>
      </c>
      <c r="C299" s="2">
        <v>64</v>
      </c>
      <c r="D299" s="2">
        <v>0.24489795918367299</v>
      </c>
      <c r="E299" s="2">
        <v>0.47959183673469302</v>
      </c>
      <c r="F299" s="2">
        <v>0.65306122448979498</v>
      </c>
      <c r="G299" s="2">
        <v>0.30600312348599601</v>
      </c>
      <c r="H299" s="2">
        <v>0.37344415304194001</v>
      </c>
      <c r="I299" s="2" t="s">
        <v>40</v>
      </c>
      <c r="J299" s="2" t="s">
        <v>253</v>
      </c>
      <c r="K299" s="2" t="s">
        <v>601</v>
      </c>
      <c r="L299" s="2">
        <v>0.89999999999999902</v>
      </c>
      <c r="M299" s="2">
        <v>0.2</v>
      </c>
      <c r="N299" s="2">
        <v>0.6</v>
      </c>
      <c r="O299" s="2">
        <v>120</v>
      </c>
      <c r="P299" s="125">
        <v>42580.720046296294</v>
      </c>
    </row>
    <row r="300" spans="1:16">
      <c r="A300" s="2">
        <v>20</v>
      </c>
      <c r="B300" s="2">
        <v>45</v>
      </c>
      <c r="C300" s="2">
        <v>58</v>
      </c>
      <c r="D300" s="2">
        <v>0.20408163265306101</v>
      </c>
      <c r="E300" s="2">
        <v>0.45918367346938699</v>
      </c>
      <c r="F300" s="2">
        <v>0.59183673469387699</v>
      </c>
      <c r="G300" s="2">
        <v>0.28043623470470103</v>
      </c>
      <c r="H300" s="2">
        <v>0.34412251464093502</v>
      </c>
      <c r="I300" s="2" t="s">
        <v>40</v>
      </c>
      <c r="J300" s="2" t="s">
        <v>253</v>
      </c>
      <c r="K300" s="2" t="s">
        <v>603</v>
      </c>
      <c r="L300" s="2">
        <v>0.89999999999999902</v>
      </c>
      <c r="M300" s="2">
        <v>0.3</v>
      </c>
      <c r="N300" s="2">
        <v>0.6</v>
      </c>
      <c r="O300" s="2">
        <v>120</v>
      </c>
      <c r="P300" s="125">
        <v>42580.720405092594</v>
      </c>
    </row>
    <row r="301" spans="1:16">
      <c r="A301" s="2">
        <v>17</v>
      </c>
      <c r="B301" s="2">
        <v>44</v>
      </c>
      <c r="C301" s="2">
        <v>56</v>
      </c>
      <c r="D301" s="2">
        <v>0.17346938775510201</v>
      </c>
      <c r="E301" s="2">
        <v>0.44897959183673403</v>
      </c>
      <c r="F301" s="2">
        <v>0.57142857142857095</v>
      </c>
      <c r="G301" s="2">
        <v>0.26789383143461598</v>
      </c>
      <c r="H301" s="2">
        <v>0.31832219153607</v>
      </c>
      <c r="I301" s="2" t="s">
        <v>40</v>
      </c>
      <c r="J301" s="2" t="s">
        <v>253</v>
      </c>
      <c r="K301" s="2" t="s">
        <v>605</v>
      </c>
      <c r="L301" s="2">
        <v>0.89999999999999902</v>
      </c>
      <c r="M301" s="2">
        <v>0.4</v>
      </c>
      <c r="N301" s="2">
        <v>0.6</v>
      </c>
      <c r="O301" s="2">
        <v>120</v>
      </c>
      <c r="P301" s="125">
        <v>42580.720763888887</v>
      </c>
    </row>
    <row r="302" spans="1:16">
      <c r="A302" s="2">
        <v>13</v>
      </c>
      <c r="B302" s="2">
        <v>47</v>
      </c>
      <c r="C302" s="2">
        <v>54</v>
      </c>
      <c r="D302" s="2">
        <v>0.132653061224489</v>
      </c>
      <c r="E302" s="2">
        <v>0.47959183673469302</v>
      </c>
      <c r="F302" s="2">
        <v>0.55102040816326503</v>
      </c>
      <c r="G302" s="2">
        <v>0.24497566339916599</v>
      </c>
      <c r="H302" s="2">
        <v>0.28913063950362</v>
      </c>
      <c r="I302" s="2" t="s">
        <v>40</v>
      </c>
      <c r="J302" s="2" t="s">
        <v>253</v>
      </c>
      <c r="K302" s="2" t="s">
        <v>607</v>
      </c>
      <c r="L302" s="2">
        <v>0.89999999999999902</v>
      </c>
      <c r="M302" s="2">
        <v>0.5</v>
      </c>
      <c r="N302" s="2">
        <v>0.6</v>
      </c>
      <c r="O302" s="2">
        <v>120</v>
      </c>
      <c r="P302" s="125">
        <v>42580.721134259256</v>
      </c>
    </row>
    <row r="303" spans="1:16">
      <c r="A303" s="2">
        <v>13</v>
      </c>
      <c r="B303" s="2">
        <v>47</v>
      </c>
      <c r="C303" s="2">
        <v>52</v>
      </c>
      <c r="D303" s="2">
        <v>0.132653061224489</v>
      </c>
      <c r="E303" s="2">
        <v>0.47959183673469302</v>
      </c>
      <c r="F303" s="2">
        <v>0.530612244897959</v>
      </c>
      <c r="G303" s="2">
        <v>0.22918707383092601</v>
      </c>
      <c r="H303" s="2">
        <v>0.27829035250238399</v>
      </c>
      <c r="I303" s="2" t="s">
        <v>40</v>
      </c>
      <c r="J303" s="2" t="s">
        <v>253</v>
      </c>
      <c r="K303" s="2" t="s">
        <v>609</v>
      </c>
      <c r="L303" s="2">
        <v>0.89999999999999902</v>
      </c>
      <c r="M303" s="2">
        <v>0.6</v>
      </c>
      <c r="N303" s="2">
        <v>0.6</v>
      </c>
      <c r="O303" s="2">
        <v>120</v>
      </c>
      <c r="P303" s="125">
        <v>42580.72152777778</v>
      </c>
    </row>
    <row r="304" spans="1:16">
      <c r="A304" s="2">
        <v>15</v>
      </c>
      <c r="B304" s="2">
        <v>39</v>
      </c>
      <c r="C304" s="2">
        <v>52</v>
      </c>
      <c r="D304" s="2">
        <v>0.15306122448979501</v>
      </c>
      <c r="E304" s="2">
        <v>0.397959183673469</v>
      </c>
      <c r="F304" s="2">
        <v>0.530612244897959</v>
      </c>
      <c r="G304" s="2">
        <v>0.216564126529252</v>
      </c>
      <c r="H304" s="2">
        <v>0.26309027926988299</v>
      </c>
      <c r="I304" s="2" t="s">
        <v>40</v>
      </c>
      <c r="J304" s="2" t="s">
        <v>253</v>
      </c>
      <c r="K304" s="2" t="s">
        <v>611</v>
      </c>
      <c r="L304" s="2">
        <v>0.89999999999999902</v>
      </c>
      <c r="M304" s="2">
        <v>0.7</v>
      </c>
      <c r="N304" s="2">
        <v>0.6</v>
      </c>
      <c r="O304" s="2">
        <v>120</v>
      </c>
      <c r="P304" s="125">
        <v>42580.721909722219</v>
      </c>
    </row>
    <row r="305" spans="1:16">
      <c r="A305" s="2">
        <v>14</v>
      </c>
      <c r="B305" s="2">
        <v>32</v>
      </c>
      <c r="C305" s="2">
        <v>46</v>
      </c>
      <c r="D305" s="2">
        <v>0.14285714285714199</v>
      </c>
      <c r="E305" s="2">
        <v>0.32653061224489699</v>
      </c>
      <c r="F305" s="2">
        <v>0.46938775510204001</v>
      </c>
      <c r="G305" s="2">
        <v>0.19853249352694699</v>
      </c>
      <c r="H305" s="2">
        <v>0.244890859184281</v>
      </c>
      <c r="I305" s="2" t="s">
        <v>40</v>
      </c>
      <c r="J305" s="2" t="s">
        <v>253</v>
      </c>
      <c r="K305" s="2" t="s">
        <v>613</v>
      </c>
      <c r="L305" s="2">
        <v>0.89999999999999902</v>
      </c>
      <c r="M305" s="2">
        <v>0.79999999999999905</v>
      </c>
      <c r="N305" s="2">
        <v>0.6</v>
      </c>
      <c r="O305" s="2">
        <v>120</v>
      </c>
      <c r="P305" s="125">
        <v>42580.722268518519</v>
      </c>
    </row>
    <row r="306" spans="1:16">
      <c r="A306" s="2">
        <v>13</v>
      </c>
      <c r="B306" s="2">
        <v>31</v>
      </c>
      <c r="C306" s="2">
        <v>38</v>
      </c>
      <c r="D306" s="2">
        <v>0.132653061224489</v>
      </c>
      <c r="E306" s="2">
        <v>0.31632653061224397</v>
      </c>
      <c r="F306" s="2">
        <v>0.38775510204081598</v>
      </c>
      <c r="G306" s="2">
        <v>0.18007913518238999</v>
      </c>
      <c r="H306" s="2">
        <v>0.231569386904349</v>
      </c>
      <c r="I306" s="2" t="s">
        <v>40</v>
      </c>
      <c r="J306" s="2" t="s">
        <v>253</v>
      </c>
      <c r="K306" s="2" t="s">
        <v>615</v>
      </c>
      <c r="L306" s="2">
        <v>0.89999999999999902</v>
      </c>
      <c r="M306" s="2">
        <v>0.89999999999999902</v>
      </c>
      <c r="N306" s="2">
        <v>0.6</v>
      </c>
      <c r="O306" s="2">
        <v>120</v>
      </c>
      <c r="P306" s="125">
        <v>42580.722638888888</v>
      </c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6"/>
  <sheetViews>
    <sheetView showGridLines="0" zoomScale="80" zoomScaleNormal="80" zoomScalePageLayoutView="80" workbookViewId="0">
      <pane ySplit="1" topLeftCell="A299" activePane="bottomLeft" state="frozen"/>
      <selection activeCell="G23" sqref="G23"/>
      <selection pane="bottomLeft" activeCell="M342" sqref="M342"/>
    </sheetView>
  </sheetViews>
  <sheetFormatPr defaultColWidth="8.88671875" defaultRowHeight="16.5"/>
  <cols>
    <col min="1" max="3" width="8.88671875" style="1"/>
    <col min="4" max="5" width="10.6640625" style="1" bestFit="1" customWidth="1"/>
    <col min="6" max="6" width="11.44140625" style="1" bestFit="1" customWidth="1"/>
    <col min="7" max="8" width="8.88671875" style="1"/>
    <col min="9" max="9" width="11.88671875" style="1" bestFit="1" customWidth="1"/>
    <col min="10" max="10" width="10.44140625" style="1" bestFit="1" customWidth="1"/>
    <col min="11" max="11" width="77" style="1" hidden="1" customWidth="1"/>
    <col min="12" max="14" width="8.88671875" style="1"/>
    <col min="15" max="15" width="14.33203125" style="1" bestFit="1" customWidth="1"/>
    <col min="16" max="16" width="18" style="1" bestFit="1" customWidth="1"/>
    <col min="17" max="16384" width="8.88671875" style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68" t="s">
        <v>835</v>
      </c>
      <c r="O1" s="2" t="s">
        <v>25</v>
      </c>
      <c r="P1" s="2" t="s">
        <v>26</v>
      </c>
    </row>
    <row r="2" spans="1:16" s="26" customFormat="1">
      <c r="A2" s="26" t="s">
        <v>861</v>
      </c>
    </row>
    <row r="3" spans="1:16">
      <c r="A3" s="2">
        <v>10</v>
      </c>
      <c r="B3" s="2">
        <v>12</v>
      </c>
      <c r="C3" s="2">
        <v>15</v>
      </c>
      <c r="D3" s="2">
        <v>0.5</v>
      </c>
      <c r="E3" s="2">
        <v>0.6</v>
      </c>
      <c r="F3" s="2">
        <v>0.75</v>
      </c>
      <c r="G3" s="2">
        <v>0.49523802354429097</v>
      </c>
      <c r="H3" s="2">
        <v>0.57112165660821401</v>
      </c>
      <c r="I3" s="2" t="s">
        <v>51</v>
      </c>
      <c r="J3" s="2" t="s">
        <v>28</v>
      </c>
      <c r="K3" s="2" t="s">
        <v>41</v>
      </c>
      <c r="L3" s="2">
        <v>0</v>
      </c>
      <c r="M3" s="2">
        <v>0</v>
      </c>
      <c r="N3" s="2"/>
      <c r="O3" s="2">
        <v>15</v>
      </c>
      <c r="P3" s="87">
        <v>42144.696319444447</v>
      </c>
    </row>
    <row r="4" spans="1:16">
      <c r="A4" s="2">
        <v>10</v>
      </c>
      <c r="B4" s="2">
        <v>12</v>
      </c>
      <c r="C4" s="2">
        <v>15</v>
      </c>
      <c r="D4" s="2">
        <v>0.5</v>
      </c>
      <c r="E4" s="2">
        <v>0.6</v>
      </c>
      <c r="F4" s="2">
        <v>0.75</v>
      </c>
      <c r="G4" s="2">
        <v>0.49523802354429097</v>
      </c>
      <c r="H4" s="2">
        <v>0.57112165660821401</v>
      </c>
      <c r="I4" s="2" t="s">
        <v>51</v>
      </c>
      <c r="J4" s="2" t="s">
        <v>28</v>
      </c>
      <c r="K4" s="2" t="s">
        <v>153</v>
      </c>
      <c r="L4" s="2">
        <v>0</v>
      </c>
      <c r="M4" s="2">
        <v>0.1</v>
      </c>
      <c r="N4" s="2"/>
      <c r="O4" s="2">
        <v>15</v>
      </c>
      <c r="P4" s="87">
        <v>42144.696319444447</v>
      </c>
    </row>
    <row r="5" spans="1:16">
      <c r="A5" s="2">
        <v>10</v>
      </c>
      <c r="B5" s="2">
        <v>12</v>
      </c>
      <c r="C5" s="2">
        <v>15</v>
      </c>
      <c r="D5" s="2">
        <v>0.5</v>
      </c>
      <c r="E5" s="2">
        <v>0.6</v>
      </c>
      <c r="F5" s="2">
        <v>0.75</v>
      </c>
      <c r="G5" s="2">
        <v>0.49523802354429097</v>
      </c>
      <c r="H5" s="2">
        <v>0.57112165660821401</v>
      </c>
      <c r="I5" s="2" t="s">
        <v>51</v>
      </c>
      <c r="J5" s="2" t="s">
        <v>28</v>
      </c>
      <c r="K5" s="2" t="s">
        <v>154</v>
      </c>
      <c r="L5" s="2">
        <v>0</v>
      </c>
      <c r="M5" s="2">
        <v>0.2</v>
      </c>
      <c r="N5" s="2"/>
      <c r="O5" s="2">
        <v>15</v>
      </c>
      <c r="P5" s="87">
        <v>42144.696319444447</v>
      </c>
    </row>
    <row r="6" spans="1:16">
      <c r="A6" s="2">
        <v>10</v>
      </c>
      <c r="B6" s="2">
        <v>12</v>
      </c>
      <c r="C6" s="2">
        <v>15</v>
      </c>
      <c r="D6" s="2">
        <v>0.5</v>
      </c>
      <c r="E6" s="2">
        <v>0.6</v>
      </c>
      <c r="F6" s="2">
        <v>0.75</v>
      </c>
      <c r="G6" s="2">
        <v>0.49526244356871102</v>
      </c>
      <c r="H6" s="2">
        <v>0.57112165660821401</v>
      </c>
      <c r="I6" s="2" t="s">
        <v>51</v>
      </c>
      <c r="J6" s="2" t="s">
        <v>28</v>
      </c>
      <c r="K6" s="2" t="s">
        <v>155</v>
      </c>
      <c r="L6" s="2">
        <v>0</v>
      </c>
      <c r="M6" s="2">
        <v>0.3</v>
      </c>
      <c r="N6" s="2"/>
      <c r="O6" s="2">
        <v>15</v>
      </c>
      <c r="P6" s="87">
        <v>42144.696331018517</v>
      </c>
    </row>
    <row r="7" spans="1:16">
      <c r="A7" s="2">
        <v>10</v>
      </c>
      <c r="B7" s="2">
        <v>12</v>
      </c>
      <c r="C7" s="2">
        <v>15</v>
      </c>
      <c r="D7" s="2">
        <v>0.5</v>
      </c>
      <c r="E7" s="2">
        <v>0.6</v>
      </c>
      <c r="F7" s="2">
        <v>0.75</v>
      </c>
      <c r="G7" s="2">
        <v>0.49525633856260598</v>
      </c>
      <c r="H7" s="2">
        <v>0.57111555160210903</v>
      </c>
      <c r="I7" s="2" t="s">
        <v>51</v>
      </c>
      <c r="J7" s="2" t="s">
        <v>28</v>
      </c>
      <c r="K7" s="2" t="s">
        <v>156</v>
      </c>
      <c r="L7" s="2">
        <v>0</v>
      </c>
      <c r="M7" s="2">
        <v>0.4</v>
      </c>
      <c r="N7" s="2"/>
      <c r="O7" s="2">
        <v>15</v>
      </c>
      <c r="P7" s="87">
        <v>42144.696331018517</v>
      </c>
    </row>
    <row r="8" spans="1:16">
      <c r="A8" s="2">
        <v>10</v>
      </c>
      <c r="B8" s="2">
        <v>12</v>
      </c>
      <c r="C8" s="2">
        <v>15</v>
      </c>
      <c r="D8" s="2">
        <v>0.5</v>
      </c>
      <c r="E8" s="2">
        <v>0.6</v>
      </c>
      <c r="F8" s="2">
        <v>0.75</v>
      </c>
      <c r="G8" s="2">
        <v>0.49523191853818599</v>
      </c>
      <c r="H8" s="2">
        <v>0.57111555160210903</v>
      </c>
      <c r="I8" s="2" t="s">
        <v>51</v>
      </c>
      <c r="J8" s="2" t="s">
        <v>28</v>
      </c>
      <c r="K8" s="2" t="s">
        <v>157</v>
      </c>
      <c r="L8" s="2">
        <v>0</v>
      </c>
      <c r="M8" s="2">
        <v>0.5</v>
      </c>
      <c r="N8" s="2"/>
      <c r="O8" s="2">
        <v>15</v>
      </c>
      <c r="P8" s="87">
        <v>42144.696342592593</v>
      </c>
    </row>
    <row r="9" spans="1:16">
      <c r="A9" s="2">
        <v>10</v>
      </c>
      <c r="B9" s="2">
        <v>12</v>
      </c>
      <c r="C9" s="2">
        <v>15</v>
      </c>
      <c r="D9" s="2">
        <v>0.5</v>
      </c>
      <c r="E9" s="2">
        <v>0.6</v>
      </c>
      <c r="F9" s="2">
        <v>0.75</v>
      </c>
      <c r="G9" s="2">
        <v>0.49404144234771002</v>
      </c>
      <c r="H9" s="2">
        <v>0.57111555160210903</v>
      </c>
      <c r="I9" s="2" t="s">
        <v>51</v>
      </c>
      <c r="J9" s="2" t="s">
        <v>28</v>
      </c>
      <c r="K9" s="2" t="s">
        <v>158</v>
      </c>
      <c r="L9" s="2">
        <v>0</v>
      </c>
      <c r="M9" s="2">
        <v>0.6</v>
      </c>
      <c r="N9" s="2"/>
      <c r="O9" s="2">
        <v>15</v>
      </c>
      <c r="P9" s="87">
        <v>42144.696342592593</v>
      </c>
    </row>
    <row r="10" spans="1:16">
      <c r="A10" s="2">
        <v>10</v>
      </c>
      <c r="B10" s="2">
        <v>11</v>
      </c>
      <c r="C10" s="2">
        <v>15</v>
      </c>
      <c r="D10" s="2">
        <v>0.5</v>
      </c>
      <c r="E10" s="2">
        <v>0.55000000000000004</v>
      </c>
      <c r="F10" s="2">
        <v>0.75</v>
      </c>
      <c r="G10" s="2">
        <v>0.48985951316578102</v>
      </c>
      <c r="H10" s="2">
        <v>0.56671078969734701</v>
      </c>
      <c r="I10" s="2" t="s">
        <v>51</v>
      </c>
      <c r="J10" s="2" t="s">
        <v>28</v>
      </c>
      <c r="K10" s="2" t="s">
        <v>159</v>
      </c>
      <c r="L10" s="2">
        <v>0</v>
      </c>
      <c r="M10" s="2">
        <v>0.7</v>
      </c>
      <c r="N10" s="2"/>
      <c r="O10" s="2">
        <v>15</v>
      </c>
      <c r="P10" s="87">
        <v>42144.696342592593</v>
      </c>
    </row>
    <row r="11" spans="1:16">
      <c r="A11" s="2">
        <v>9</v>
      </c>
      <c r="B11" s="2">
        <v>11</v>
      </c>
      <c r="C11" s="2">
        <v>15</v>
      </c>
      <c r="D11" s="2">
        <v>0.45</v>
      </c>
      <c r="E11" s="2">
        <v>0.55000000000000004</v>
      </c>
      <c r="F11" s="2">
        <v>0.75</v>
      </c>
      <c r="G11" s="2">
        <v>0.47720639680576799</v>
      </c>
      <c r="H11" s="2">
        <v>0.541582093361754</v>
      </c>
      <c r="I11" s="2" t="s">
        <v>51</v>
      </c>
      <c r="J11" s="2" t="s">
        <v>28</v>
      </c>
      <c r="K11" s="2" t="s">
        <v>160</v>
      </c>
      <c r="L11" s="2">
        <v>0</v>
      </c>
      <c r="M11" s="2">
        <v>0.79999999999999905</v>
      </c>
      <c r="N11" s="2"/>
      <c r="O11" s="2">
        <v>15</v>
      </c>
      <c r="P11" s="87">
        <v>42144.696342592593</v>
      </c>
    </row>
    <row r="12" spans="1:16">
      <c r="A12" s="2">
        <v>8</v>
      </c>
      <c r="B12" s="2">
        <v>11</v>
      </c>
      <c r="C12" s="2">
        <v>15</v>
      </c>
      <c r="D12" s="2">
        <v>0.4</v>
      </c>
      <c r="E12" s="2">
        <v>0.55000000000000004</v>
      </c>
      <c r="F12" s="2">
        <v>0.75</v>
      </c>
      <c r="G12" s="2">
        <v>0.44595042451718703</v>
      </c>
      <c r="H12" s="2">
        <v>0.50705231154936303</v>
      </c>
      <c r="I12" s="2" t="s">
        <v>51</v>
      </c>
      <c r="J12" s="2" t="s">
        <v>28</v>
      </c>
      <c r="K12" s="2" t="s">
        <v>161</v>
      </c>
      <c r="L12" s="2">
        <v>0</v>
      </c>
      <c r="M12" s="2">
        <v>0.89999999999999902</v>
      </c>
      <c r="N12" s="2"/>
      <c r="O12" s="2">
        <v>15</v>
      </c>
      <c r="P12" s="87">
        <v>42144.69635416667</v>
      </c>
    </row>
    <row r="13" spans="1:16">
      <c r="A13" s="2">
        <v>10</v>
      </c>
      <c r="B13" s="2">
        <v>12</v>
      </c>
      <c r="C13" s="2">
        <v>15</v>
      </c>
      <c r="D13" s="2">
        <v>0.5</v>
      </c>
      <c r="E13" s="2">
        <v>0.6</v>
      </c>
      <c r="F13" s="2">
        <v>0.75</v>
      </c>
      <c r="G13" s="2">
        <v>0.498875548269616</v>
      </c>
      <c r="H13" s="2">
        <v>0.57276196612057395</v>
      </c>
      <c r="I13" s="2" t="s">
        <v>51</v>
      </c>
      <c r="J13" s="2" t="s">
        <v>28</v>
      </c>
      <c r="K13" s="2" t="s">
        <v>42</v>
      </c>
      <c r="L13" s="2">
        <v>0.1</v>
      </c>
      <c r="M13" s="2">
        <v>0</v>
      </c>
      <c r="N13" s="2"/>
      <c r="O13" s="2">
        <v>15</v>
      </c>
      <c r="P13" s="87">
        <v>42144.69635416667</v>
      </c>
    </row>
    <row r="14" spans="1:16">
      <c r="A14" s="2">
        <v>10</v>
      </c>
      <c r="B14" s="2">
        <v>12</v>
      </c>
      <c r="C14" s="2">
        <v>15</v>
      </c>
      <c r="D14" s="2">
        <v>0.5</v>
      </c>
      <c r="E14" s="2">
        <v>0.6</v>
      </c>
      <c r="F14" s="2">
        <v>0.75</v>
      </c>
      <c r="G14" s="2">
        <v>0.498875548269616</v>
      </c>
      <c r="H14" s="2">
        <v>0.57276196612057395</v>
      </c>
      <c r="I14" s="2" t="s">
        <v>51</v>
      </c>
      <c r="J14" s="2" t="s">
        <v>28</v>
      </c>
      <c r="K14" s="2" t="s">
        <v>162</v>
      </c>
      <c r="L14" s="2">
        <v>0.1</v>
      </c>
      <c r="M14" s="2">
        <v>0.1</v>
      </c>
      <c r="N14" s="2"/>
      <c r="O14" s="2">
        <v>15</v>
      </c>
      <c r="P14" s="87">
        <v>42144.69635416667</v>
      </c>
    </row>
    <row r="15" spans="1:16">
      <c r="A15" s="2">
        <v>10</v>
      </c>
      <c r="B15" s="2">
        <v>12</v>
      </c>
      <c r="C15" s="2">
        <v>15</v>
      </c>
      <c r="D15" s="2">
        <v>0.5</v>
      </c>
      <c r="E15" s="2">
        <v>0.6</v>
      </c>
      <c r="F15" s="2">
        <v>0.75</v>
      </c>
      <c r="G15" s="2">
        <v>0.49889717924517202</v>
      </c>
      <c r="H15" s="2">
        <v>0.57276196612057395</v>
      </c>
      <c r="I15" s="2" t="s">
        <v>51</v>
      </c>
      <c r="J15" s="2" t="s">
        <v>28</v>
      </c>
      <c r="K15" s="2" t="s">
        <v>163</v>
      </c>
      <c r="L15" s="2">
        <v>0.1</v>
      </c>
      <c r="M15" s="2">
        <v>0.2</v>
      </c>
      <c r="N15" s="2"/>
      <c r="O15" s="2">
        <v>15</v>
      </c>
      <c r="P15" s="87">
        <v>42144.69635416667</v>
      </c>
    </row>
    <row r="16" spans="1:16">
      <c r="A16" s="2">
        <v>10</v>
      </c>
      <c r="B16" s="2">
        <v>12</v>
      </c>
      <c r="C16" s="2">
        <v>15</v>
      </c>
      <c r="D16" s="2">
        <v>0.5</v>
      </c>
      <c r="E16" s="2">
        <v>0.6</v>
      </c>
      <c r="F16" s="2">
        <v>0.75</v>
      </c>
      <c r="G16" s="2">
        <v>0.498875548269616</v>
      </c>
      <c r="H16" s="2">
        <v>0.57276196612057395</v>
      </c>
      <c r="I16" s="2" t="s">
        <v>51</v>
      </c>
      <c r="J16" s="2" t="s">
        <v>28</v>
      </c>
      <c r="K16" s="2" t="s">
        <v>164</v>
      </c>
      <c r="L16" s="2">
        <v>0.1</v>
      </c>
      <c r="M16" s="2">
        <v>0.3</v>
      </c>
      <c r="N16" s="2"/>
      <c r="O16" s="2">
        <v>15</v>
      </c>
      <c r="P16" s="87">
        <v>42144.69636574074</v>
      </c>
    </row>
    <row r="17" spans="1:16">
      <c r="A17" s="2">
        <v>10</v>
      </c>
      <c r="B17" s="2">
        <v>12</v>
      </c>
      <c r="C17" s="2">
        <v>15</v>
      </c>
      <c r="D17" s="2">
        <v>0.5</v>
      </c>
      <c r="E17" s="2">
        <v>0.6</v>
      </c>
      <c r="F17" s="2">
        <v>0.75</v>
      </c>
      <c r="G17" s="2">
        <v>0.49886700418212399</v>
      </c>
      <c r="H17" s="2">
        <v>0.57275342203308299</v>
      </c>
      <c r="I17" s="2" t="s">
        <v>51</v>
      </c>
      <c r="J17" s="2" t="s">
        <v>28</v>
      </c>
      <c r="K17" s="2" t="s">
        <v>165</v>
      </c>
      <c r="L17" s="2">
        <v>0.1</v>
      </c>
      <c r="M17" s="2">
        <v>0.4</v>
      </c>
      <c r="N17" s="2"/>
      <c r="O17" s="2">
        <v>15</v>
      </c>
      <c r="P17" s="87">
        <v>42144.69636574074</v>
      </c>
    </row>
    <row r="18" spans="1:16">
      <c r="A18" s="2">
        <v>10</v>
      </c>
      <c r="B18" s="2">
        <v>12</v>
      </c>
      <c r="C18" s="2">
        <v>15</v>
      </c>
      <c r="D18" s="2">
        <v>0.5</v>
      </c>
      <c r="E18" s="2">
        <v>0.6</v>
      </c>
      <c r="F18" s="2">
        <v>0.75</v>
      </c>
      <c r="G18" s="2">
        <v>0.49767652799164802</v>
      </c>
      <c r="H18" s="2">
        <v>0.57275342203308299</v>
      </c>
      <c r="I18" s="2" t="s">
        <v>51</v>
      </c>
      <c r="J18" s="2" t="s">
        <v>28</v>
      </c>
      <c r="K18" s="2" t="s">
        <v>166</v>
      </c>
      <c r="L18" s="2">
        <v>0.1</v>
      </c>
      <c r="M18" s="2">
        <v>0.5</v>
      </c>
      <c r="N18" s="2"/>
      <c r="O18" s="2">
        <v>15</v>
      </c>
      <c r="P18" s="87">
        <v>42144.69636574074</v>
      </c>
    </row>
    <row r="19" spans="1:16">
      <c r="A19" s="2">
        <v>10</v>
      </c>
      <c r="B19" s="2">
        <v>12</v>
      </c>
      <c r="C19" s="2">
        <v>15</v>
      </c>
      <c r="D19" s="2">
        <v>0.5</v>
      </c>
      <c r="E19" s="2">
        <v>0.6</v>
      </c>
      <c r="F19" s="2">
        <v>0.75</v>
      </c>
      <c r="G19" s="2">
        <v>0.49769815896720498</v>
      </c>
      <c r="H19" s="2">
        <v>0.57275342203308299</v>
      </c>
      <c r="I19" s="2" t="s">
        <v>51</v>
      </c>
      <c r="J19" s="2" t="s">
        <v>28</v>
      </c>
      <c r="K19" s="2" t="s">
        <v>167</v>
      </c>
      <c r="L19" s="2">
        <v>0.1</v>
      </c>
      <c r="M19" s="2">
        <v>0.6</v>
      </c>
      <c r="N19" s="2"/>
      <c r="O19" s="2">
        <v>15</v>
      </c>
      <c r="P19" s="87">
        <v>42144.69636574074</v>
      </c>
    </row>
    <row r="20" spans="1:16">
      <c r="A20" s="2">
        <v>10</v>
      </c>
      <c r="B20" s="2">
        <v>11</v>
      </c>
      <c r="C20" s="2">
        <v>15</v>
      </c>
      <c r="D20" s="2">
        <v>0.5</v>
      </c>
      <c r="E20" s="2">
        <v>0.55000000000000004</v>
      </c>
      <c r="F20" s="2">
        <v>0.75</v>
      </c>
      <c r="G20" s="2">
        <v>0.49347513910275898</v>
      </c>
      <c r="H20" s="2">
        <v>0.56837842203308298</v>
      </c>
      <c r="I20" s="2" t="s">
        <v>51</v>
      </c>
      <c r="J20" s="2" t="s">
        <v>28</v>
      </c>
      <c r="K20" s="2" t="s">
        <v>168</v>
      </c>
      <c r="L20" s="2">
        <v>0.1</v>
      </c>
      <c r="M20" s="2">
        <v>0.7</v>
      </c>
      <c r="N20" s="2"/>
      <c r="O20" s="2">
        <v>15</v>
      </c>
      <c r="P20" s="87">
        <v>42144.696377314816</v>
      </c>
    </row>
    <row r="21" spans="1:16">
      <c r="A21" s="2">
        <v>9</v>
      </c>
      <c r="B21" s="2">
        <v>11</v>
      </c>
      <c r="C21" s="2">
        <v>15</v>
      </c>
      <c r="D21" s="2">
        <v>0.45</v>
      </c>
      <c r="E21" s="2">
        <v>0.55000000000000004</v>
      </c>
      <c r="F21" s="2">
        <v>0.75</v>
      </c>
      <c r="G21" s="2">
        <v>0.48090900153662097</v>
      </c>
      <c r="H21" s="2">
        <v>0.54331228446694502</v>
      </c>
      <c r="I21" s="2" t="s">
        <v>51</v>
      </c>
      <c r="J21" s="2" t="s">
        <v>28</v>
      </c>
      <c r="K21" s="2" t="s">
        <v>169</v>
      </c>
      <c r="L21" s="2">
        <v>0.1</v>
      </c>
      <c r="M21" s="2">
        <v>0.79999999999999905</v>
      </c>
      <c r="N21" s="2"/>
      <c r="O21" s="2">
        <v>15</v>
      </c>
      <c r="P21" s="87">
        <v>42144.696377314816</v>
      </c>
    </row>
    <row r="22" spans="1:16">
      <c r="A22" s="2">
        <v>8</v>
      </c>
      <c r="B22" s="2">
        <v>11</v>
      </c>
      <c r="C22" s="2">
        <v>15</v>
      </c>
      <c r="D22" s="2">
        <v>0.4</v>
      </c>
      <c r="E22" s="2">
        <v>0.55000000000000004</v>
      </c>
      <c r="F22" s="2">
        <v>0.75</v>
      </c>
      <c r="G22" s="2">
        <v>0.44943421226575803</v>
      </c>
      <c r="H22" s="2">
        <v>0.50854205469671498</v>
      </c>
      <c r="I22" s="2" t="s">
        <v>51</v>
      </c>
      <c r="J22" s="2" t="s">
        <v>28</v>
      </c>
      <c r="K22" s="2" t="s">
        <v>170</v>
      </c>
      <c r="L22" s="2">
        <v>0.1</v>
      </c>
      <c r="M22" s="2">
        <v>0.89999999999999902</v>
      </c>
      <c r="N22" s="2"/>
      <c r="O22" s="2">
        <v>15</v>
      </c>
      <c r="P22" s="87">
        <v>42144.696377314816</v>
      </c>
    </row>
    <row r="23" spans="1:16">
      <c r="A23" s="2">
        <v>10</v>
      </c>
      <c r="B23" s="2">
        <v>12</v>
      </c>
      <c r="C23" s="2">
        <v>16</v>
      </c>
      <c r="D23" s="2">
        <v>0.5</v>
      </c>
      <c r="E23" s="2">
        <v>0.6</v>
      </c>
      <c r="F23" s="2">
        <v>0.8</v>
      </c>
      <c r="G23" s="2">
        <v>0.50558888255866097</v>
      </c>
      <c r="H23" s="2">
        <v>0.57446935960428303</v>
      </c>
      <c r="I23" s="2" t="s">
        <v>51</v>
      </c>
      <c r="J23" s="2" t="s">
        <v>28</v>
      </c>
      <c r="K23" s="2" t="s">
        <v>43</v>
      </c>
      <c r="L23" s="2">
        <v>0.2</v>
      </c>
      <c r="M23" s="2">
        <v>0</v>
      </c>
      <c r="N23" s="2"/>
      <c r="O23" s="2">
        <v>15</v>
      </c>
      <c r="P23" s="87">
        <v>42144.696377314816</v>
      </c>
    </row>
    <row r="24" spans="1:16">
      <c r="A24" s="2">
        <v>10</v>
      </c>
      <c r="B24" s="2">
        <v>12</v>
      </c>
      <c r="C24" s="2">
        <v>16</v>
      </c>
      <c r="D24" s="2">
        <v>0.5</v>
      </c>
      <c r="E24" s="2">
        <v>0.6</v>
      </c>
      <c r="F24" s="2">
        <v>0.8</v>
      </c>
      <c r="G24" s="2">
        <v>0.50558888255866097</v>
      </c>
      <c r="H24" s="2">
        <v>0.57446935960428303</v>
      </c>
      <c r="I24" s="2" t="s">
        <v>51</v>
      </c>
      <c r="J24" s="2" t="s">
        <v>28</v>
      </c>
      <c r="K24" s="2" t="s">
        <v>62</v>
      </c>
      <c r="L24" s="2">
        <v>0.2</v>
      </c>
      <c r="M24" s="2">
        <v>0.1</v>
      </c>
      <c r="N24" s="2"/>
      <c r="O24" s="2">
        <v>15</v>
      </c>
      <c r="P24" s="87">
        <v>42144.696377314816</v>
      </c>
    </row>
    <row r="25" spans="1:16">
      <c r="A25" s="2">
        <v>10</v>
      </c>
      <c r="B25" s="2">
        <v>12</v>
      </c>
      <c r="C25" s="2">
        <v>16</v>
      </c>
      <c r="D25" s="2">
        <v>0.5</v>
      </c>
      <c r="E25" s="2">
        <v>0.6</v>
      </c>
      <c r="F25" s="2">
        <v>0.8</v>
      </c>
      <c r="G25" s="2">
        <v>0.50558888255866097</v>
      </c>
      <c r="H25" s="2">
        <v>0.57446935960428303</v>
      </c>
      <c r="I25" s="2" t="s">
        <v>51</v>
      </c>
      <c r="J25" s="2" t="s">
        <v>28</v>
      </c>
      <c r="K25" s="2" t="s">
        <v>63</v>
      </c>
      <c r="L25" s="2">
        <v>0.2</v>
      </c>
      <c r="M25" s="2">
        <v>0.2</v>
      </c>
      <c r="N25" s="2"/>
      <c r="O25" s="2">
        <v>15</v>
      </c>
      <c r="P25" s="87">
        <v>42144.696388888886</v>
      </c>
    </row>
    <row r="26" spans="1:16">
      <c r="A26" s="2">
        <v>10</v>
      </c>
      <c r="B26" s="2">
        <v>12</v>
      </c>
      <c r="C26" s="2">
        <v>16</v>
      </c>
      <c r="D26" s="2">
        <v>0.5</v>
      </c>
      <c r="E26" s="2">
        <v>0.6</v>
      </c>
      <c r="F26" s="2">
        <v>0.8</v>
      </c>
      <c r="G26" s="2">
        <v>0.50558888255866097</v>
      </c>
      <c r="H26" s="2">
        <v>0.57446935960428303</v>
      </c>
      <c r="I26" s="2" t="s">
        <v>51</v>
      </c>
      <c r="J26" s="2" t="s">
        <v>28</v>
      </c>
      <c r="K26" s="2" t="s">
        <v>64</v>
      </c>
      <c r="L26" s="2">
        <v>0.2</v>
      </c>
      <c r="M26" s="2">
        <v>0.3</v>
      </c>
      <c r="N26" s="2"/>
      <c r="O26" s="2">
        <v>15</v>
      </c>
      <c r="P26" s="87">
        <v>42144.696388888886</v>
      </c>
    </row>
    <row r="27" spans="1:16">
      <c r="A27" s="2">
        <v>10</v>
      </c>
      <c r="B27" s="2">
        <v>12</v>
      </c>
      <c r="C27" s="2">
        <v>16</v>
      </c>
      <c r="D27" s="2">
        <v>0.5</v>
      </c>
      <c r="E27" s="2">
        <v>0.6</v>
      </c>
      <c r="F27" s="2">
        <v>0.8</v>
      </c>
      <c r="G27" s="2">
        <v>0.50558888255866097</v>
      </c>
      <c r="H27" s="2">
        <v>0.57446935960428303</v>
      </c>
      <c r="I27" s="2" t="s">
        <v>51</v>
      </c>
      <c r="J27" s="2" t="s">
        <v>28</v>
      </c>
      <c r="K27" s="2" t="s">
        <v>65</v>
      </c>
      <c r="L27" s="2">
        <v>0.2</v>
      </c>
      <c r="M27" s="2">
        <v>0.4</v>
      </c>
      <c r="N27" s="2"/>
      <c r="O27" s="2">
        <v>15</v>
      </c>
      <c r="P27" s="87">
        <v>42144.696388888886</v>
      </c>
    </row>
    <row r="28" spans="1:16">
      <c r="A28" s="2">
        <v>10</v>
      </c>
      <c r="B28" s="2">
        <v>12</v>
      </c>
      <c r="C28" s="2">
        <v>16</v>
      </c>
      <c r="D28" s="2">
        <v>0.5</v>
      </c>
      <c r="E28" s="2">
        <v>0.6</v>
      </c>
      <c r="F28" s="2">
        <v>0.8</v>
      </c>
      <c r="G28" s="2">
        <v>0.50438328235124597</v>
      </c>
      <c r="H28" s="2">
        <v>0.57445423558734399</v>
      </c>
      <c r="I28" s="2" t="s">
        <v>51</v>
      </c>
      <c r="J28" s="2" t="s">
        <v>28</v>
      </c>
      <c r="K28" s="2" t="s">
        <v>66</v>
      </c>
      <c r="L28" s="2">
        <v>0.2</v>
      </c>
      <c r="M28" s="2">
        <v>0.5</v>
      </c>
      <c r="N28" s="2"/>
      <c r="O28" s="2">
        <v>15</v>
      </c>
      <c r="P28" s="87">
        <v>42144.696388888886</v>
      </c>
    </row>
    <row r="29" spans="1:16">
      <c r="A29" s="2">
        <v>10</v>
      </c>
      <c r="B29" s="2">
        <v>12</v>
      </c>
      <c r="C29" s="2">
        <v>16</v>
      </c>
      <c r="D29" s="2">
        <v>0.5</v>
      </c>
      <c r="E29" s="2">
        <v>0.6</v>
      </c>
      <c r="F29" s="2">
        <v>0.8</v>
      </c>
      <c r="G29" s="2">
        <v>0.50438328235124597</v>
      </c>
      <c r="H29" s="2">
        <v>0.57445423558734399</v>
      </c>
      <c r="I29" s="2" t="s">
        <v>51</v>
      </c>
      <c r="J29" s="2" t="s">
        <v>28</v>
      </c>
      <c r="K29" s="2" t="s">
        <v>67</v>
      </c>
      <c r="L29" s="2">
        <v>0.2</v>
      </c>
      <c r="M29" s="2">
        <v>0.6</v>
      </c>
      <c r="N29" s="2"/>
      <c r="O29" s="2">
        <v>15</v>
      </c>
      <c r="P29" s="87">
        <v>42144.696388888886</v>
      </c>
    </row>
    <row r="30" spans="1:16">
      <c r="A30" s="2">
        <v>10</v>
      </c>
      <c r="B30" s="2">
        <v>11</v>
      </c>
      <c r="C30" s="2">
        <v>16</v>
      </c>
      <c r="D30" s="2">
        <v>0.5</v>
      </c>
      <c r="E30" s="2">
        <v>0.55000000000000004</v>
      </c>
      <c r="F30" s="2">
        <v>0.8</v>
      </c>
      <c r="G30" s="2">
        <v>0.50018189346235697</v>
      </c>
      <c r="H30" s="2">
        <v>0.57007923558734397</v>
      </c>
      <c r="I30" s="2" t="s">
        <v>51</v>
      </c>
      <c r="J30" s="2" t="s">
        <v>28</v>
      </c>
      <c r="K30" s="2" t="s">
        <v>68</v>
      </c>
      <c r="L30" s="2">
        <v>0.2</v>
      </c>
      <c r="M30" s="2">
        <v>0.7</v>
      </c>
      <c r="N30" s="2"/>
      <c r="O30" s="2">
        <v>15</v>
      </c>
      <c r="P30" s="87">
        <v>42144.696400462963</v>
      </c>
    </row>
    <row r="31" spans="1:16">
      <c r="A31" s="2">
        <v>8</v>
      </c>
      <c r="B31" s="2">
        <v>11</v>
      </c>
      <c r="C31" s="2">
        <v>16</v>
      </c>
      <c r="D31" s="2">
        <v>0.4</v>
      </c>
      <c r="E31" s="2">
        <v>0.55000000000000004</v>
      </c>
      <c r="F31" s="2">
        <v>0.8</v>
      </c>
      <c r="G31" s="2">
        <v>0.46261575589621901</v>
      </c>
      <c r="H31" s="2">
        <v>0.52001309802120699</v>
      </c>
      <c r="I31" s="2" t="s">
        <v>51</v>
      </c>
      <c r="J31" s="2" t="s">
        <v>28</v>
      </c>
      <c r="K31" s="2" t="s">
        <v>69</v>
      </c>
      <c r="L31" s="2">
        <v>0.2</v>
      </c>
      <c r="M31" s="2">
        <v>0.79999999999999905</v>
      </c>
      <c r="N31" s="2"/>
      <c r="O31" s="2">
        <v>15</v>
      </c>
      <c r="P31" s="87">
        <v>42144.696400462963</v>
      </c>
    </row>
    <row r="32" spans="1:16">
      <c r="A32" s="2">
        <v>7</v>
      </c>
      <c r="B32" s="2">
        <v>11</v>
      </c>
      <c r="C32" s="2">
        <v>16</v>
      </c>
      <c r="D32" s="2">
        <v>0.35</v>
      </c>
      <c r="E32" s="2">
        <v>0.55000000000000004</v>
      </c>
      <c r="F32" s="2">
        <v>0.8</v>
      </c>
      <c r="G32" s="2">
        <v>0.43067131145177501</v>
      </c>
      <c r="H32" s="2">
        <v>0.48479484405295298</v>
      </c>
      <c r="I32" s="2" t="s">
        <v>51</v>
      </c>
      <c r="J32" s="2" t="s">
        <v>28</v>
      </c>
      <c r="K32" s="2" t="s">
        <v>70</v>
      </c>
      <c r="L32" s="2">
        <v>0.2</v>
      </c>
      <c r="M32" s="2">
        <v>0.89999999999999902</v>
      </c>
      <c r="N32" s="2"/>
      <c r="O32" s="2">
        <v>15</v>
      </c>
      <c r="P32" s="87">
        <v>42144.696400462963</v>
      </c>
    </row>
    <row r="33" spans="1:16">
      <c r="A33" s="2">
        <v>9</v>
      </c>
      <c r="B33" s="2">
        <v>14</v>
      </c>
      <c r="C33" s="2">
        <v>16</v>
      </c>
      <c r="D33" s="2">
        <v>0.45</v>
      </c>
      <c r="E33" s="2">
        <v>0.7</v>
      </c>
      <c r="F33" s="2">
        <v>0.8</v>
      </c>
      <c r="G33" s="2">
        <v>0.49958243912143602</v>
      </c>
      <c r="H33" s="2">
        <v>0.568061863591524</v>
      </c>
      <c r="I33" s="2" t="s">
        <v>51</v>
      </c>
      <c r="J33" s="2" t="s">
        <v>28</v>
      </c>
      <c r="K33" s="2" t="s">
        <v>44</v>
      </c>
      <c r="L33" s="2">
        <v>0.3</v>
      </c>
      <c r="M33" s="2">
        <v>0</v>
      </c>
      <c r="N33" s="2"/>
      <c r="O33" s="2">
        <v>15</v>
      </c>
      <c r="P33" s="87">
        <v>42144.696400462963</v>
      </c>
    </row>
    <row r="34" spans="1:16">
      <c r="A34" s="2">
        <v>9</v>
      </c>
      <c r="B34" s="2">
        <v>14</v>
      </c>
      <c r="C34" s="2">
        <v>16</v>
      </c>
      <c r="D34" s="2">
        <v>0.45</v>
      </c>
      <c r="E34" s="2">
        <v>0.7</v>
      </c>
      <c r="F34" s="2">
        <v>0.8</v>
      </c>
      <c r="G34" s="2">
        <v>0.49958243912143602</v>
      </c>
      <c r="H34" s="2">
        <v>0.568061863591524</v>
      </c>
      <c r="I34" s="2" t="s">
        <v>51</v>
      </c>
      <c r="J34" s="2" t="s">
        <v>28</v>
      </c>
      <c r="K34" s="2" t="s">
        <v>171</v>
      </c>
      <c r="L34" s="2">
        <v>0.3</v>
      </c>
      <c r="M34" s="2">
        <v>0.1</v>
      </c>
      <c r="N34" s="2"/>
      <c r="O34" s="2">
        <v>15</v>
      </c>
      <c r="P34" s="87">
        <v>42144.696400462963</v>
      </c>
    </row>
    <row r="35" spans="1:16">
      <c r="A35" s="2">
        <v>9</v>
      </c>
      <c r="B35" s="2">
        <v>14</v>
      </c>
      <c r="C35" s="2">
        <v>16</v>
      </c>
      <c r="D35" s="2">
        <v>0.45</v>
      </c>
      <c r="E35" s="2">
        <v>0.7</v>
      </c>
      <c r="F35" s="2">
        <v>0.8</v>
      </c>
      <c r="G35" s="2">
        <v>0.49958243912143602</v>
      </c>
      <c r="H35" s="2">
        <v>0.568061863591524</v>
      </c>
      <c r="I35" s="2" t="s">
        <v>51</v>
      </c>
      <c r="J35" s="2" t="s">
        <v>28</v>
      </c>
      <c r="K35" s="2" t="s">
        <v>172</v>
      </c>
      <c r="L35" s="2">
        <v>0.3</v>
      </c>
      <c r="M35" s="2">
        <v>0.2</v>
      </c>
      <c r="N35" s="2"/>
      <c r="O35" s="2">
        <v>15</v>
      </c>
      <c r="P35" s="87">
        <v>42144.696412037039</v>
      </c>
    </row>
    <row r="36" spans="1:16">
      <c r="A36" s="2">
        <v>9</v>
      </c>
      <c r="B36" s="2">
        <v>14</v>
      </c>
      <c r="C36" s="2">
        <v>16</v>
      </c>
      <c r="D36" s="2">
        <v>0.45</v>
      </c>
      <c r="E36" s="2">
        <v>0.7</v>
      </c>
      <c r="F36" s="2">
        <v>0.8</v>
      </c>
      <c r="G36" s="2">
        <v>0.49958243912143602</v>
      </c>
      <c r="H36" s="2">
        <v>0.568061863591524</v>
      </c>
      <c r="I36" s="2" t="s">
        <v>51</v>
      </c>
      <c r="J36" s="2" t="s">
        <v>28</v>
      </c>
      <c r="K36" s="2" t="s">
        <v>173</v>
      </c>
      <c r="L36" s="2">
        <v>0.3</v>
      </c>
      <c r="M36" s="2">
        <v>0.3</v>
      </c>
      <c r="N36" s="2"/>
      <c r="O36" s="2">
        <v>15</v>
      </c>
      <c r="P36" s="87">
        <v>42144.696412037039</v>
      </c>
    </row>
    <row r="37" spans="1:16">
      <c r="A37" s="2">
        <v>9</v>
      </c>
      <c r="B37" s="2">
        <v>14</v>
      </c>
      <c r="C37" s="2">
        <v>16</v>
      </c>
      <c r="D37" s="2">
        <v>0.45</v>
      </c>
      <c r="E37" s="2">
        <v>0.7</v>
      </c>
      <c r="F37" s="2">
        <v>0.8</v>
      </c>
      <c r="G37" s="2">
        <v>0.49958243912143602</v>
      </c>
      <c r="H37" s="2">
        <v>0.568061863591524</v>
      </c>
      <c r="I37" s="2" t="s">
        <v>51</v>
      </c>
      <c r="J37" s="2" t="s">
        <v>28</v>
      </c>
      <c r="K37" s="2" t="s">
        <v>174</v>
      </c>
      <c r="L37" s="2">
        <v>0.3</v>
      </c>
      <c r="M37" s="2">
        <v>0.4</v>
      </c>
      <c r="N37" s="2"/>
      <c r="O37" s="2">
        <v>15</v>
      </c>
      <c r="P37" s="87">
        <v>42144.696412037039</v>
      </c>
    </row>
    <row r="38" spans="1:16">
      <c r="A38" s="2">
        <v>9</v>
      </c>
      <c r="B38" s="2">
        <v>14</v>
      </c>
      <c r="C38" s="2">
        <v>16</v>
      </c>
      <c r="D38" s="2">
        <v>0.45</v>
      </c>
      <c r="E38" s="2">
        <v>0.7</v>
      </c>
      <c r="F38" s="2">
        <v>0.8</v>
      </c>
      <c r="G38" s="2">
        <v>0.49836671040570801</v>
      </c>
      <c r="H38" s="2">
        <v>0.56803661106627201</v>
      </c>
      <c r="I38" s="2" t="s">
        <v>51</v>
      </c>
      <c r="J38" s="2" t="s">
        <v>28</v>
      </c>
      <c r="K38" s="2" t="s">
        <v>175</v>
      </c>
      <c r="L38" s="2">
        <v>0.3</v>
      </c>
      <c r="M38" s="2">
        <v>0.5</v>
      </c>
      <c r="N38" s="2"/>
      <c r="O38" s="2">
        <v>15</v>
      </c>
      <c r="P38" s="87">
        <v>42144.696412037039</v>
      </c>
    </row>
    <row r="39" spans="1:16">
      <c r="A39" s="2">
        <v>9</v>
      </c>
      <c r="B39" s="2">
        <v>14</v>
      </c>
      <c r="C39" s="2">
        <v>16</v>
      </c>
      <c r="D39" s="2">
        <v>0.45</v>
      </c>
      <c r="E39" s="2">
        <v>0.7</v>
      </c>
      <c r="F39" s="2">
        <v>0.8</v>
      </c>
      <c r="G39" s="2">
        <v>0.49583198818348501</v>
      </c>
      <c r="H39" s="2">
        <v>0.56532827773293803</v>
      </c>
      <c r="I39" s="2" t="s">
        <v>51</v>
      </c>
      <c r="J39" s="2" t="s">
        <v>28</v>
      </c>
      <c r="K39" s="2" t="s">
        <v>176</v>
      </c>
      <c r="L39" s="2">
        <v>0.3</v>
      </c>
      <c r="M39" s="2">
        <v>0.6</v>
      </c>
      <c r="N39" s="2"/>
      <c r="O39" s="2">
        <v>15</v>
      </c>
      <c r="P39" s="87">
        <v>42144.696412037039</v>
      </c>
    </row>
    <row r="40" spans="1:16">
      <c r="A40" s="2">
        <v>8</v>
      </c>
      <c r="B40" s="2">
        <v>13</v>
      </c>
      <c r="C40" s="2">
        <v>16</v>
      </c>
      <c r="D40" s="2">
        <v>0.4</v>
      </c>
      <c r="E40" s="2">
        <v>0.65</v>
      </c>
      <c r="F40" s="2">
        <v>0.8</v>
      </c>
      <c r="G40" s="2">
        <v>0.48159918395068102</v>
      </c>
      <c r="H40" s="2">
        <v>0.53859547350013404</v>
      </c>
      <c r="I40" s="2" t="s">
        <v>51</v>
      </c>
      <c r="J40" s="2" t="s">
        <v>28</v>
      </c>
      <c r="K40" s="2" t="s">
        <v>177</v>
      </c>
      <c r="L40" s="2">
        <v>0.3</v>
      </c>
      <c r="M40" s="2">
        <v>0.7</v>
      </c>
      <c r="N40" s="2"/>
      <c r="O40" s="2">
        <v>15</v>
      </c>
      <c r="P40" s="87">
        <v>42144.696412037039</v>
      </c>
    </row>
    <row r="41" spans="1:16">
      <c r="A41" s="2">
        <v>7</v>
      </c>
      <c r="B41" s="2">
        <v>13</v>
      </c>
      <c r="C41" s="2">
        <v>16</v>
      </c>
      <c r="D41" s="2">
        <v>0.35</v>
      </c>
      <c r="E41" s="2">
        <v>0.65</v>
      </c>
      <c r="F41" s="2">
        <v>0.8</v>
      </c>
      <c r="G41" s="2">
        <v>0.456599183950681</v>
      </c>
      <c r="H41" s="2">
        <v>0.51359547350013401</v>
      </c>
      <c r="I41" s="2" t="s">
        <v>51</v>
      </c>
      <c r="J41" s="2" t="s">
        <v>28</v>
      </c>
      <c r="K41" s="2" t="s">
        <v>178</v>
      </c>
      <c r="L41" s="2">
        <v>0.3</v>
      </c>
      <c r="M41" s="2">
        <v>0.79999999999999905</v>
      </c>
      <c r="N41" s="2"/>
      <c r="O41" s="2">
        <v>15</v>
      </c>
      <c r="P41" s="87">
        <v>42144.696423611109</v>
      </c>
    </row>
    <row r="42" spans="1:16">
      <c r="A42" s="2">
        <v>7</v>
      </c>
      <c r="B42" s="2">
        <v>13</v>
      </c>
      <c r="C42" s="2">
        <v>16</v>
      </c>
      <c r="D42" s="2">
        <v>0.35</v>
      </c>
      <c r="E42" s="2">
        <v>0.65</v>
      </c>
      <c r="F42" s="2">
        <v>0.8</v>
      </c>
      <c r="G42" s="2">
        <v>0.43398013633163401</v>
      </c>
      <c r="H42" s="2">
        <v>0.48770261635727702</v>
      </c>
      <c r="I42" s="2" t="s">
        <v>51</v>
      </c>
      <c r="J42" s="2" t="s">
        <v>28</v>
      </c>
      <c r="K42" s="2" t="s">
        <v>179</v>
      </c>
      <c r="L42" s="2">
        <v>0.3</v>
      </c>
      <c r="M42" s="2">
        <v>0.89999999999999902</v>
      </c>
      <c r="N42" s="2"/>
      <c r="O42" s="2">
        <v>15</v>
      </c>
      <c r="P42" s="87">
        <v>42144.696423611109</v>
      </c>
    </row>
    <row r="43" spans="1:16">
      <c r="A43" s="2">
        <v>9</v>
      </c>
      <c r="B43" s="2">
        <v>14</v>
      </c>
      <c r="C43" s="2">
        <v>16</v>
      </c>
      <c r="D43" s="2">
        <v>0.45</v>
      </c>
      <c r="E43" s="2">
        <v>0.7</v>
      </c>
      <c r="F43" s="2">
        <v>0.8</v>
      </c>
      <c r="G43" s="2">
        <v>0.49607508564645098</v>
      </c>
      <c r="H43" s="2">
        <v>0.56417773845739905</v>
      </c>
      <c r="I43" s="2" t="s">
        <v>51</v>
      </c>
      <c r="J43" s="2" t="s">
        <v>28</v>
      </c>
      <c r="K43" s="2" t="s">
        <v>45</v>
      </c>
      <c r="L43" s="2">
        <v>0.4</v>
      </c>
      <c r="M43" s="2">
        <v>0</v>
      </c>
      <c r="N43" s="2"/>
      <c r="O43" s="2">
        <v>15</v>
      </c>
      <c r="P43" s="87">
        <v>42144.696423611109</v>
      </c>
    </row>
    <row r="44" spans="1:16">
      <c r="A44" s="2">
        <v>9</v>
      </c>
      <c r="B44" s="2">
        <v>14</v>
      </c>
      <c r="C44" s="2">
        <v>16</v>
      </c>
      <c r="D44" s="2">
        <v>0.45</v>
      </c>
      <c r="E44" s="2">
        <v>0.7</v>
      </c>
      <c r="F44" s="2">
        <v>0.8</v>
      </c>
      <c r="G44" s="2">
        <v>0.49607508564645098</v>
      </c>
      <c r="H44" s="2">
        <v>0.56417773845739905</v>
      </c>
      <c r="I44" s="2" t="s">
        <v>51</v>
      </c>
      <c r="J44" s="2" t="s">
        <v>28</v>
      </c>
      <c r="K44" s="2" t="s">
        <v>180</v>
      </c>
      <c r="L44" s="2">
        <v>0.4</v>
      </c>
      <c r="M44" s="2">
        <v>0.1</v>
      </c>
      <c r="N44" s="2"/>
      <c r="O44" s="2">
        <v>15</v>
      </c>
      <c r="P44" s="87">
        <v>42144.696423611109</v>
      </c>
    </row>
    <row r="45" spans="1:16">
      <c r="A45" s="2">
        <v>9</v>
      </c>
      <c r="B45" s="2">
        <v>14</v>
      </c>
      <c r="C45" s="2">
        <v>16</v>
      </c>
      <c r="D45" s="2">
        <v>0.45</v>
      </c>
      <c r="E45" s="2">
        <v>0.7</v>
      </c>
      <c r="F45" s="2">
        <v>0.8</v>
      </c>
      <c r="G45" s="2">
        <v>0.49607508564645098</v>
      </c>
      <c r="H45" s="2">
        <v>0.56417773845739905</v>
      </c>
      <c r="I45" s="2" t="s">
        <v>51</v>
      </c>
      <c r="J45" s="2" t="s">
        <v>28</v>
      </c>
      <c r="K45" s="2" t="s">
        <v>181</v>
      </c>
      <c r="L45" s="2">
        <v>0.4</v>
      </c>
      <c r="M45" s="2">
        <v>0.2</v>
      </c>
      <c r="N45" s="2"/>
      <c r="O45" s="2">
        <v>15</v>
      </c>
      <c r="P45" s="87">
        <v>42144.696423611109</v>
      </c>
    </row>
    <row r="46" spans="1:16">
      <c r="A46" s="2">
        <v>9</v>
      </c>
      <c r="B46" s="2">
        <v>14</v>
      </c>
      <c r="C46" s="2">
        <v>16</v>
      </c>
      <c r="D46" s="2">
        <v>0.45</v>
      </c>
      <c r="E46" s="2">
        <v>0.7</v>
      </c>
      <c r="F46" s="2">
        <v>0.8</v>
      </c>
      <c r="G46" s="2">
        <v>0.49607508564645098</v>
      </c>
      <c r="H46" s="2">
        <v>0.56417773845739905</v>
      </c>
      <c r="I46" s="2" t="s">
        <v>51</v>
      </c>
      <c r="J46" s="2" t="s">
        <v>28</v>
      </c>
      <c r="K46" s="2" t="s">
        <v>182</v>
      </c>
      <c r="L46" s="2">
        <v>0.4</v>
      </c>
      <c r="M46" s="2">
        <v>0.3</v>
      </c>
      <c r="N46" s="2"/>
      <c r="O46" s="2">
        <v>15</v>
      </c>
      <c r="P46" s="87">
        <v>42144.696435185186</v>
      </c>
    </row>
    <row r="47" spans="1:16">
      <c r="A47" s="2">
        <v>9</v>
      </c>
      <c r="B47" s="2">
        <v>14</v>
      </c>
      <c r="C47" s="2">
        <v>16</v>
      </c>
      <c r="D47" s="2">
        <v>0.45</v>
      </c>
      <c r="E47" s="2">
        <v>0.7</v>
      </c>
      <c r="F47" s="2">
        <v>0.8</v>
      </c>
      <c r="G47" s="2">
        <v>0.495182228503594</v>
      </c>
      <c r="H47" s="2">
        <v>0.56417773845739905</v>
      </c>
      <c r="I47" s="2" t="s">
        <v>51</v>
      </c>
      <c r="J47" s="2" t="s">
        <v>28</v>
      </c>
      <c r="K47" s="2" t="s">
        <v>183</v>
      </c>
      <c r="L47" s="2">
        <v>0.4</v>
      </c>
      <c r="M47" s="2">
        <v>0.4</v>
      </c>
      <c r="N47" s="2"/>
      <c r="O47" s="2">
        <v>15</v>
      </c>
      <c r="P47" s="87">
        <v>42144.696435185186</v>
      </c>
    </row>
    <row r="48" spans="1:16">
      <c r="A48" s="2">
        <v>9</v>
      </c>
      <c r="B48" s="2">
        <v>14</v>
      </c>
      <c r="C48" s="2">
        <v>16</v>
      </c>
      <c r="D48" s="2">
        <v>0.45</v>
      </c>
      <c r="E48" s="2">
        <v>0.7</v>
      </c>
      <c r="F48" s="2">
        <v>0.8</v>
      </c>
      <c r="G48" s="2">
        <v>0.495128465062734</v>
      </c>
      <c r="H48" s="2">
        <v>0.56412397501653899</v>
      </c>
      <c r="I48" s="2" t="s">
        <v>51</v>
      </c>
      <c r="J48" s="2" t="s">
        <v>28</v>
      </c>
      <c r="K48" s="2" t="s">
        <v>184</v>
      </c>
      <c r="L48" s="2">
        <v>0.4</v>
      </c>
      <c r="M48" s="2">
        <v>0.5</v>
      </c>
      <c r="N48" s="2"/>
      <c r="O48" s="2">
        <v>15</v>
      </c>
      <c r="P48" s="87">
        <v>42144.696435185186</v>
      </c>
    </row>
    <row r="49" spans="1:16">
      <c r="A49" s="2">
        <v>8</v>
      </c>
      <c r="B49" s="2">
        <v>13</v>
      </c>
      <c r="C49" s="2">
        <v>16</v>
      </c>
      <c r="D49" s="2">
        <v>0.4</v>
      </c>
      <c r="E49" s="2">
        <v>0.65</v>
      </c>
      <c r="F49" s="2">
        <v>0.8</v>
      </c>
      <c r="G49" s="2">
        <v>0.46722553465980299</v>
      </c>
      <c r="H49" s="2">
        <v>0.53599210688467103</v>
      </c>
      <c r="I49" s="2" t="s">
        <v>51</v>
      </c>
      <c r="J49" s="2" t="s">
        <v>28</v>
      </c>
      <c r="K49" s="2" t="s">
        <v>185</v>
      </c>
      <c r="L49" s="2">
        <v>0.4</v>
      </c>
      <c r="M49" s="2">
        <v>0.6</v>
      </c>
      <c r="N49" s="2"/>
      <c r="O49" s="2">
        <v>15</v>
      </c>
      <c r="P49" s="87">
        <v>42144.696435185186</v>
      </c>
    </row>
    <row r="50" spans="1:16">
      <c r="A50" s="2">
        <v>7</v>
      </c>
      <c r="B50" s="2">
        <v>13</v>
      </c>
      <c r="C50" s="2">
        <v>16</v>
      </c>
      <c r="D50" s="2">
        <v>0.35</v>
      </c>
      <c r="E50" s="2">
        <v>0.65</v>
      </c>
      <c r="F50" s="2">
        <v>0.8</v>
      </c>
      <c r="G50" s="2">
        <v>0.45466395830512402</v>
      </c>
      <c r="H50" s="2">
        <v>0.51093053052999104</v>
      </c>
      <c r="I50" s="2" t="s">
        <v>51</v>
      </c>
      <c r="J50" s="2" t="s">
        <v>28</v>
      </c>
      <c r="K50" s="2" t="s">
        <v>186</v>
      </c>
      <c r="L50" s="2">
        <v>0.4</v>
      </c>
      <c r="M50" s="2">
        <v>0.7</v>
      </c>
      <c r="N50" s="2"/>
      <c r="O50" s="2">
        <v>15</v>
      </c>
      <c r="P50" s="87">
        <v>42144.696435185186</v>
      </c>
    </row>
    <row r="51" spans="1:16">
      <c r="A51" s="2">
        <v>7</v>
      </c>
      <c r="B51" s="2">
        <v>13</v>
      </c>
      <c r="C51" s="2">
        <v>16</v>
      </c>
      <c r="D51" s="2">
        <v>0.35</v>
      </c>
      <c r="E51" s="2">
        <v>0.65</v>
      </c>
      <c r="F51" s="2">
        <v>0.8</v>
      </c>
      <c r="G51" s="2">
        <v>0.45396951386067902</v>
      </c>
      <c r="H51" s="2">
        <v>0.51093053052999104</v>
      </c>
      <c r="I51" s="2" t="s">
        <v>51</v>
      </c>
      <c r="J51" s="2" t="s">
        <v>28</v>
      </c>
      <c r="K51" s="2" t="s">
        <v>187</v>
      </c>
      <c r="L51" s="2">
        <v>0.4</v>
      </c>
      <c r="M51" s="2">
        <v>0.79999999999999905</v>
      </c>
      <c r="N51" s="2"/>
      <c r="O51" s="2">
        <v>15</v>
      </c>
      <c r="P51" s="87">
        <v>42144.696446759262</v>
      </c>
    </row>
    <row r="52" spans="1:16">
      <c r="A52" s="2">
        <v>7</v>
      </c>
      <c r="B52" s="2">
        <v>13</v>
      </c>
      <c r="C52" s="2">
        <v>16</v>
      </c>
      <c r="D52" s="2">
        <v>0.35</v>
      </c>
      <c r="E52" s="2">
        <v>0.65</v>
      </c>
      <c r="F52" s="2">
        <v>0.8</v>
      </c>
      <c r="G52" s="2">
        <v>0.44057665671782198</v>
      </c>
      <c r="H52" s="2">
        <v>0.49337100672046702</v>
      </c>
      <c r="I52" s="2" t="s">
        <v>51</v>
      </c>
      <c r="J52" s="2" t="s">
        <v>28</v>
      </c>
      <c r="K52" s="2" t="s">
        <v>188</v>
      </c>
      <c r="L52" s="2">
        <v>0.4</v>
      </c>
      <c r="M52" s="2">
        <v>0.89999999999999902</v>
      </c>
      <c r="N52" s="2"/>
      <c r="O52" s="2">
        <v>15</v>
      </c>
      <c r="P52" s="87">
        <v>42144.696446759262</v>
      </c>
    </row>
    <row r="53" spans="1:16">
      <c r="A53" s="2">
        <v>4</v>
      </c>
      <c r="B53" s="2">
        <v>14</v>
      </c>
      <c r="C53" s="2">
        <v>16</v>
      </c>
      <c r="D53" s="2">
        <v>0.2</v>
      </c>
      <c r="E53" s="2">
        <v>0.7</v>
      </c>
      <c r="F53" s="2">
        <v>0.8</v>
      </c>
      <c r="G53" s="2">
        <v>0.38162098857018201</v>
      </c>
      <c r="H53" s="2">
        <v>0.41611200789166802</v>
      </c>
      <c r="I53" s="2" t="s">
        <v>51</v>
      </c>
      <c r="J53" s="2" t="s">
        <v>28</v>
      </c>
      <c r="K53" s="2" t="s">
        <v>46</v>
      </c>
      <c r="L53" s="2">
        <v>0.5</v>
      </c>
      <c r="M53" s="2">
        <v>0</v>
      </c>
      <c r="N53" s="2"/>
      <c r="O53" s="2">
        <v>15</v>
      </c>
      <c r="P53" s="87">
        <v>42144.696446759262</v>
      </c>
    </row>
    <row r="54" spans="1:16">
      <c r="A54" s="2">
        <v>4</v>
      </c>
      <c r="B54" s="2">
        <v>14</v>
      </c>
      <c r="C54" s="2">
        <v>16</v>
      </c>
      <c r="D54" s="2">
        <v>0.2</v>
      </c>
      <c r="E54" s="2">
        <v>0.7</v>
      </c>
      <c r="F54" s="2">
        <v>0.8</v>
      </c>
      <c r="G54" s="2">
        <v>0.38162098857018201</v>
      </c>
      <c r="H54" s="2">
        <v>0.41611200789166802</v>
      </c>
      <c r="I54" s="2" t="s">
        <v>51</v>
      </c>
      <c r="J54" s="2" t="s">
        <v>28</v>
      </c>
      <c r="K54" s="2" t="s">
        <v>189</v>
      </c>
      <c r="L54" s="2">
        <v>0.5</v>
      </c>
      <c r="M54" s="2">
        <v>0.1</v>
      </c>
      <c r="N54" s="2"/>
      <c r="O54" s="2">
        <v>15</v>
      </c>
      <c r="P54" s="87">
        <v>42144.696446759262</v>
      </c>
    </row>
    <row r="55" spans="1:16">
      <c r="A55" s="2">
        <v>4</v>
      </c>
      <c r="B55" s="2">
        <v>14</v>
      </c>
      <c r="C55" s="2">
        <v>16</v>
      </c>
      <c r="D55" s="2">
        <v>0.2</v>
      </c>
      <c r="E55" s="2">
        <v>0.7</v>
      </c>
      <c r="F55" s="2">
        <v>0.8</v>
      </c>
      <c r="G55" s="2">
        <v>0.38162098857018201</v>
      </c>
      <c r="H55" s="2">
        <v>0.41611200789166802</v>
      </c>
      <c r="I55" s="2" t="s">
        <v>51</v>
      </c>
      <c r="J55" s="2" t="s">
        <v>28</v>
      </c>
      <c r="K55" s="2" t="s">
        <v>190</v>
      </c>
      <c r="L55" s="2">
        <v>0.5</v>
      </c>
      <c r="M55" s="2">
        <v>0.2</v>
      </c>
      <c r="N55" s="2"/>
      <c r="O55" s="2">
        <v>15</v>
      </c>
      <c r="P55" s="87">
        <v>42144.696446759262</v>
      </c>
    </row>
    <row r="56" spans="1:16">
      <c r="A56" s="2">
        <v>4</v>
      </c>
      <c r="B56" s="2">
        <v>14</v>
      </c>
      <c r="C56" s="2">
        <v>16</v>
      </c>
      <c r="D56" s="2">
        <v>0.2</v>
      </c>
      <c r="E56" s="2">
        <v>0.7</v>
      </c>
      <c r="F56" s="2">
        <v>0.8</v>
      </c>
      <c r="G56" s="2">
        <v>0.381637857665999</v>
      </c>
      <c r="H56" s="2">
        <v>0.41611200789166802</v>
      </c>
      <c r="I56" s="2" t="s">
        <v>51</v>
      </c>
      <c r="J56" s="2" t="s">
        <v>28</v>
      </c>
      <c r="K56" s="2" t="s">
        <v>191</v>
      </c>
      <c r="L56" s="2">
        <v>0.5</v>
      </c>
      <c r="M56" s="2">
        <v>0.3</v>
      </c>
      <c r="N56" s="2"/>
      <c r="O56" s="2">
        <v>15</v>
      </c>
      <c r="P56" s="87">
        <v>42144.696458333332</v>
      </c>
    </row>
    <row r="57" spans="1:16">
      <c r="A57" s="2">
        <v>4</v>
      </c>
      <c r="B57" s="2">
        <v>14</v>
      </c>
      <c r="C57" s="2">
        <v>16</v>
      </c>
      <c r="D57" s="2">
        <v>0.2</v>
      </c>
      <c r="E57" s="2">
        <v>0.7</v>
      </c>
      <c r="F57" s="2">
        <v>0.8</v>
      </c>
      <c r="G57" s="2">
        <v>0.372411667189808</v>
      </c>
      <c r="H57" s="2">
        <v>0.407778674558335</v>
      </c>
      <c r="I57" s="2" t="s">
        <v>51</v>
      </c>
      <c r="J57" s="2" t="s">
        <v>28</v>
      </c>
      <c r="K57" s="2" t="s">
        <v>192</v>
      </c>
      <c r="L57" s="2">
        <v>0.5</v>
      </c>
      <c r="M57" s="2">
        <v>0.4</v>
      </c>
      <c r="N57" s="2"/>
      <c r="O57" s="2">
        <v>15</v>
      </c>
      <c r="P57" s="87">
        <v>42144.696458333332</v>
      </c>
    </row>
    <row r="58" spans="1:16">
      <c r="A58" s="2">
        <v>4</v>
      </c>
      <c r="B58" s="2">
        <v>13</v>
      </c>
      <c r="C58" s="2">
        <v>16</v>
      </c>
      <c r="D58" s="2">
        <v>0.2</v>
      </c>
      <c r="E58" s="2">
        <v>0.65</v>
      </c>
      <c r="F58" s="2">
        <v>0.8</v>
      </c>
      <c r="G58" s="2">
        <v>0.37072813142732503</v>
      </c>
      <c r="H58" s="2">
        <v>0.40611200789166801</v>
      </c>
      <c r="I58" s="2" t="s">
        <v>51</v>
      </c>
      <c r="J58" s="2" t="s">
        <v>28</v>
      </c>
      <c r="K58" s="2" t="s">
        <v>193</v>
      </c>
      <c r="L58" s="2">
        <v>0.5</v>
      </c>
      <c r="M58" s="2">
        <v>0.5</v>
      </c>
      <c r="N58" s="2"/>
      <c r="O58" s="2">
        <v>15</v>
      </c>
      <c r="P58" s="87">
        <v>42144.696458333332</v>
      </c>
    </row>
    <row r="59" spans="1:16">
      <c r="A59" s="2">
        <v>4</v>
      </c>
      <c r="B59" s="2">
        <v>13</v>
      </c>
      <c r="C59" s="2">
        <v>16</v>
      </c>
      <c r="D59" s="2">
        <v>0.2</v>
      </c>
      <c r="E59" s="2">
        <v>0.65</v>
      </c>
      <c r="F59" s="2">
        <v>0.8</v>
      </c>
      <c r="G59" s="2">
        <v>0.36520359210968201</v>
      </c>
      <c r="H59" s="2">
        <v>0.39622238920894598</v>
      </c>
      <c r="I59" s="2" t="s">
        <v>51</v>
      </c>
      <c r="J59" s="2" t="s">
        <v>28</v>
      </c>
      <c r="K59" s="2" t="s">
        <v>194</v>
      </c>
      <c r="L59" s="2">
        <v>0.5</v>
      </c>
      <c r="M59" s="2">
        <v>0.6</v>
      </c>
      <c r="N59" s="2"/>
      <c r="O59" s="2">
        <v>15</v>
      </c>
      <c r="P59" s="87">
        <v>42144.696458333332</v>
      </c>
    </row>
    <row r="60" spans="1:16">
      <c r="A60" s="2">
        <v>4</v>
      </c>
      <c r="B60" s="2">
        <v>13</v>
      </c>
      <c r="C60" s="2">
        <v>16</v>
      </c>
      <c r="D60" s="2">
        <v>0.2</v>
      </c>
      <c r="E60" s="2">
        <v>0.65</v>
      </c>
      <c r="F60" s="2">
        <v>0.8</v>
      </c>
      <c r="G60" s="2">
        <v>0.365220461205499</v>
      </c>
      <c r="H60" s="2">
        <v>0.39622238920894598</v>
      </c>
      <c r="I60" s="2" t="s">
        <v>51</v>
      </c>
      <c r="J60" s="2" t="s">
        <v>28</v>
      </c>
      <c r="K60" s="2" t="s">
        <v>195</v>
      </c>
      <c r="L60" s="2">
        <v>0.5</v>
      </c>
      <c r="M60" s="2">
        <v>0.7</v>
      </c>
      <c r="N60" s="2"/>
      <c r="O60" s="2">
        <v>15</v>
      </c>
      <c r="P60" s="87">
        <v>42144.696458333332</v>
      </c>
    </row>
    <row r="61" spans="1:16">
      <c r="A61" s="2">
        <v>4</v>
      </c>
      <c r="B61" s="2">
        <v>13</v>
      </c>
      <c r="C61" s="2">
        <v>16</v>
      </c>
      <c r="D61" s="2">
        <v>0.2</v>
      </c>
      <c r="E61" s="2">
        <v>0.65</v>
      </c>
      <c r="F61" s="2">
        <v>0.8</v>
      </c>
      <c r="G61" s="2">
        <v>0.36395359210968198</v>
      </c>
      <c r="H61" s="2">
        <v>0.395666833653391</v>
      </c>
      <c r="I61" s="2" t="s">
        <v>51</v>
      </c>
      <c r="J61" s="2" t="s">
        <v>28</v>
      </c>
      <c r="K61" s="2" t="s">
        <v>196</v>
      </c>
      <c r="L61" s="2">
        <v>0.5</v>
      </c>
      <c r="M61" s="2">
        <v>0.79999999999999905</v>
      </c>
      <c r="N61" s="2"/>
      <c r="O61" s="2">
        <v>15</v>
      </c>
      <c r="P61" s="87">
        <v>42144.696469907409</v>
      </c>
    </row>
    <row r="62" spans="1:16">
      <c r="A62" s="2">
        <v>4</v>
      </c>
      <c r="B62" s="2">
        <v>13</v>
      </c>
      <c r="C62" s="2">
        <v>16</v>
      </c>
      <c r="D62" s="2">
        <v>0.2</v>
      </c>
      <c r="E62" s="2">
        <v>0.65</v>
      </c>
      <c r="F62" s="2">
        <v>0.8</v>
      </c>
      <c r="G62" s="2">
        <v>0.357703592109682</v>
      </c>
      <c r="H62" s="2">
        <v>0.38733350032005698</v>
      </c>
      <c r="I62" s="2" t="s">
        <v>51</v>
      </c>
      <c r="J62" s="2" t="s">
        <v>28</v>
      </c>
      <c r="K62" s="2" t="s">
        <v>197</v>
      </c>
      <c r="L62" s="2">
        <v>0.5</v>
      </c>
      <c r="M62" s="2">
        <v>0.89999999999999902</v>
      </c>
      <c r="N62" s="2"/>
      <c r="O62" s="2">
        <v>15</v>
      </c>
      <c r="P62" s="87">
        <v>42144.696469907409</v>
      </c>
    </row>
    <row r="63" spans="1:16">
      <c r="A63" s="2">
        <v>3</v>
      </c>
      <c r="B63" s="2">
        <v>13</v>
      </c>
      <c r="C63" s="2">
        <v>15</v>
      </c>
      <c r="D63" s="2">
        <v>0.15</v>
      </c>
      <c r="E63" s="2">
        <v>0.65</v>
      </c>
      <c r="F63" s="2">
        <v>0.75</v>
      </c>
      <c r="G63" s="2">
        <v>0.32986632137501598</v>
      </c>
      <c r="H63" s="2">
        <v>0.35914110842076902</v>
      </c>
      <c r="I63" s="2" t="s">
        <v>51</v>
      </c>
      <c r="J63" s="2" t="s">
        <v>28</v>
      </c>
      <c r="K63" s="2" t="s">
        <v>47</v>
      </c>
      <c r="L63" s="2">
        <v>0.6</v>
      </c>
      <c r="M63" s="2">
        <v>0</v>
      </c>
      <c r="N63" s="2"/>
      <c r="O63" s="2">
        <v>15</v>
      </c>
      <c r="P63" s="87">
        <v>42144.696469907409</v>
      </c>
    </row>
    <row r="64" spans="1:16">
      <c r="A64" s="2">
        <v>3</v>
      </c>
      <c r="B64" s="2">
        <v>13</v>
      </c>
      <c r="C64" s="2">
        <v>15</v>
      </c>
      <c r="D64" s="2">
        <v>0.15</v>
      </c>
      <c r="E64" s="2">
        <v>0.65</v>
      </c>
      <c r="F64" s="2">
        <v>0.75</v>
      </c>
      <c r="G64" s="2">
        <v>0.32986632137501598</v>
      </c>
      <c r="H64" s="2">
        <v>0.35914110842076902</v>
      </c>
      <c r="I64" s="2" t="s">
        <v>51</v>
      </c>
      <c r="J64" s="2" t="s">
        <v>28</v>
      </c>
      <c r="K64" s="2" t="s">
        <v>198</v>
      </c>
      <c r="L64" s="2">
        <v>0.6</v>
      </c>
      <c r="M64" s="2">
        <v>0.1</v>
      </c>
      <c r="N64" s="2"/>
      <c r="O64" s="2">
        <v>15</v>
      </c>
      <c r="P64" s="87">
        <v>42144.696469907409</v>
      </c>
    </row>
    <row r="65" spans="1:16">
      <c r="A65" s="2">
        <v>3</v>
      </c>
      <c r="B65" s="2">
        <v>13</v>
      </c>
      <c r="C65" s="2">
        <v>15</v>
      </c>
      <c r="D65" s="2">
        <v>0.15</v>
      </c>
      <c r="E65" s="2">
        <v>0.65</v>
      </c>
      <c r="F65" s="2">
        <v>0.75</v>
      </c>
      <c r="G65" s="2">
        <v>0.32986632137501598</v>
      </c>
      <c r="H65" s="2">
        <v>0.35914110842076902</v>
      </c>
      <c r="I65" s="2" t="s">
        <v>51</v>
      </c>
      <c r="J65" s="2" t="s">
        <v>28</v>
      </c>
      <c r="K65" s="2" t="s">
        <v>199</v>
      </c>
      <c r="L65" s="2">
        <v>0.6</v>
      </c>
      <c r="M65" s="2">
        <v>0.2</v>
      </c>
      <c r="N65" s="2"/>
      <c r="O65" s="2">
        <v>15</v>
      </c>
      <c r="P65" s="87">
        <v>42144.696469907409</v>
      </c>
    </row>
    <row r="66" spans="1:16">
      <c r="A66" s="2">
        <v>3</v>
      </c>
      <c r="B66" s="2">
        <v>13</v>
      </c>
      <c r="C66" s="2">
        <v>15</v>
      </c>
      <c r="D66" s="2">
        <v>0.15</v>
      </c>
      <c r="E66" s="2">
        <v>0.65</v>
      </c>
      <c r="F66" s="2">
        <v>0.75</v>
      </c>
      <c r="G66" s="2">
        <v>0.32897346423215901</v>
      </c>
      <c r="H66" s="2">
        <v>0.35914110842076902</v>
      </c>
      <c r="I66" s="2" t="s">
        <v>51</v>
      </c>
      <c r="J66" s="2" t="s">
        <v>28</v>
      </c>
      <c r="K66" s="2" t="s">
        <v>200</v>
      </c>
      <c r="L66" s="2">
        <v>0.6</v>
      </c>
      <c r="M66" s="2">
        <v>0.3</v>
      </c>
      <c r="N66" s="2"/>
      <c r="O66" s="2">
        <v>15</v>
      </c>
      <c r="P66" s="87">
        <v>42144.696481481478</v>
      </c>
    </row>
    <row r="67" spans="1:16">
      <c r="A67" s="2">
        <v>3</v>
      </c>
      <c r="B67" s="2">
        <v>13</v>
      </c>
      <c r="C67" s="2">
        <v>15</v>
      </c>
      <c r="D67" s="2">
        <v>0.15</v>
      </c>
      <c r="E67" s="2">
        <v>0.65</v>
      </c>
      <c r="F67" s="2">
        <v>0.75</v>
      </c>
      <c r="G67" s="2">
        <v>0.32897346423215901</v>
      </c>
      <c r="H67" s="2">
        <v>0.35914110842076902</v>
      </c>
      <c r="I67" s="2" t="s">
        <v>51</v>
      </c>
      <c r="J67" s="2" t="s">
        <v>28</v>
      </c>
      <c r="K67" s="2" t="s">
        <v>201</v>
      </c>
      <c r="L67" s="2">
        <v>0.6</v>
      </c>
      <c r="M67" s="2">
        <v>0.4</v>
      </c>
      <c r="N67" s="2"/>
      <c r="O67" s="2">
        <v>15</v>
      </c>
      <c r="P67" s="87">
        <v>42144.696481481478</v>
      </c>
    </row>
    <row r="68" spans="1:16">
      <c r="A68" s="2">
        <v>3</v>
      </c>
      <c r="B68" s="2">
        <v>12</v>
      </c>
      <c r="C68" s="2">
        <v>15</v>
      </c>
      <c r="D68" s="2">
        <v>0.15</v>
      </c>
      <c r="E68" s="2">
        <v>0.6</v>
      </c>
      <c r="F68" s="2">
        <v>0.75</v>
      </c>
      <c r="G68" s="2">
        <v>0.32611632137501601</v>
      </c>
      <c r="H68" s="2">
        <v>0.35628396556362601</v>
      </c>
      <c r="I68" s="2" t="s">
        <v>51</v>
      </c>
      <c r="J68" s="2" t="s">
        <v>28</v>
      </c>
      <c r="K68" s="2" t="s">
        <v>202</v>
      </c>
      <c r="L68" s="2">
        <v>0.6</v>
      </c>
      <c r="M68" s="2">
        <v>0.5</v>
      </c>
      <c r="N68" s="2"/>
      <c r="O68" s="2">
        <v>15</v>
      </c>
      <c r="P68" s="87">
        <v>42144.696481481478</v>
      </c>
    </row>
    <row r="69" spans="1:16">
      <c r="A69" s="2">
        <v>3</v>
      </c>
      <c r="B69" s="2">
        <v>12</v>
      </c>
      <c r="C69" s="2">
        <v>15</v>
      </c>
      <c r="D69" s="2">
        <v>0.15</v>
      </c>
      <c r="E69" s="2">
        <v>0.6</v>
      </c>
      <c r="F69" s="2">
        <v>0.75</v>
      </c>
      <c r="G69" s="2">
        <v>0.32161030057589202</v>
      </c>
      <c r="H69" s="2">
        <v>0.34741286539942201</v>
      </c>
      <c r="I69" s="2" t="s">
        <v>51</v>
      </c>
      <c r="J69" s="2" t="s">
        <v>28</v>
      </c>
      <c r="K69" s="2" t="s">
        <v>203</v>
      </c>
      <c r="L69" s="2">
        <v>0.6</v>
      </c>
      <c r="M69" s="2">
        <v>0.6</v>
      </c>
      <c r="N69" s="2"/>
      <c r="O69" s="2">
        <v>15</v>
      </c>
      <c r="P69" s="87">
        <v>42144.696481481478</v>
      </c>
    </row>
    <row r="70" spans="1:16">
      <c r="A70" s="2">
        <v>3</v>
      </c>
      <c r="B70" s="2">
        <v>12</v>
      </c>
      <c r="C70" s="2">
        <v>15</v>
      </c>
      <c r="D70" s="2">
        <v>0.15</v>
      </c>
      <c r="E70" s="2">
        <v>0.6</v>
      </c>
      <c r="F70" s="2">
        <v>0.75</v>
      </c>
      <c r="G70" s="2">
        <v>0.32161030057589202</v>
      </c>
      <c r="H70" s="2">
        <v>0.34741286539942201</v>
      </c>
      <c r="I70" s="2" t="s">
        <v>51</v>
      </c>
      <c r="J70" s="2" t="s">
        <v>28</v>
      </c>
      <c r="K70" s="2" t="s">
        <v>204</v>
      </c>
      <c r="L70" s="2">
        <v>0.6</v>
      </c>
      <c r="M70" s="2">
        <v>0.7</v>
      </c>
      <c r="N70" s="2"/>
      <c r="O70" s="2">
        <v>15</v>
      </c>
      <c r="P70" s="87">
        <v>42144.696481481478</v>
      </c>
    </row>
    <row r="71" spans="1:16">
      <c r="A71" s="2">
        <v>3</v>
      </c>
      <c r="B71" s="2">
        <v>12</v>
      </c>
      <c r="C71" s="2">
        <v>15</v>
      </c>
      <c r="D71" s="2">
        <v>0.15</v>
      </c>
      <c r="E71" s="2">
        <v>0.6</v>
      </c>
      <c r="F71" s="2">
        <v>0.75</v>
      </c>
      <c r="G71" s="2">
        <v>0.318276967242558</v>
      </c>
      <c r="H71" s="2">
        <v>0.34269064317719999</v>
      </c>
      <c r="I71" s="2" t="s">
        <v>51</v>
      </c>
      <c r="J71" s="2" t="s">
        <v>28</v>
      </c>
      <c r="K71" s="2" t="s">
        <v>205</v>
      </c>
      <c r="L71" s="2">
        <v>0.6</v>
      </c>
      <c r="M71" s="2">
        <v>0.79999999999999905</v>
      </c>
      <c r="N71" s="2"/>
      <c r="O71" s="2">
        <v>15</v>
      </c>
      <c r="P71" s="87">
        <v>42144.696493055555</v>
      </c>
    </row>
    <row r="72" spans="1:16">
      <c r="A72" s="2">
        <v>3</v>
      </c>
      <c r="B72" s="2">
        <v>12</v>
      </c>
      <c r="C72" s="2">
        <v>15</v>
      </c>
      <c r="D72" s="2">
        <v>0.15</v>
      </c>
      <c r="E72" s="2">
        <v>0.6</v>
      </c>
      <c r="F72" s="2">
        <v>0.75</v>
      </c>
      <c r="G72" s="2">
        <v>0.31411030057589201</v>
      </c>
      <c r="H72" s="2">
        <v>0.33852397651053401</v>
      </c>
      <c r="I72" s="2" t="s">
        <v>51</v>
      </c>
      <c r="J72" s="2" t="s">
        <v>28</v>
      </c>
      <c r="K72" s="2" t="s">
        <v>206</v>
      </c>
      <c r="L72" s="2">
        <v>0.6</v>
      </c>
      <c r="M72" s="2">
        <v>0.89999999999999902</v>
      </c>
      <c r="N72" s="2"/>
      <c r="O72" s="2">
        <v>15</v>
      </c>
      <c r="P72" s="87">
        <v>42144.696493055555</v>
      </c>
    </row>
    <row r="73" spans="1:16">
      <c r="A73" s="2">
        <v>2</v>
      </c>
      <c r="B73" s="2">
        <v>13</v>
      </c>
      <c r="C73" s="2">
        <v>16</v>
      </c>
      <c r="D73" s="2">
        <v>0.1</v>
      </c>
      <c r="E73" s="2">
        <v>0.65</v>
      </c>
      <c r="F73" s="2">
        <v>0.8</v>
      </c>
      <c r="G73" s="2">
        <v>0.29477843730358799</v>
      </c>
      <c r="H73" s="2">
        <v>0.32161616210271898</v>
      </c>
      <c r="I73" s="2" t="s">
        <v>51</v>
      </c>
      <c r="J73" s="2" t="s">
        <v>28</v>
      </c>
      <c r="K73" s="2" t="s">
        <v>48</v>
      </c>
      <c r="L73" s="2">
        <v>0.7</v>
      </c>
      <c r="M73" s="2">
        <v>0</v>
      </c>
      <c r="N73" s="2"/>
      <c r="O73" s="2">
        <v>15</v>
      </c>
      <c r="P73" s="87">
        <v>42144.696493055555</v>
      </c>
    </row>
    <row r="74" spans="1:16">
      <c r="A74" s="2">
        <v>2</v>
      </c>
      <c r="B74" s="2">
        <v>13</v>
      </c>
      <c r="C74" s="2">
        <v>16</v>
      </c>
      <c r="D74" s="2">
        <v>0.1</v>
      </c>
      <c r="E74" s="2">
        <v>0.65</v>
      </c>
      <c r="F74" s="2">
        <v>0.8</v>
      </c>
      <c r="G74" s="2">
        <v>0.29477843730358799</v>
      </c>
      <c r="H74" s="2">
        <v>0.32161616210271898</v>
      </c>
      <c r="I74" s="2" t="s">
        <v>51</v>
      </c>
      <c r="J74" s="2" t="s">
        <v>28</v>
      </c>
      <c r="K74" s="2" t="s">
        <v>207</v>
      </c>
      <c r="L74" s="2">
        <v>0.7</v>
      </c>
      <c r="M74" s="2">
        <v>0.1</v>
      </c>
      <c r="N74" s="2"/>
      <c r="O74" s="2">
        <v>15</v>
      </c>
      <c r="P74" s="87">
        <v>42144.696493055555</v>
      </c>
    </row>
    <row r="75" spans="1:16">
      <c r="A75" s="2">
        <v>2</v>
      </c>
      <c r="B75" s="2">
        <v>13</v>
      </c>
      <c r="C75" s="2">
        <v>16</v>
      </c>
      <c r="D75" s="2">
        <v>0.1</v>
      </c>
      <c r="E75" s="2">
        <v>0.65</v>
      </c>
      <c r="F75" s="2">
        <v>0.8</v>
      </c>
      <c r="G75" s="2">
        <v>0.29477843730358799</v>
      </c>
      <c r="H75" s="2">
        <v>0.32161616210271898</v>
      </c>
      <c r="I75" s="2" t="s">
        <v>51</v>
      </c>
      <c r="J75" s="2" t="s">
        <v>28</v>
      </c>
      <c r="K75" s="2" t="s">
        <v>208</v>
      </c>
      <c r="L75" s="2">
        <v>0.7</v>
      </c>
      <c r="M75" s="2">
        <v>0.2</v>
      </c>
      <c r="N75" s="2"/>
      <c r="O75" s="2">
        <v>15</v>
      </c>
      <c r="P75" s="87">
        <v>42144.696493055555</v>
      </c>
    </row>
    <row r="76" spans="1:16">
      <c r="A76" s="2">
        <v>2</v>
      </c>
      <c r="B76" s="2">
        <v>13</v>
      </c>
      <c r="C76" s="2">
        <v>16</v>
      </c>
      <c r="D76" s="2">
        <v>0.1</v>
      </c>
      <c r="E76" s="2">
        <v>0.65</v>
      </c>
      <c r="F76" s="2">
        <v>0.8</v>
      </c>
      <c r="G76" s="2">
        <v>0.29388558016073102</v>
      </c>
      <c r="H76" s="2">
        <v>0.32161616210271898</v>
      </c>
      <c r="I76" s="2" t="s">
        <v>51</v>
      </c>
      <c r="J76" s="2" t="s">
        <v>28</v>
      </c>
      <c r="K76" s="2" t="s">
        <v>209</v>
      </c>
      <c r="L76" s="2">
        <v>0.7</v>
      </c>
      <c r="M76" s="2">
        <v>0.3</v>
      </c>
      <c r="N76" s="2"/>
      <c r="O76" s="2">
        <v>15</v>
      </c>
      <c r="P76" s="87">
        <v>42144.696504629632</v>
      </c>
    </row>
    <row r="77" spans="1:16">
      <c r="A77" s="2">
        <v>2</v>
      </c>
      <c r="B77" s="2">
        <v>12</v>
      </c>
      <c r="C77" s="2">
        <v>16</v>
      </c>
      <c r="D77" s="2">
        <v>0.1</v>
      </c>
      <c r="E77" s="2">
        <v>0.6</v>
      </c>
      <c r="F77" s="2">
        <v>0.8</v>
      </c>
      <c r="G77" s="2">
        <v>0.29102843730358802</v>
      </c>
      <c r="H77" s="2">
        <v>0.31875901924557598</v>
      </c>
      <c r="I77" s="2" t="s">
        <v>51</v>
      </c>
      <c r="J77" s="2" t="s">
        <v>28</v>
      </c>
      <c r="K77" s="2" t="s">
        <v>210</v>
      </c>
      <c r="L77" s="2">
        <v>0.7</v>
      </c>
      <c r="M77" s="2">
        <v>0.4</v>
      </c>
      <c r="N77" s="2"/>
      <c r="O77" s="2">
        <v>15</v>
      </c>
      <c r="P77" s="87">
        <v>42144.696504629632</v>
      </c>
    </row>
    <row r="78" spans="1:16">
      <c r="A78" s="2">
        <v>2</v>
      </c>
      <c r="B78" s="2">
        <v>12</v>
      </c>
      <c r="C78" s="2">
        <v>16</v>
      </c>
      <c r="D78" s="2">
        <v>0.1</v>
      </c>
      <c r="E78" s="2">
        <v>0.6</v>
      </c>
      <c r="F78" s="2">
        <v>0.8</v>
      </c>
      <c r="G78" s="2">
        <v>0.28680429937255397</v>
      </c>
      <c r="H78" s="2">
        <v>0.31036821464787501</v>
      </c>
      <c r="I78" s="2" t="s">
        <v>51</v>
      </c>
      <c r="J78" s="2" t="s">
        <v>28</v>
      </c>
      <c r="K78" s="2" t="s">
        <v>211</v>
      </c>
      <c r="L78" s="2">
        <v>0.7</v>
      </c>
      <c r="M78" s="2">
        <v>0.5</v>
      </c>
      <c r="N78" s="2"/>
      <c r="O78" s="2">
        <v>15</v>
      </c>
      <c r="P78" s="87">
        <v>42144.696504629632</v>
      </c>
    </row>
    <row r="79" spans="1:16">
      <c r="A79" s="2">
        <v>2</v>
      </c>
      <c r="B79" s="2">
        <v>11</v>
      </c>
      <c r="C79" s="2">
        <v>16</v>
      </c>
      <c r="D79" s="2">
        <v>0.1</v>
      </c>
      <c r="E79" s="2">
        <v>0.55000000000000004</v>
      </c>
      <c r="F79" s="2">
        <v>0.8</v>
      </c>
      <c r="G79" s="2">
        <v>0.28510291048366498</v>
      </c>
      <c r="H79" s="2">
        <v>0.30849321464787499</v>
      </c>
      <c r="I79" s="2" t="s">
        <v>51</v>
      </c>
      <c r="J79" s="2" t="s">
        <v>28</v>
      </c>
      <c r="K79" s="2" t="s">
        <v>212</v>
      </c>
      <c r="L79" s="2">
        <v>0.7</v>
      </c>
      <c r="M79" s="2">
        <v>0.6</v>
      </c>
      <c r="N79" s="2"/>
      <c r="O79" s="2">
        <v>15</v>
      </c>
      <c r="P79" s="87">
        <v>42144.696504629632</v>
      </c>
    </row>
    <row r="80" spans="1:16">
      <c r="A80" s="2">
        <v>2</v>
      </c>
      <c r="B80" s="2">
        <v>11</v>
      </c>
      <c r="C80" s="2">
        <v>16</v>
      </c>
      <c r="D80" s="2">
        <v>0.1</v>
      </c>
      <c r="E80" s="2">
        <v>0.55000000000000004</v>
      </c>
      <c r="F80" s="2">
        <v>0.8</v>
      </c>
      <c r="G80" s="2">
        <v>0.28385291048366501</v>
      </c>
      <c r="H80" s="2">
        <v>0.30793765909232002</v>
      </c>
      <c r="I80" s="2" t="s">
        <v>51</v>
      </c>
      <c r="J80" s="2" t="s">
        <v>28</v>
      </c>
      <c r="K80" s="2" t="s">
        <v>213</v>
      </c>
      <c r="L80" s="2">
        <v>0.7</v>
      </c>
      <c r="M80" s="2">
        <v>0.7</v>
      </c>
      <c r="N80" s="2"/>
      <c r="O80" s="2">
        <v>15</v>
      </c>
      <c r="P80" s="87">
        <v>42144.696504629632</v>
      </c>
    </row>
    <row r="81" spans="1:16">
      <c r="A81" s="2">
        <v>2</v>
      </c>
      <c r="B81" s="2">
        <v>11</v>
      </c>
      <c r="C81" s="2">
        <v>16</v>
      </c>
      <c r="D81" s="2">
        <v>0.1</v>
      </c>
      <c r="E81" s="2">
        <v>0.55000000000000004</v>
      </c>
      <c r="F81" s="2">
        <v>0.8</v>
      </c>
      <c r="G81" s="2">
        <v>0.27926957715033102</v>
      </c>
      <c r="H81" s="2">
        <v>0.30127099242565297</v>
      </c>
      <c r="I81" s="2" t="s">
        <v>51</v>
      </c>
      <c r="J81" s="2" t="s">
        <v>28</v>
      </c>
      <c r="K81" s="2" t="s">
        <v>214</v>
      </c>
      <c r="L81" s="2">
        <v>0.7</v>
      </c>
      <c r="M81" s="2">
        <v>0.79999999999999905</v>
      </c>
      <c r="N81" s="2"/>
      <c r="O81" s="2">
        <v>15</v>
      </c>
      <c r="P81" s="87">
        <v>42144.696516203701</v>
      </c>
    </row>
    <row r="82" spans="1:16">
      <c r="A82" s="2">
        <v>2</v>
      </c>
      <c r="B82" s="2">
        <v>11</v>
      </c>
      <c r="C82" s="2">
        <v>16</v>
      </c>
      <c r="D82" s="2">
        <v>0.1</v>
      </c>
      <c r="E82" s="2">
        <v>0.55000000000000004</v>
      </c>
      <c r="F82" s="2">
        <v>0.8</v>
      </c>
      <c r="G82" s="2">
        <v>0.27926957715033102</v>
      </c>
      <c r="H82" s="2">
        <v>0.30127099242565297</v>
      </c>
      <c r="I82" s="2" t="s">
        <v>51</v>
      </c>
      <c r="J82" s="2" t="s">
        <v>28</v>
      </c>
      <c r="K82" s="2" t="s">
        <v>215</v>
      </c>
      <c r="L82" s="2">
        <v>0.7</v>
      </c>
      <c r="M82" s="2">
        <v>0.89999999999999902</v>
      </c>
      <c r="N82" s="2"/>
      <c r="O82" s="2">
        <v>15</v>
      </c>
      <c r="P82" s="87">
        <v>42144.696516203701</v>
      </c>
    </row>
    <row r="83" spans="1:16">
      <c r="A83" s="2">
        <v>2</v>
      </c>
      <c r="B83" s="2">
        <v>10</v>
      </c>
      <c r="C83" s="2">
        <v>16</v>
      </c>
      <c r="D83" s="2">
        <v>0.1</v>
      </c>
      <c r="E83" s="2">
        <v>0.5</v>
      </c>
      <c r="F83" s="2">
        <v>0.8</v>
      </c>
      <c r="G83" s="2">
        <v>0.27779425383534001</v>
      </c>
      <c r="H83" s="2">
        <v>0.30347904187001101</v>
      </c>
      <c r="I83" s="2" t="s">
        <v>51</v>
      </c>
      <c r="J83" s="2" t="s">
        <v>28</v>
      </c>
      <c r="K83" s="2" t="s">
        <v>49</v>
      </c>
      <c r="L83" s="2">
        <v>0.79999999999999905</v>
      </c>
      <c r="M83" s="2">
        <v>0</v>
      </c>
      <c r="N83" s="2"/>
      <c r="O83" s="2">
        <v>15</v>
      </c>
      <c r="P83" s="87">
        <v>42144.696516203701</v>
      </c>
    </row>
    <row r="84" spans="1:16">
      <c r="A84" s="2">
        <v>2</v>
      </c>
      <c r="B84" s="2">
        <v>10</v>
      </c>
      <c r="C84" s="2">
        <v>16</v>
      </c>
      <c r="D84" s="2">
        <v>0.1</v>
      </c>
      <c r="E84" s="2">
        <v>0.5</v>
      </c>
      <c r="F84" s="2">
        <v>0.8</v>
      </c>
      <c r="G84" s="2">
        <v>0.27779425383534001</v>
      </c>
      <c r="H84" s="2">
        <v>0.30347904187001101</v>
      </c>
      <c r="I84" s="2" t="s">
        <v>51</v>
      </c>
      <c r="J84" s="2" t="s">
        <v>28</v>
      </c>
      <c r="K84" s="2" t="s">
        <v>216</v>
      </c>
      <c r="L84" s="2">
        <v>0.79999999999999905</v>
      </c>
      <c r="M84" s="2">
        <v>0.1</v>
      </c>
      <c r="N84" s="2"/>
      <c r="O84" s="2">
        <v>15</v>
      </c>
      <c r="P84" s="87">
        <v>42144.696516203701</v>
      </c>
    </row>
    <row r="85" spans="1:16">
      <c r="A85" s="2">
        <v>2</v>
      </c>
      <c r="B85" s="2">
        <v>10</v>
      </c>
      <c r="C85" s="2">
        <v>16</v>
      </c>
      <c r="D85" s="2">
        <v>0.1</v>
      </c>
      <c r="E85" s="2">
        <v>0.5</v>
      </c>
      <c r="F85" s="2">
        <v>0.8</v>
      </c>
      <c r="G85" s="2">
        <v>0.27690139669248298</v>
      </c>
      <c r="H85" s="2">
        <v>0.30347904187001101</v>
      </c>
      <c r="I85" s="2" t="s">
        <v>51</v>
      </c>
      <c r="J85" s="2" t="s">
        <v>28</v>
      </c>
      <c r="K85" s="2" t="s">
        <v>217</v>
      </c>
      <c r="L85" s="2">
        <v>0.79999999999999905</v>
      </c>
      <c r="M85" s="2">
        <v>0.2</v>
      </c>
      <c r="N85" s="2"/>
      <c r="O85" s="2">
        <v>15</v>
      </c>
      <c r="P85" s="87">
        <v>42144.696516203701</v>
      </c>
    </row>
    <row r="86" spans="1:16">
      <c r="A86" s="2">
        <v>2</v>
      </c>
      <c r="B86" s="2">
        <v>10</v>
      </c>
      <c r="C86" s="2">
        <v>16</v>
      </c>
      <c r="D86" s="2">
        <v>0.1</v>
      </c>
      <c r="E86" s="2">
        <v>0.5</v>
      </c>
      <c r="F86" s="2">
        <v>0.8</v>
      </c>
      <c r="G86" s="2">
        <v>0.27602497880657201</v>
      </c>
      <c r="H86" s="2">
        <v>0.30258618472715398</v>
      </c>
      <c r="I86" s="2" t="s">
        <v>51</v>
      </c>
      <c r="J86" s="2" t="s">
        <v>28</v>
      </c>
      <c r="K86" s="2" t="s">
        <v>218</v>
      </c>
      <c r="L86" s="2">
        <v>0.79999999999999905</v>
      </c>
      <c r="M86" s="2">
        <v>0.3</v>
      </c>
      <c r="N86" s="2"/>
      <c r="O86" s="2">
        <v>15</v>
      </c>
      <c r="P86" s="87">
        <v>42144.696527777778</v>
      </c>
    </row>
    <row r="87" spans="1:16">
      <c r="A87" s="2">
        <v>2</v>
      </c>
      <c r="B87" s="2">
        <v>10</v>
      </c>
      <c r="C87" s="2">
        <v>16</v>
      </c>
      <c r="D87" s="2">
        <v>0.1</v>
      </c>
      <c r="E87" s="2">
        <v>0.5</v>
      </c>
      <c r="F87" s="2">
        <v>0.8</v>
      </c>
      <c r="G87" s="2">
        <v>0.27108995717414702</v>
      </c>
      <c r="H87" s="2">
        <v>0.29350093568500801</v>
      </c>
      <c r="I87" s="2" t="s">
        <v>51</v>
      </c>
      <c r="J87" s="2" t="s">
        <v>28</v>
      </c>
      <c r="K87" s="2" t="s">
        <v>219</v>
      </c>
      <c r="L87" s="2">
        <v>0.79999999999999905</v>
      </c>
      <c r="M87" s="2">
        <v>0.4</v>
      </c>
      <c r="N87" s="2"/>
      <c r="O87" s="2">
        <v>15</v>
      </c>
      <c r="P87" s="87">
        <v>42144.696527777778</v>
      </c>
    </row>
    <row r="88" spans="1:16">
      <c r="A88" s="2">
        <v>2</v>
      </c>
      <c r="B88" s="2">
        <v>10</v>
      </c>
      <c r="C88" s="2">
        <v>16</v>
      </c>
      <c r="D88" s="2">
        <v>0.1</v>
      </c>
      <c r="E88" s="2">
        <v>0.5</v>
      </c>
      <c r="F88" s="2">
        <v>0.8</v>
      </c>
      <c r="G88" s="2">
        <v>0.27105931991924498</v>
      </c>
      <c r="H88" s="2">
        <v>0.29331711215559603</v>
      </c>
      <c r="I88" s="2" t="s">
        <v>51</v>
      </c>
      <c r="J88" s="2" t="s">
        <v>28</v>
      </c>
      <c r="K88" s="2" t="s">
        <v>220</v>
      </c>
      <c r="L88" s="2">
        <v>0.79999999999999905</v>
      </c>
      <c r="M88" s="2">
        <v>0.5</v>
      </c>
      <c r="N88" s="2"/>
      <c r="O88" s="2">
        <v>15</v>
      </c>
      <c r="P88" s="87">
        <v>42144.696527777778</v>
      </c>
    </row>
    <row r="89" spans="1:16">
      <c r="A89" s="2">
        <v>2</v>
      </c>
      <c r="B89" s="2">
        <v>10</v>
      </c>
      <c r="C89" s="2">
        <v>16</v>
      </c>
      <c r="D89" s="2">
        <v>0.1</v>
      </c>
      <c r="E89" s="2">
        <v>0.5</v>
      </c>
      <c r="F89" s="2">
        <v>0.8</v>
      </c>
      <c r="G89" s="2">
        <v>0.26786487547480098</v>
      </c>
      <c r="H89" s="2">
        <v>0.29081711215559602</v>
      </c>
      <c r="I89" s="2" t="s">
        <v>51</v>
      </c>
      <c r="J89" s="2" t="s">
        <v>28</v>
      </c>
      <c r="K89" s="2" t="s">
        <v>221</v>
      </c>
      <c r="L89" s="2">
        <v>0.79999999999999905</v>
      </c>
      <c r="M89" s="2">
        <v>0.6</v>
      </c>
      <c r="N89" s="2"/>
      <c r="O89" s="2">
        <v>15</v>
      </c>
      <c r="P89" s="87">
        <v>42144.696527777778</v>
      </c>
    </row>
    <row r="90" spans="1:16">
      <c r="A90" s="2">
        <v>2</v>
      </c>
      <c r="B90" s="2">
        <v>10</v>
      </c>
      <c r="C90" s="2">
        <v>16</v>
      </c>
      <c r="D90" s="2">
        <v>0.1</v>
      </c>
      <c r="E90" s="2">
        <v>0.5</v>
      </c>
      <c r="F90" s="2">
        <v>0.8</v>
      </c>
      <c r="G90" s="2">
        <v>0.26453154214146701</v>
      </c>
      <c r="H90" s="2">
        <v>0.28540044548893001</v>
      </c>
      <c r="I90" s="2" t="s">
        <v>51</v>
      </c>
      <c r="J90" s="2" t="s">
        <v>28</v>
      </c>
      <c r="K90" s="2" t="s">
        <v>222</v>
      </c>
      <c r="L90" s="2">
        <v>0.79999999999999905</v>
      </c>
      <c r="M90" s="2">
        <v>0.7</v>
      </c>
      <c r="N90" s="2"/>
      <c r="O90" s="2">
        <v>15</v>
      </c>
      <c r="P90" s="87">
        <v>42144.696527777778</v>
      </c>
    </row>
    <row r="91" spans="1:16">
      <c r="A91" s="2">
        <v>2</v>
      </c>
      <c r="B91" s="2">
        <v>10</v>
      </c>
      <c r="C91" s="2">
        <v>16</v>
      </c>
      <c r="D91" s="2">
        <v>0.1</v>
      </c>
      <c r="E91" s="2">
        <v>0.5</v>
      </c>
      <c r="F91" s="2">
        <v>0.8</v>
      </c>
      <c r="G91" s="2">
        <v>0.26453154214146701</v>
      </c>
      <c r="H91" s="2">
        <v>0.28540044548892901</v>
      </c>
      <c r="I91" s="2" t="s">
        <v>51</v>
      </c>
      <c r="J91" s="2" t="s">
        <v>28</v>
      </c>
      <c r="K91" s="2" t="s">
        <v>223</v>
      </c>
      <c r="L91" s="2">
        <v>0.79999999999999905</v>
      </c>
      <c r="M91" s="2">
        <v>0.79999999999999905</v>
      </c>
      <c r="N91" s="2"/>
      <c r="O91" s="2">
        <v>15</v>
      </c>
      <c r="P91" s="87">
        <v>42144.696539351855</v>
      </c>
    </row>
    <row r="92" spans="1:16">
      <c r="A92" s="2">
        <v>2</v>
      </c>
      <c r="B92" s="2">
        <v>10</v>
      </c>
      <c r="C92" s="2">
        <v>16</v>
      </c>
      <c r="D92" s="2">
        <v>0.1</v>
      </c>
      <c r="E92" s="2">
        <v>0.5</v>
      </c>
      <c r="F92" s="2">
        <v>0.8</v>
      </c>
      <c r="G92" s="2">
        <v>0.26397598658591198</v>
      </c>
      <c r="H92" s="2">
        <v>0.28484488993337398</v>
      </c>
      <c r="I92" s="2" t="s">
        <v>51</v>
      </c>
      <c r="J92" s="2" t="s">
        <v>28</v>
      </c>
      <c r="K92" s="2" t="s">
        <v>224</v>
      </c>
      <c r="L92" s="2">
        <v>0.79999999999999905</v>
      </c>
      <c r="M92" s="2">
        <v>0.89999999999999902</v>
      </c>
      <c r="N92" s="2"/>
      <c r="O92" s="2">
        <v>15</v>
      </c>
      <c r="P92" s="87">
        <v>42144.696539351855</v>
      </c>
    </row>
    <row r="93" spans="1:16">
      <c r="A93" s="2">
        <v>2</v>
      </c>
      <c r="B93" s="2">
        <v>10</v>
      </c>
      <c r="C93" s="2">
        <v>14</v>
      </c>
      <c r="D93" s="2">
        <v>0.1</v>
      </c>
      <c r="E93" s="2">
        <v>0.5</v>
      </c>
      <c r="F93" s="2">
        <v>0.7</v>
      </c>
      <c r="G93" s="2">
        <v>0.25809479227722798</v>
      </c>
      <c r="H93" s="2">
        <v>0.28270351823317902</v>
      </c>
      <c r="I93" s="2" t="s">
        <v>51</v>
      </c>
      <c r="J93" s="2" t="s">
        <v>28</v>
      </c>
      <c r="K93" s="2" t="s">
        <v>50</v>
      </c>
      <c r="L93" s="2">
        <v>0.89999999999999902</v>
      </c>
      <c r="M93" s="2">
        <v>0</v>
      </c>
      <c r="N93" s="2"/>
      <c r="O93" s="2">
        <v>15</v>
      </c>
      <c r="P93" s="87">
        <v>42144.696539351855</v>
      </c>
    </row>
    <row r="94" spans="1:16">
      <c r="A94" s="2">
        <v>2</v>
      </c>
      <c r="B94" s="2">
        <v>10</v>
      </c>
      <c r="C94" s="2">
        <v>14</v>
      </c>
      <c r="D94" s="2">
        <v>0.1</v>
      </c>
      <c r="E94" s="2">
        <v>0.5</v>
      </c>
      <c r="F94" s="2">
        <v>0.7</v>
      </c>
      <c r="G94" s="2">
        <v>0.25720193513437101</v>
      </c>
      <c r="H94" s="2">
        <v>0.28270351823317902</v>
      </c>
      <c r="I94" s="2" t="s">
        <v>51</v>
      </c>
      <c r="J94" s="2" t="s">
        <v>28</v>
      </c>
      <c r="K94" s="2" t="s">
        <v>225</v>
      </c>
      <c r="L94" s="2">
        <v>0.89999999999999902</v>
      </c>
      <c r="M94" s="2">
        <v>0.1</v>
      </c>
      <c r="N94" s="2"/>
      <c r="O94" s="2">
        <v>15</v>
      </c>
      <c r="P94" s="87">
        <v>42144.696539351855</v>
      </c>
    </row>
    <row r="95" spans="1:16">
      <c r="A95" s="2">
        <v>2</v>
      </c>
      <c r="B95" s="2">
        <v>10</v>
      </c>
      <c r="C95" s="2">
        <v>13</v>
      </c>
      <c r="D95" s="2">
        <v>0.1</v>
      </c>
      <c r="E95" s="2">
        <v>0.5</v>
      </c>
      <c r="F95" s="2">
        <v>0.65</v>
      </c>
      <c r="G95" s="2">
        <v>0.25620827338121499</v>
      </c>
      <c r="H95" s="2">
        <v>0.281693417223078</v>
      </c>
      <c r="I95" s="2" t="s">
        <v>51</v>
      </c>
      <c r="J95" s="2" t="s">
        <v>28</v>
      </c>
      <c r="K95" s="2" t="s">
        <v>226</v>
      </c>
      <c r="L95" s="2">
        <v>0.89999999999999902</v>
      </c>
      <c r="M95" s="2">
        <v>0.2</v>
      </c>
      <c r="N95" s="2"/>
      <c r="O95" s="2">
        <v>15</v>
      </c>
      <c r="P95" s="87">
        <v>42144.696539351855</v>
      </c>
    </row>
    <row r="96" spans="1:16">
      <c r="A96" s="2">
        <v>2</v>
      </c>
      <c r="B96" s="2">
        <v>10</v>
      </c>
      <c r="C96" s="2">
        <v>13</v>
      </c>
      <c r="D96" s="2">
        <v>0.1</v>
      </c>
      <c r="E96" s="2">
        <v>0.5</v>
      </c>
      <c r="F96" s="2">
        <v>0.65</v>
      </c>
      <c r="G96" s="2">
        <v>0.25197140401674301</v>
      </c>
      <c r="H96" s="2">
        <v>0.27330632044888398</v>
      </c>
      <c r="I96" s="2" t="s">
        <v>51</v>
      </c>
      <c r="J96" s="2" t="s">
        <v>28</v>
      </c>
      <c r="K96" s="2" t="s">
        <v>227</v>
      </c>
      <c r="L96" s="2">
        <v>0.89999999999999902</v>
      </c>
      <c r="M96" s="2">
        <v>0.3</v>
      </c>
      <c r="N96" s="2"/>
      <c r="O96" s="2">
        <v>15</v>
      </c>
      <c r="P96" s="87">
        <v>42144.696550925924</v>
      </c>
    </row>
    <row r="97" spans="1:16">
      <c r="A97" s="2">
        <v>2</v>
      </c>
      <c r="B97" s="2">
        <v>10</v>
      </c>
      <c r="C97" s="2">
        <v>13</v>
      </c>
      <c r="D97" s="2">
        <v>0.1</v>
      </c>
      <c r="E97" s="2">
        <v>0.5</v>
      </c>
      <c r="F97" s="2">
        <v>0.65</v>
      </c>
      <c r="G97" s="2">
        <v>0.25127695957229901</v>
      </c>
      <c r="H97" s="2">
        <v>0.27330632044888398</v>
      </c>
      <c r="I97" s="2" t="s">
        <v>51</v>
      </c>
      <c r="J97" s="2" t="s">
        <v>28</v>
      </c>
      <c r="K97" s="2" t="s">
        <v>228</v>
      </c>
      <c r="L97" s="2">
        <v>0.89999999999999902</v>
      </c>
      <c r="M97" s="2">
        <v>0.4</v>
      </c>
      <c r="N97" s="2"/>
      <c r="O97" s="2">
        <v>15</v>
      </c>
      <c r="P97" s="87">
        <v>42144.696550925924</v>
      </c>
    </row>
    <row r="98" spans="1:16">
      <c r="A98" s="2">
        <v>2</v>
      </c>
      <c r="B98" s="2">
        <v>10</v>
      </c>
      <c r="C98" s="2">
        <v>13</v>
      </c>
      <c r="D98" s="2">
        <v>0.1</v>
      </c>
      <c r="E98" s="2">
        <v>0.5</v>
      </c>
      <c r="F98" s="2">
        <v>0.65</v>
      </c>
      <c r="G98" s="2">
        <v>0.248607433428508</v>
      </c>
      <c r="H98" s="2">
        <v>0.26840027469724997</v>
      </c>
      <c r="I98" s="2" t="s">
        <v>51</v>
      </c>
      <c r="J98" s="2" t="s">
        <v>28</v>
      </c>
      <c r="K98" s="2" t="s">
        <v>229</v>
      </c>
      <c r="L98" s="2">
        <v>0.89999999999999902</v>
      </c>
      <c r="M98" s="2">
        <v>0.5</v>
      </c>
      <c r="N98" s="2"/>
      <c r="O98" s="2">
        <v>15</v>
      </c>
      <c r="P98" s="87">
        <v>42144.696550925924</v>
      </c>
    </row>
    <row r="99" spans="1:16">
      <c r="A99" s="2">
        <v>2</v>
      </c>
      <c r="B99" s="2">
        <v>10</v>
      </c>
      <c r="C99" s="2">
        <v>13</v>
      </c>
      <c r="D99" s="2">
        <v>0.1</v>
      </c>
      <c r="E99" s="2">
        <v>0.5</v>
      </c>
      <c r="F99" s="2">
        <v>0.65</v>
      </c>
      <c r="G99" s="2">
        <v>0.244136693198274</v>
      </c>
      <c r="H99" s="2">
        <v>0.263913095210071</v>
      </c>
      <c r="I99" s="2" t="s">
        <v>51</v>
      </c>
      <c r="J99" s="2" t="s">
        <v>28</v>
      </c>
      <c r="K99" s="2" t="s">
        <v>230</v>
      </c>
      <c r="L99" s="2">
        <v>0.89999999999999902</v>
      </c>
      <c r="M99" s="2">
        <v>0.6</v>
      </c>
      <c r="N99" s="2"/>
      <c r="O99" s="2">
        <v>15</v>
      </c>
      <c r="P99" s="87">
        <v>42144.696550925924</v>
      </c>
    </row>
    <row r="100" spans="1:16">
      <c r="A100" s="2">
        <v>2</v>
      </c>
      <c r="B100" s="2">
        <v>10</v>
      </c>
      <c r="C100" s="2">
        <v>13</v>
      </c>
      <c r="D100" s="2">
        <v>0.1</v>
      </c>
      <c r="E100" s="2">
        <v>0.5</v>
      </c>
      <c r="F100" s="2">
        <v>0.65</v>
      </c>
      <c r="G100" s="2">
        <v>0.244120253941328</v>
      </c>
      <c r="H100" s="2">
        <v>0.263913095210071</v>
      </c>
      <c r="I100" s="2" t="s">
        <v>51</v>
      </c>
      <c r="J100" s="2" t="s">
        <v>28</v>
      </c>
      <c r="K100" s="2" t="s">
        <v>231</v>
      </c>
      <c r="L100" s="2">
        <v>0.89999999999999902</v>
      </c>
      <c r="M100" s="2">
        <v>0.7</v>
      </c>
      <c r="N100" s="2"/>
      <c r="O100" s="2">
        <v>15</v>
      </c>
      <c r="P100" s="87">
        <v>42144.696550925924</v>
      </c>
    </row>
    <row r="101" spans="1:16">
      <c r="A101" s="2">
        <v>2</v>
      </c>
      <c r="B101" s="2">
        <v>10</v>
      </c>
      <c r="C101" s="2">
        <v>13</v>
      </c>
      <c r="D101" s="2">
        <v>0.1</v>
      </c>
      <c r="E101" s="2">
        <v>0.5</v>
      </c>
      <c r="F101" s="2">
        <v>0.65</v>
      </c>
      <c r="G101" s="2">
        <v>0.244120253941328</v>
      </c>
      <c r="H101" s="2">
        <v>0.263913095210071</v>
      </c>
      <c r="I101" s="2" t="s">
        <v>51</v>
      </c>
      <c r="J101" s="2" t="s">
        <v>28</v>
      </c>
      <c r="K101" s="2" t="s">
        <v>232</v>
      </c>
      <c r="L101" s="2">
        <v>0.89999999999999902</v>
      </c>
      <c r="M101" s="2">
        <v>0.79999999999999905</v>
      </c>
      <c r="N101" s="2"/>
      <c r="O101" s="2">
        <v>15</v>
      </c>
      <c r="P101" s="87">
        <v>42144.696562500001</v>
      </c>
    </row>
    <row r="102" spans="1:16">
      <c r="A102" s="2">
        <v>2</v>
      </c>
      <c r="B102" s="2">
        <v>10</v>
      </c>
      <c r="C102" s="2">
        <v>13</v>
      </c>
      <c r="D102" s="2">
        <v>0.1</v>
      </c>
      <c r="E102" s="2">
        <v>0.5</v>
      </c>
      <c r="F102" s="2">
        <v>0.65</v>
      </c>
      <c r="G102" s="2">
        <v>0.24374933789500899</v>
      </c>
      <c r="H102" s="2">
        <v>0.26386269198426399</v>
      </c>
      <c r="I102" s="2" t="s">
        <v>51</v>
      </c>
      <c r="J102" s="2" t="s">
        <v>28</v>
      </c>
      <c r="K102" s="2" t="s">
        <v>233</v>
      </c>
      <c r="L102" s="2">
        <v>0.89999999999999902</v>
      </c>
      <c r="M102" s="2">
        <v>0.89999999999999902</v>
      </c>
      <c r="N102" s="2"/>
      <c r="O102" s="2">
        <v>15</v>
      </c>
      <c r="P102" s="87">
        <v>42144.696562500001</v>
      </c>
    </row>
    <row r="104" spans="1:16" s="26" customFormat="1">
      <c r="A104" s="26" t="s">
        <v>863</v>
      </c>
    </row>
    <row r="105" spans="1:16">
      <c r="A105" s="2">
        <v>10</v>
      </c>
      <c r="B105" s="2">
        <v>13</v>
      </c>
      <c r="C105" s="2">
        <v>14</v>
      </c>
      <c r="D105" s="2">
        <v>0.5</v>
      </c>
      <c r="E105" s="2">
        <v>0.65</v>
      </c>
      <c r="F105" s="2">
        <v>0.7</v>
      </c>
      <c r="G105" s="2">
        <v>0.53676171274961504</v>
      </c>
      <c r="H105" s="2">
        <v>0.57800595238095198</v>
      </c>
      <c r="I105" s="2" t="s">
        <v>51</v>
      </c>
      <c r="J105" s="2" t="s">
        <v>253</v>
      </c>
      <c r="K105" s="2" t="s">
        <v>315</v>
      </c>
      <c r="L105" s="2">
        <v>0</v>
      </c>
      <c r="M105" s="2">
        <v>0</v>
      </c>
      <c r="N105" s="2">
        <v>0.5</v>
      </c>
      <c r="O105" s="2">
        <v>120</v>
      </c>
      <c r="P105" s="2" t="s">
        <v>631</v>
      </c>
    </row>
    <row r="106" spans="1:16">
      <c r="A106" s="2">
        <v>10</v>
      </c>
      <c r="B106" s="2">
        <v>13</v>
      </c>
      <c r="C106" s="2">
        <v>16</v>
      </c>
      <c r="D106" s="2">
        <v>0.5</v>
      </c>
      <c r="E106" s="2">
        <v>0.65</v>
      </c>
      <c r="F106" s="2">
        <v>0.8</v>
      </c>
      <c r="G106" s="2">
        <v>0.54098809523809499</v>
      </c>
      <c r="H106" s="2">
        <v>0.58172619047619001</v>
      </c>
      <c r="I106" s="2" t="s">
        <v>51</v>
      </c>
      <c r="J106" s="2" t="s">
        <v>253</v>
      </c>
      <c r="K106" s="2" t="s">
        <v>316</v>
      </c>
      <c r="L106" s="2">
        <v>0</v>
      </c>
      <c r="M106" s="2">
        <v>0.1</v>
      </c>
      <c r="N106" s="2">
        <v>0.5</v>
      </c>
      <c r="O106" s="2">
        <v>120</v>
      </c>
      <c r="P106" s="2" t="s">
        <v>660</v>
      </c>
    </row>
    <row r="107" spans="1:16">
      <c r="A107" s="2">
        <v>10</v>
      </c>
      <c r="B107" s="2">
        <v>13</v>
      </c>
      <c r="C107" s="2">
        <v>16</v>
      </c>
      <c r="D107" s="2">
        <v>0.5</v>
      </c>
      <c r="E107" s="2">
        <v>0.65</v>
      </c>
      <c r="F107" s="2">
        <v>0.8</v>
      </c>
      <c r="G107" s="2">
        <v>0.54702976190476105</v>
      </c>
      <c r="H107" s="2">
        <v>0.58360119047618997</v>
      </c>
      <c r="I107" s="2" t="s">
        <v>51</v>
      </c>
      <c r="J107" s="2" t="s">
        <v>253</v>
      </c>
      <c r="K107" s="2" t="s">
        <v>298</v>
      </c>
      <c r="L107" s="2">
        <v>0</v>
      </c>
      <c r="M107" s="2">
        <v>0.2</v>
      </c>
      <c r="N107" s="2">
        <v>0.5</v>
      </c>
      <c r="O107" s="2">
        <v>120</v>
      </c>
      <c r="P107" s="2" t="s">
        <v>661</v>
      </c>
    </row>
    <row r="108" spans="1:16">
      <c r="A108" s="2">
        <v>9</v>
      </c>
      <c r="B108" s="2">
        <v>14</v>
      </c>
      <c r="C108" s="2">
        <v>16</v>
      </c>
      <c r="D108" s="2">
        <v>0.45</v>
      </c>
      <c r="E108" s="2">
        <v>0.7</v>
      </c>
      <c r="F108" s="2">
        <v>0.8</v>
      </c>
      <c r="G108" s="2">
        <v>0.52351260504201602</v>
      </c>
      <c r="H108" s="2">
        <v>0.56008403361344505</v>
      </c>
      <c r="I108" s="2" t="s">
        <v>51</v>
      </c>
      <c r="J108" s="2" t="s">
        <v>253</v>
      </c>
      <c r="K108" s="2" t="s">
        <v>317</v>
      </c>
      <c r="L108" s="2">
        <v>0</v>
      </c>
      <c r="M108" s="2">
        <v>0.3</v>
      </c>
      <c r="N108" s="2">
        <v>0.5</v>
      </c>
      <c r="O108" s="2">
        <v>120</v>
      </c>
      <c r="P108" s="2" t="s">
        <v>662</v>
      </c>
    </row>
    <row r="109" spans="1:16">
      <c r="A109" s="2">
        <v>8</v>
      </c>
      <c r="B109" s="2">
        <v>14</v>
      </c>
      <c r="C109" s="2">
        <v>16</v>
      </c>
      <c r="D109" s="2">
        <v>0.4</v>
      </c>
      <c r="E109" s="2">
        <v>0.7</v>
      </c>
      <c r="F109" s="2">
        <v>0.8</v>
      </c>
      <c r="G109" s="2">
        <v>0.52539752567693698</v>
      </c>
      <c r="H109" s="2">
        <v>0.54974673202614299</v>
      </c>
      <c r="I109" s="2" t="s">
        <v>51</v>
      </c>
      <c r="J109" s="2" t="s">
        <v>253</v>
      </c>
      <c r="K109" s="2" t="s">
        <v>318</v>
      </c>
      <c r="L109" s="2">
        <v>0</v>
      </c>
      <c r="M109" s="2">
        <v>0.4</v>
      </c>
      <c r="N109" s="2">
        <v>0.5</v>
      </c>
      <c r="O109" s="2">
        <v>120</v>
      </c>
      <c r="P109" s="2" t="s">
        <v>663</v>
      </c>
    </row>
    <row r="110" spans="1:16">
      <c r="A110" s="2">
        <v>8</v>
      </c>
      <c r="B110" s="2">
        <v>14</v>
      </c>
      <c r="C110" s="2">
        <v>16</v>
      </c>
      <c r="D110" s="2">
        <v>0.4</v>
      </c>
      <c r="E110" s="2">
        <v>0.7</v>
      </c>
      <c r="F110" s="2">
        <v>0.8</v>
      </c>
      <c r="G110" s="2">
        <v>0.516206349206349</v>
      </c>
      <c r="H110" s="2">
        <v>0.54888888888888798</v>
      </c>
      <c r="I110" s="2" t="s">
        <v>51</v>
      </c>
      <c r="J110" s="2" t="s">
        <v>253</v>
      </c>
      <c r="K110" s="2" t="s">
        <v>319</v>
      </c>
      <c r="L110" s="2">
        <v>0</v>
      </c>
      <c r="M110" s="2">
        <v>0.5</v>
      </c>
      <c r="N110" s="2">
        <v>0.5</v>
      </c>
      <c r="O110" s="2">
        <v>120</v>
      </c>
      <c r="P110" s="2" t="s">
        <v>664</v>
      </c>
    </row>
    <row r="111" spans="1:16">
      <c r="A111" s="2">
        <v>7</v>
      </c>
      <c r="B111" s="2">
        <v>14</v>
      </c>
      <c r="C111" s="2">
        <v>16</v>
      </c>
      <c r="D111" s="2">
        <v>0.35</v>
      </c>
      <c r="E111" s="2">
        <v>0.7</v>
      </c>
      <c r="F111" s="2">
        <v>0.8</v>
      </c>
      <c r="G111" s="2">
        <v>0.47453968253968198</v>
      </c>
      <c r="H111" s="2">
        <v>0.49888888888888799</v>
      </c>
      <c r="I111" s="2" t="s">
        <v>51</v>
      </c>
      <c r="J111" s="2" t="s">
        <v>253</v>
      </c>
      <c r="K111" s="2" t="s">
        <v>320</v>
      </c>
      <c r="L111" s="2">
        <v>0</v>
      </c>
      <c r="M111" s="2">
        <v>0.6</v>
      </c>
      <c r="N111" s="2">
        <v>0.5</v>
      </c>
      <c r="O111" s="2">
        <v>120</v>
      </c>
      <c r="P111" s="2" t="s">
        <v>665</v>
      </c>
    </row>
    <row r="112" spans="1:16">
      <c r="A112" s="2">
        <v>7</v>
      </c>
      <c r="B112" s="2">
        <v>13</v>
      </c>
      <c r="C112" s="2">
        <v>16</v>
      </c>
      <c r="D112" s="2">
        <v>0.35</v>
      </c>
      <c r="E112" s="2">
        <v>0.65</v>
      </c>
      <c r="F112" s="2">
        <v>0.8</v>
      </c>
      <c r="G112" s="2">
        <v>0.44495634920634902</v>
      </c>
      <c r="H112" s="2">
        <v>0.46930555555555498</v>
      </c>
      <c r="I112" s="2" t="s">
        <v>51</v>
      </c>
      <c r="J112" s="2" t="s">
        <v>253</v>
      </c>
      <c r="K112" s="2" t="s">
        <v>321</v>
      </c>
      <c r="L112" s="2">
        <v>0</v>
      </c>
      <c r="M112" s="2">
        <v>0.7</v>
      </c>
      <c r="N112" s="2">
        <v>0.5</v>
      </c>
      <c r="O112" s="2">
        <v>120</v>
      </c>
      <c r="P112" s="2" t="s">
        <v>666</v>
      </c>
    </row>
    <row r="113" spans="1:16">
      <c r="A113" s="2">
        <v>7</v>
      </c>
      <c r="B113" s="2">
        <v>13</v>
      </c>
      <c r="C113" s="2">
        <v>16</v>
      </c>
      <c r="D113" s="2">
        <v>0.35</v>
      </c>
      <c r="E113" s="2">
        <v>0.65</v>
      </c>
      <c r="F113" s="2">
        <v>0.8</v>
      </c>
      <c r="G113" s="2">
        <v>0.433775793650793</v>
      </c>
      <c r="H113" s="2">
        <v>0.45430555555555502</v>
      </c>
      <c r="I113" s="2" t="s">
        <v>51</v>
      </c>
      <c r="J113" s="2" t="s">
        <v>253</v>
      </c>
      <c r="K113" s="2" t="s">
        <v>322</v>
      </c>
      <c r="L113" s="2">
        <v>0</v>
      </c>
      <c r="M113" s="2">
        <v>0.79999999999999905</v>
      </c>
      <c r="N113" s="2">
        <v>0.5</v>
      </c>
      <c r="O113" s="2">
        <v>120</v>
      </c>
      <c r="P113" s="2" t="s">
        <v>667</v>
      </c>
    </row>
    <row r="114" spans="1:16">
      <c r="A114" s="2">
        <v>2</v>
      </c>
      <c r="B114" s="2">
        <v>11</v>
      </c>
      <c r="C114" s="2">
        <v>16</v>
      </c>
      <c r="D114" s="2">
        <v>0.1</v>
      </c>
      <c r="E114" s="2">
        <v>0.55000000000000004</v>
      </c>
      <c r="F114" s="2">
        <v>0.8</v>
      </c>
      <c r="G114" s="2">
        <v>0.29699999999999899</v>
      </c>
      <c r="H114" s="2">
        <v>0.30130952380952303</v>
      </c>
      <c r="I114" s="2" t="s">
        <v>51</v>
      </c>
      <c r="J114" s="2" t="s">
        <v>253</v>
      </c>
      <c r="K114" s="2" t="s">
        <v>323</v>
      </c>
      <c r="L114" s="2">
        <v>0</v>
      </c>
      <c r="M114" s="2">
        <v>0.89999999999999902</v>
      </c>
      <c r="N114" s="2">
        <v>0.5</v>
      </c>
      <c r="O114" s="2">
        <v>120</v>
      </c>
      <c r="P114" s="2" t="s">
        <v>667</v>
      </c>
    </row>
    <row r="115" spans="1:16">
      <c r="A115" s="2">
        <v>10</v>
      </c>
      <c r="B115" s="2">
        <v>13</v>
      </c>
      <c r="C115" s="2">
        <v>14</v>
      </c>
      <c r="D115" s="2">
        <v>0.5</v>
      </c>
      <c r="E115" s="2">
        <v>0.65</v>
      </c>
      <c r="F115" s="2">
        <v>0.7</v>
      </c>
      <c r="G115" s="2">
        <v>0.53046737445703396</v>
      </c>
      <c r="H115" s="2">
        <v>0.58015495175556098</v>
      </c>
      <c r="I115" s="2" t="s">
        <v>51</v>
      </c>
      <c r="J115" s="2" t="s">
        <v>253</v>
      </c>
      <c r="K115" s="2" t="s">
        <v>324</v>
      </c>
      <c r="L115" s="2">
        <v>0.1</v>
      </c>
      <c r="M115" s="2">
        <v>0</v>
      </c>
      <c r="N115" s="2">
        <v>0.5</v>
      </c>
      <c r="O115" s="2">
        <v>120</v>
      </c>
      <c r="P115" s="2" t="s">
        <v>632</v>
      </c>
    </row>
    <row r="116" spans="1:16">
      <c r="A116" s="2">
        <v>10</v>
      </c>
      <c r="B116" s="2">
        <v>13</v>
      </c>
      <c r="C116" s="2">
        <v>15</v>
      </c>
      <c r="D116" s="2">
        <v>0.5</v>
      </c>
      <c r="E116" s="2">
        <v>0.65</v>
      </c>
      <c r="F116" s="2">
        <v>0.75</v>
      </c>
      <c r="G116" s="2">
        <v>0.53471535564251504</v>
      </c>
      <c r="H116" s="2">
        <v>0.583741157216767</v>
      </c>
      <c r="I116" s="2" t="s">
        <v>51</v>
      </c>
      <c r="J116" s="2" t="s">
        <v>253</v>
      </c>
      <c r="K116" s="2" t="s">
        <v>325</v>
      </c>
      <c r="L116" s="2">
        <v>0.1</v>
      </c>
      <c r="M116" s="2">
        <v>0.1</v>
      </c>
      <c r="N116" s="2">
        <v>0.5</v>
      </c>
      <c r="O116" s="2">
        <v>120</v>
      </c>
      <c r="P116" s="2" t="s">
        <v>668</v>
      </c>
    </row>
    <row r="117" spans="1:16">
      <c r="A117" s="2">
        <v>9</v>
      </c>
      <c r="B117" s="2">
        <v>13</v>
      </c>
      <c r="C117" s="2">
        <v>15</v>
      </c>
      <c r="D117" s="2">
        <v>0.45</v>
      </c>
      <c r="E117" s="2">
        <v>0.65</v>
      </c>
      <c r="F117" s="2">
        <v>0.75</v>
      </c>
      <c r="G117" s="2">
        <v>0.51292048170923699</v>
      </c>
      <c r="H117" s="2">
        <v>0.56046908715639299</v>
      </c>
      <c r="I117" s="2" t="s">
        <v>51</v>
      </c>
      <c r="J117" s="2" t="s">
        <v>253</v>
      </c>
      <c r="K117" s="2" t="s">
        <v>299</v>
      </c>
      <c r="L117" s="2">
        <v>0.1</v>
      </c>
      <c r="M117" s="2">
        <v>0.2</v>
      </c>
      <c r="N117" s="2">
        <v>0.5</v>
      </c>
      <c r="O117" s="2">
        <v>120</v>
      </c>
      <c r="P117" s="2" t="s">
        <v>669</v>
      </c>
    </row>
    <row r="118" spans="1:16">
      <c r="A118" s="2">
        <v>9</v>
      </c>
      <c r="B118" s="2">
        <v>14</v>
      </c>
      <c r="C118" s="2">
        <v>16</v>
      </c>
      <c r="D118" s="2">
        <v>0.45</v>
      </c>
      <c r="E118" s="2">
        <v>0.7</v>
      </c>
      <c r="F118" s="2">
        <v>0.8</v>
      </c>
      <c r="G118" s="2">
        <v>0.51670762922496905</v>
      </c>
      <c r="H118" s="2">
        <v>0.56157214742282002</v>
      </c>
      <c r="I118" s="2" t="s">
        <v>51</v>
      </c>
      <c r="J118" s="2" t="s">
        <v>253</v>
      </c>
      <c r="K118" s="2" t="s">
        <v>326</v>
      </c>
      <c r="L118" s="2">
        <v>0.1</v>
      </c>
      <c r="M118" s="2">
        <v>0.3</v>
      </c>
      <c r="N118" s="2">
        <v>0.5</v>
      </c>
      <c r="O118" s="2">
        <v>120</v>
      </c>
      <c r="P118" s="2" t="s">
        <v>669</v>
      </c>
    </row>
    <row r="119" spans="1:16">
      <c r="A119" s="2">
        <v>8</v>
      </c>
      <c r="B119" s="2">
        <v>14</v>
      </c>
      <c r="C119" s="2">
        <v>16</v>
      </c>
      <c r="D119" s="2">
        <v>0.4</v>
      </c>
      <c r="E119" s="2">
        <v>0.7</v>
      </c>
      <c r="F119" s="2">
        <v>0.8</v>
      </c>
      <c r="G119" s="2">
        <v>0.49916353751421</v>
      </c>
      <c r="H119" s="2">
        <v>0.55120177705244999</v>
      </c>
      <c r="I119" s="2" t="s">
        <v>51</v>
      </c>
      <c r="J119" s="2" t="s">
        <v>253</v>
      </c>
      <c r="K119" s="2" t="s">
        <v>327</v>
      </c>
      <c r="L119" s="2">
        <v>0.1</v>
      </c>
      <c r="M119" s="2">
        <v>0.4</v>
      </c>
      <c r="N119" s="2">
        <v>0.5</v>
      </c>
      <c r="O119" s="2">
        <v>120</v>
      </c>
      <c r="P119" s="2" t="s">
        <v>670</v>
      </c>
    </row>
    <row r="120" spans="1:16">
      <c r="A120" s="2">
        <v>8</v>
      </c>
      <c r="B120" s="2">
        <v>14</v>
      </c>
      <c r="C120" s="2">
        <v>16</v>
      </c>
      <c r="D120" s="2">
        <v>0.4</v>
      </c>
      <c r="E120" s="2">
        <v>0.7</v>
      </c>
      <c r="F120" s="2">
        <v>0.8</v>
      </c>
      <c r="G120" s="2">
        <v>0.49121786275776702</v>
      </c>
      <c r="H120" s="2">
        <v>0.543151586215881</v>
      </c>
      <c r="I120" s="2" t="s">
        <v>51</v>
      </c>
      <c r="J120" s="2" t="s">
        <v>253</v>
      </c>
      <c r="K120" s="2" t="s">
        <v>328</v>
      </c>
      <c r="L120" s="2">
        <v>0.1</v>
      </c>
      <c r="M120" s="2">
        <v>0.5</v>
      </c>
      <c r="N120" s="2">
        <v>0.5</v>
      </c>
      <c r="O120" s="2">
        <v>120</v>
      </c>
      <c r="P120" s="2" t="s">
        <v>671</v>
      </c>
    </row>
    <row r="121" spans="1:16">
      <c r="A121" s="2">
        <v>7</v>
      </c>
      <c r="B121" s="2">
        <v>14</v>
      </c>
      <c r="C121" s="2">
        <v>16</v>
      </c>
      <c r="D121" s="2">
        <v>0.35</v>
      </c>
      <c r="E121" s="2">
        <v>0.7</v>
      </c>
      <c r="F121" s="2">
        <v>0.8</v>
      </c>
      <c r="G121" s="2">
        <v>0.42581333944883198</v>
      </c>
      <c r="H121" s="2">
        <v>0.48172676376164703</v>
      </c>
      <c r="I121" s="2" t="s">
        <v>51</v>
      </c>
      <c r="J121" s="2" t="s">
        <v>253</v>
      </c>
      <c r="K121" s="2" t="s">
        <v>329</v>
      </c>
      <c r="L121" s="2">
        <v>0.1</v>
      </c>
      <c r="M121" s="2">
        <v>0.6</v>
      </c>
      <c r="N121" s="2">
        <v>0.5</v>
      </c>
      <c r="O121" s="2">
        <v>120</v>
      </c>
      <c r="P121" s="2" t="s">
        <v>671</v>
      </c>
    </row>
    <row r="122" spans="1:16">
      <c r="A122" s="2">
        <v>4</v>
      </c>
      <c r="B122" s="2">
        <v>11</v>
      </c>
      <c r="C122" s="2">
        <v>15</v>
      </c>
      <c r="D122" s="2">
        <v>0.2</v>
      </c>
      <c r="E122" s="2">
        <v>0.55000000000000004</v>
      </c>
      <c r="F122" s="2">
        <v>0.75</v>
      </c>
      <c r="G122" s="2">
        <v>0.34327991454040802</v>
      </c>
      <c r="H122" s="2">
        <v>0.38154513983002297</v>
      </c>
      <c r="I122" s="2" t="s">
        <v>51</v>
      </c>
      <c r="J122" s="2" t="s">
        <v>253</v>
      </c>
      <c r="K122" s="2" t="s">
        <v>330</v>
      </c>
      <c r="L122" s="2">
        <v>0.1</v>
      </c>
      <c r="M122" s="2">
        <v>0.7</v>
      </c>
      <c r="N122" s="2">
        <v>0.5</v>
      </c>
      <c r="O122" s="2">
        <v>120</v>
      </c>
      <c r="P122" s="2" t="s">
        <v>672</v>
      </c>
    </row>
    <row r="123" spans="1:16">
      <c r="A123" s="2">
        <v>3</v>
      </c>
      <c r="B123" s="2">
        <v>9</v>
      </c>
      <c r="C123" s="2">
        <v>14</v>
      </c>
      <c r="D123" s="2">
        <v>0.15</v>
      </c>
      <c r="E123" s="2">
        <v>0.45</v>
      </c>
      <c r="F123" s="2">
        <v>0.7</v>
      </c>
      <c r="G123" s="2">
        <v>0.28988599083126598</v>
      </c>
      <c r="H123" s="2">
        <v>0.31827133030621302</v>
      </c>
      <c r="I123" s="2" t="s">
        <v>51</v>
      </c>
      <c r="J123" s="2" t="s">
        <v>253</v>
      </c>
      <c r="K123" s="2" t="s">
        <v>331</v>
      </c>
      <c r="L123" s="2">
        <v>0.1</v>
      </c>
      <c r="M123" s="2">
        <v>0.79999999999999905</v>
      </c>
      <c r="N123" s="2">
        <v>0.5</v>
      </c>
      <c r="O123" s="2">
        <v>120</v>
      </c>
      <c r="P123" s="2" t="s">
        <v>673</v>
      </c>
    </row>
    <row r="124" spans="1:16">
      <c r="A124" s="2">
        <v>1</v>
      </c>
      <c r="B124" s="2">
        <v>8</v>
      </c>
      <c r="C124" s="2">
        <v>14</v>
      </c>
      <c r="D124" s="2">
        <v>0.05</v>
      </c>
      <c r="E124" s="2">
        <v>0.4</v>
      </c>
      <c r="F124" s="2">
        <v>0.7</v>
      </c>
      <c r="G124" s="2">
        <v>0.19540787784508901</v>
      </c>
      <c r="H124" s="2">
        <v>0.219261590046473</v>
      </c>
      <c r="I124" s="2" t="s">
        <v>51</v>
      </c>
      <c r="J124" s="2" t="s">
        <v>253</v>
      </c>
      <c r="K124" s="2" t="s">
        <v>332</v>
      </c>
      <c r="L124" s="2">
        <v>0.1</v>
      </c>
      <c r="M124" s="2">
        <v>0.89999999999999902</v>
      </c>
      <c r="N124" s="2">
        <v>0.5</v>
      </c>
      <c r="O124" s="2">
        <v>120</v>
      </c>
      <c r="P124" s="2" t="s">
        <v>633</v>
      </c>
    </row>
    <row r="125" spans="1:16">
      <c r="A125" s="2">
        <v>10</v>
      </c>
      <c r="B125" s="2">
        <v>13</v>
      </c>
      <c r="C125" s="2">
        <v>14</v>
      </c>
      <c r="D125" s="2">
        <v>0.5</v>
      </c>
      <c r="E125" s="2">
        <v>0.65</v>
      </c>
      <c r="F125" s="2">
        <v>0.7</v>
      </c>
      <c r="G125" s="2">
        <v>0.53101407236551601</v>
      </c>
      <c r="H125" s="2">
        <v>0.58019463429524398</v>
      </c>
      <c r="I125" s="2" t="s">
        <v>51</v>
      </c>
      <c r="J125" s="2" t="s">
        <v>253</v>
      </c>
      <c r="K125" s="2" t="s">
        <v>333</v>
      </c>
      <c r="L125" s="2">
        <v>0.2</v>
      </c>
      <c r="M125" s="2">
        <v>0</v>
      </c>
      <c r="N125" s="2">
        <v>0.5</v>
      </c>
      <c r="O125" s="2">
        <v>120</v>
      </c>
      <c r="P125" s="2" t="s">
        <v>633</v>
      </c>
    </row>
    <row r="126" spans="1:16">
      <c r="A126" s="2">
        <v>10</v>
      </c>
      <c r="B126" s="2">
        <v>13</v>
      </c>
      <c r="C126" s="2">
        <v>16</v>
      </c>
      <c r="D126" s="2">
        <v>0.5</v>
      </c>
      <c r="E126" s="2">
        <v>0.65</v>
      </c>
      <c r="F126" s="2">
        <v>0.8</v>
      </c>
      <c r="G126" s="2">
        <v>0.53602769197562095</v>
      </c>
      <c r="H126" s="2">
        <v>0.58505354580856705</v>
      </c>
      <c r="I126" s="2" t="s">
        <v>51</v>
      </c>
      <c r="J126" s="2" t="s">
        <v>253</v>
      </c>
      <c r="K126" s="2" t="s">
        <v>334</v>
      </c>
      <c r="L126" s="2">
        <v>0.2</v>
      </c>
      <c r="M126" s="2">
        <v>0.1</v>
      </c>
      <c r="N126" s="2">
        <v>0.5</v>
      </c>
      <c r="O126" s="2">
        <v>120</v>
      </c>
      <c r="P126" s="2" t="s">
        <v>674</v>
      </c>
    </row>
    <row r="127" spans="1:16">
      <c r="A127" s="2">
        <v>9</v>
      </c>
      <c r="B127" s="2">
        <v>13</v>
      </c>
      <c r="C127" s="2">
        <v>15</v>
      </c>
      <c r="D127" s="2">
        <v>0.45</v>
      </c>
      <c r="E127" s="2">
        <v>0.65</v>
      </c>
      <c r="F127" s="2">
        <v>0.75</v>
      </c>
      <c r="G127" s="2">
        <v>0.51379576639906599</v>
      </c>
      <c r="H127" s="2">
        <v>0.560973300073909</v>
      </c>
      <c r="I127" s="2" t="s">
        <v>51</v>
      </c>
      <c r="J127" s="2" t="s">
        <v>253</v>
      </c>
      <c r="K127" s="2" t="s">
        <v>300</v>
      </c>
      <c r="L127" s="2">
        <v>0.2</v>
      </c>
      <c r="M127" s="2">
        <v>0.2</v>
      </c>
      <c r="N127" s="2">
        <v>0.5</v>
      </c>
      <c r="O127" s="2">
        <v>120</v>
      </c>
      <c r="P127" s="2" t="s">
        <v>674</v>
      </c>
    </row>
    <row r="128" spans="1:16">
      <c r="A128" s="2">
        <v>9</v>
      </c>
      <c r="B128" s="2">
        <v>14</v>
      </c>
      <c r="C128" s="2">
        <v>15</v>
      </c>
      <c r="D128" s="2">
        <v>0.45</v>
      </c>
      <c r="E128" s="2">
        <v>0.7</v>
      </c>
      <c r="F128" s="2">
        <v>0.75</v>
      </c>
      <c r="G128" s="2">
        <v>0.53482823833092796</v>
      </c>
      <c r="H128" s="2">
        <v>0.57783910533910499</v>
      </c>
      <c r="I128" s="2" t="s">
        <v>51</v>
      </c>
      <c r="J128" s="2" t="s">
        <v>253</v>
      </c>
      <c r="K128" s="2" t="s">
        <v>335</v>
      </c>
      <c r="L128" s="2">
        <v>0.2</v>
      </c>
      <c r="M128" s="2">
        <v>0.3</v>
      </c>
      <c r="N128" s="2">
        <v>0.5</v>
      </c>
      <c r="O128" s="2">
        <v>120</v>
      </c>
      <c r="P128" s="2" t="s">
        <v>675</v>
      </c>
    </row>
    <row r="129" spans="1:16">
      <c r="A129" s="2">
        <v>8</v>
      </c>
      <c r="B129" s="2">
        <v>14</v>
      </c>
      <c r="C129" s="2">
        <v>16</v>
      </c>
      <c r="D129" s="2">
        <v>0.4</v>
      </c>
      <c r="E129" s="2">
        <v>0.7</v>
      </c>
      <c r="F129" s="2">
        <v>0.8</v>
      </c>
      <c r="G129" s="2">
        <v>0.50213129582065097</v>
      </c>
      <c r="H129" s="2">
        <v>0.55356421356421304</v>
      </c>
      <c r="I129" s="2" t="s">
        <v>51</v>
      </c>
      <c r="J129" s="2" t="s">
        <v>253</v>
      </c>
      <c r="K129" s="2" t="s">
        <v>336</v>
      </c>
      <c r="L129" s="2">
        <v>0.2</v>
      </c>
      <c r="M129" s="2">
        <v>0.4</v>
      </c>
      <c r="N129" s="2">
        <v>0.5</v>
      </c>
      <c r="O129" s="2">
        <v>120</v>
      </c>
      <c r="P129" s="2" t="s">
        <v>676</v>
      </c>
    </row>
    <row r="130" spans="1:16">
      <c r="A130" s="2">
        <v>7</v>
      </c>
      <c r="B130" s="2">
        <v>14</v>
      </c>
      <c r="C130" s="2">
        <v>16</v>
      </c>
      <c r="D130" s="2">
        <v>0.35</v>
      </c>
      <c r="E130" s="2">
        <v>0.7</v>
      </c>
      <c r="F130" s="2">
        <v>0.8</v>
      </c>
      <c r="G130" s="2">
        <v>0.46931474971360398</v>
      </c>
      <c r="H130" s="2">
        <v>0.52047676376164698</v>
      </c>
      <c r="I130" s="2" t="s">
        <v>51</v>
      </c>
      <c r="J130" s="2" t="s">
        <v>253</v>
      </c>
      <c r="K130" s="2" t="s">
        <v>337</v>
      </c>
      <c r="L130" s="2">
        <v>0.2</v>
      </c>
      <c r="M130" s="2">
        <v>0.5</v>
      </c>
      <c r="N130" s="2">
        <v>0.5</v>
      </c>
      <c r="O130" s="2">
        <v>120</v>
      </c>
      <c r="P130" s="2" t="s">
        <v>676</v>
      </c>
    </row>
    <row r="131" spans="1:16">
      <c r="A131" s="2">
        <v>6</v>
      </c>
      <c r="B131" s="2">
        <v>13</v>
      </c>
      <c r="C131" s="2">
        <v>17</v>
      </c>
      <c r="D131" s="2">
        <v>0.3</v>
      </c>
      <c r="E131" s="2">
        <v>0.65</v>
      </c>
      <c r="F131" s="2">
        <v>0.85</v>
      </c>
      <c r="G131" s="2">
        <v>0.419885936565216</v>
      </c>
      <c r="H131" s="2">
        <v>0.45872026196204202</v>
      </c>
      <c r="I131" s="2" t="s">
        <v>51</v>
      </c>
      <c r="J131" s="2" t="s">
        <v>253</v>
      </c>
      <c r="K131" s="2" t="s">
        <v>338</v>
      </c>
      <c r="L131" s="2">
        <v>0.2</v>
      </c>
      <c r="M131" s="2">
        <v>0.6</v>
      </c>
      <c r="N131" s="2">
        <v>0.5</v>
      </c>
      <c r="O131" s="2">
        <v>120</v>
      </c>
      <c r="P131" s="2" t="s">
        <v>677</v>
      </c>
    </row>
    <row r="132" spans="1:16">
      <c r="A132" s="2">
        <v>3</v>
      </c>
      <c r="B132" s="2">
        <v>10</v>
      </c>
      <c r="C132" s="2">
        <v>15</v>
      </c>
      <c r="D132" s="2">
        <v>0.15</v>
      </c>
      <c r="E132" s="2">
        <v>0.5</v>
      </c>
      <c r="F132" s="2">
        <v>0.75</v>
      </c>
      <c r="G132" s="2">
        <v>0.31132469605841101</v>
      </c>
      <c r="H132" s="2">
        <v>0.34919520368698298</v>
      </c>
      <c r="I132" s="2" t="s">
        <v>51</v>
      </c>
      <c r="J132" s="2" t="s">
        <v>253</v>
      </c>
      <c r="K132" s="2" t="s">
        <v>339</v>
      </c>
      <c r="L132" s="2">
        <v>0.2</v>
      </c>
      <c r="M132" s="2">
        <v>0.7</v>
      </c>
      <c r="N132" s="2">
        <v>0.5</v>
      </c>
      <c r="O132" s="2">
        <v>120</v>
      </c>
      <c r="P132" s="2" t="s">
        <v>678</v>
      </c>
    </row>
    <row r="133" spans="1:16">
      <c r="A133" s="2">
        <v>3</v>
      </c>
      <c r="B133" s="2">
        <v>8</v>
      </c>
      <c r="C133" s="2">
        <v>14</v>
      </c>
      <c r="D133" s="2">
        <v>0.15</v>
      </c>
      <c r="E133" s="2">
        <v>0.4</v>
      </c>
      <c r="F133" s="2">
        <v>0.7</v>
      </c>
      <c r="G133" s="2">
        <v>0.288958589942305</v>
      </c>
      <c r="H133" s="2">
        <v>0.31719428793606802</v>
      </c>
      <c r="I133" s="2" t="s">
        <v>51</v>
      </c>
      <c r="J133" s="2" t="s">
        <v>253</v>
      </c>
      <c r="K133" s="2" t="s">
        <v>340</v>
      </c>
      <c r="L133" s="2">
        <v>0.2</v>
      </c>
      <c r="M133" s="2">
        <v>0.79999999999999905</v>
      </c>
      <c r="N133" s="2">
        <v>0.5</v>
      </c>
      <c r="O133" s="2">
        <v>120</v>
      </c>
      <c r="P133" s="2" t="s">
        <v>678</v>
      </c>
    </row>
    <row r="134" spans="1:16">
      <c r="A134" s="2">
        <v>1</v>
      </c>
      <c r="B134" s="2">
        <v>8</v>
      </c>
      <c r="C134" s="2">
        <v>14</v>
      </c>
      <c r="D134" s="2">
        <v>0.05</v>
      </c>
      <c r="E134" s="2">
        <v>0.4</v>
      </c>
      <c r="F134" s="2">
        <v>0.7</v>
      </c>
      <c r="G134" s="2">
        <v>0.193061474942961</v>
      </c>
      <c r="H134" s="2">
        <v>0.21659419358597301</v>
      </c>
      <c r="I134" s="2" t="s">
        <v>51</v>
      </c>
      <c r="J134" s="2" t="s">
        <v>253</v>
      </c>
      <c r="K134" s="2" t="s">
        <v>341</v>
      </c>
      <c r="L134" s="2">
        <v>0.2</v>
      </c>
      <c r="M134" s="2">
        <v>0.89999999999999902</v>
      </c>
      <c r="N134" s="2">
        <v>0.5</v>
      </c>
      <c r="O134" s="2">
        <v>120</v>
      </c>
      <c r="P134" s="2" t="s">
        <v>634</v>
      </c>
    </row>
    <row r="135" spans="1:16">
      <c r="A135" s="2">
        <v>9</v>
      </c>
      <c r="B135" s="2">
        <v>13</v>
      </c>
      <c r="C135" s="2">
        <v>15</v>
      </c>
      <c r="D135" s="2">
        <v>0.45</v>
      </c>
      <c r="E135" s="2">
        <v>0.65</v>
      </c>
      <c r="F135" s="2">
        <v>0.75</v>
      </c>
      <c r="G135" s="2">
        <v>0.51345111928301501</v>
      </c>
      <c r="H135" s="2">
        <v>0.56137691570881199</v>
      </c>
      <c r="I135" s="2" t="s">
        <v>51</v>
      </c>
      <c r="J135" s="2" t="s">
        <v>253</v>
      </c>
      <c r="K135" s="2" t="s">
        <v>342</v>
      </c>
      <c r="L135" s="2">
        <v>0.3</v>
      </c>
      <c r="M135" s="2">
        <v>0</v>
      </c>
      <c r="N135" s="2">
        <v>0.5</v>
      </c>
      <c r="O135" s="2">
        <v>120</v>
      </c>
      <c r="P135" s="2" t="s">
        <v>634</v>
      </c>
    </row>
    <row r="136" spans="1:16">
      <c r="A136" s="2">
        <v>8</v>
      </c>
      <c r="B136" s="2">
        <v>14</v>
      </c>
      <c r="C136" s="2">
        <v>17</v>
      </c>
      <c r="D136" s="2">
        <v>0.4</v>
      </c>
      <c r="E136" s="2">
        <v>0.7</v>
      </c>
      <c r="F136" s="2">
        <v>0.85</v>
      </c>
      <c r="G136" s="2">
        <v>0.49646643782288402</v>
      </c>
      <c r="H136" s="2">
        <v>0.54369623655913901</v>
      </c>
      <c r="I136" s="2" t="s">
        <v>51</v>
      </c>
      <c r="J136" s="2" t="s">
        <v>253</v>
      </c>
      <c r="K136" s="2" t="s">
        <v>343</v>
      </c>
      <c r="L136" s="2">
        <v>0.3</v>
      </c>
      <c r="M136" s="2">
        <v>0.1</v>
      </c>
      <c r="N136" s="2">
        <v>0.5</v>
      </c>
      <c r="O136" s="2">
        <v>120</v>
      </c>
      <c r="P136" s="2" t="s">
        <v>679</v>
      </c>
    </row>
    <row r="137" spans="1:16">
      <c r="A137" s="2">
        <v>8</v>
      </c>
      <c r="B137" s="2">
        <v>14</v>
      </c>
      <c r="C137" s="2">
        <v>17</v>
      </c>
      <c r="D137" s="2">
        <v>0.4</v>
      </c>
      <c r="E137" s="2">
        <v>0.7</v>
      </c>
      <c r="F137" s="2">
        <v>0.85</v>
      </c>
      <c r="G137" s="2">
        <v>0.49866547536330802</v>
      </c>
      <c r="H137" s="2">
        <v>0.543885630498533</v>
      </c>
      <c r="I137" s="2" t="s">
        <v>51</v>
      </c>
      <c r="J137" s="2" t="s">
        <v>253</v>
      </c>
      <c r="K137" s="2" t="s">
        <v>301</v>
      </c>
      <c r="L137" s="2">
        <v>0.3</v>
      </c>
      <c r="M137" s="2">
        <v>0.2</v>
      </c>
      <c r="N137" s="2">
        <v>0.5</v>
      </c>
      <c r="O137" s="2">
        <v>120</v>
      </c>
      <c r="P137" s="2" t="s">
        <v>680</v>
      </c>
    </row>
    <row r="138" spans="1:16">
      <c r="A138" s="2">
        <v>8</v>
      </c>
      <c r="B138" s="2">
        <v>15</v>
      </c>
      <c r="C138" s="2">
        <v>16</v>
      </c>
      <c r="D138" s="2">
        <v>0.4</v>
      </c>
      <c r="E138" s="2">
        <v>0.75</v>
      </c>
      <c r="F138" s="2">
        <v>0.8</v>
      </c>
      <c r="G138" s="2">
        <v>0.51767773079248902</v>
      </c>
      <c r="H138" s="2">
        <v>0.55315330726621004</v>
      </c>
      <c r="I138" s="2" t="s">
        <v>51</v>
      </c>
      <c r="J138" s="2" t="s">
        <v>253</v>
      </c>
      <c r="K138" s="2" t="s">
        <v>344</v>
      </c>
      <c r="L138" s="2">
        <v>0.3</v>
      </c>
      <c r="M138" s="2">
        <v>0.3</v>
      </c>
      <c r="N138" s="2">
        <v>0.5</v>
      </c>
      <c r="O138" s="2">
        <v>120</v>
      </c>
      <c r="P138" s="2" t="s">
        <v>680</v>
      </c>
    </row>
    <row r="139" spans="1:16">
      <c r="A139" s="2">
        <v>7</v>
      </c>
      <c r="B139" s="2">
        <v>15</v>
      </c>
      <c r="C139" s="2">
        <v>16</v>
      </c>
      <c r="D139" s="2">
        <v>0.35</v>
      </c>
      <c r="E139" s="2">
        <v>0.75</v>
      </c>
      <c r="F139" s="2">
        <v>0.8</v>
      </c>
      <c r="G139" s="2">
        <v>0.48329303921300698</v>
      </c>
      <c r="H139" s="2">
        <v>0.53328186758893203</v>
      </c>
      <c r="I139" s="2" t="s">
        <v>51</v>
      </c>
      <c r="J139" s="2" t="s">
        <v>253</v>
      </c>
      <c r="K139" s="2" t="s">
        <v>345</v>
      </c>
      <c r="L139" s="2">
        <v>0.3</v>
      </c>
      <c r="M139" s="2">
        <v>0.4</v>
      </c>
      <c r="N139" s="2">
        <v>0.5</v>
      </c>
      <c r="O139" s="2">
        <v>120</v>
      </c>
      <c r="P139" s="2" t="s">
        <v>681</v>
      </c>
    </row>
    <row r="140" spans="1:16">
      <c r="A140" s="2">
        <v>4</v>
      </c>
      <c r="B140" s="2">
        <v>15</v>
      </c>
      <c r="C140" s="2">
        <v>16</v>
      </c>
      <c r="D140" s="2">
        <v>0.2</v>
      </c>
      <c r="E140" s="2">
        <v>0.75</v>
      </c>
      <c r="F140" s="2">
        <v>0.8</v>
      </c>
      <c r="G140" s="2">
        <v>0.41039316912004298</v>
      </c>
      <c r="H140" s="2">
        <v>0.43539366883116798</v>
      </c>
      <c r="I140" s="2" t="s">
        <v>51</v>
      </c>
      <c r="J140" s="2" t="s">
        <v>253</v>
      </c>
      <c r="K140" s="2" t="s">
        <v>346</v>
      </c>
      <c r="L140" s="2">
        <v>0.3</v>
      </c>
      <c r="M140" s="2">
        <v>0.5</v>
      </c>
      <c r="N140" s="2">
        <v>0.5</v>
      </c>
      <c r="O140" s="2">
        <v>120</v>
      </c>
      <c r="P140" s="2" t="s">
        <v>681</v>
      </c>
    </row>
    <row r="141" spans="1:16">
      <c r="A141" s="2">
        <v>5</v>
      </c>
      <c r="B141" s="2">
        <v>12</v>
      </c>
      <c r="C141" s="2">
        <v>16</v>
      </c>
      <c r="D141" s="2">
        <v>0.25</v>
      </c>
      <c r="E141" s="2">
        <v>0.6</v>
      </c>
      <c r="F141" s="2">
        <v>0.8</v>
      </c>
      <c r="G141" s="2">
        <v>0.372498833781161</v>
      </c>
      <c r="H141" s="2">
        <v>0.40962817833507398</v>
      </c>
      <c r="I141" s="2" t="s">
        <v>51</v>
      </c>
      <c r="J141" s="2" t="s">
        <v>253</v>
      </c>
      <c r="K141" s="2" t="s">
        <v>347</v>
      </c>
      <c r="L141" s="2">
        <v>0.3</v>
      </c>
      <c r="M141" s="2">
        <v>0.6</v>
      </c>
      <c r="N141" s="2">
        <v>0.5</v>
      </c>
      <c r="O141" s="2">
        <v>120</v>
      </c>
      <c r="P141" s="2" t="s">
        <v>682</v>
      </c>
    </row>
    <row r="142" spans="1:16">
      <c r="A142" s="2">
        <v>3</v>
      </c>
      <c r="B142" s="2">
        <v>10</v>
      </c>
      <c r="C142" s="2">
        <v>15</v>
      </c>
      <c r="D142" s="2">
        <v>0.15</v>
      </c>
      <c r="E142" s="2">
        <v>0.5</v>
      </c>
      <c r="F142" s="2">
        <v>0.75</v>
      </c>
      <c r="G142" s="2">
        <v>0.30793174523918498</v>
      </c>
      <c r="H142" s="2">
        <v>0.34468645339334902</v>
      </c>
      <c r="I142" s="2" t="s">
        <v>51</v>
      </c>
      <c r="J142" s="2" t="s">
        <v>253</v>
      </c>
      <c r="K142" s="2" t="s">
        <v>348</v>
      </c>
      <c r="L142" s="2">
        <v>0.3</v>
      </c>
      <c r="M142" s="2">
        <v>0.7</v>
      </c>
      <c r="N142" s="2">
        <v>0.5</v>
      </c>
      <c r="O142" s="2">
        <v>120</v>
      </c>
      <c r="P142" s="2" t="s">
        <v>682</v>
      </c>
    </row>
    <row r="143" spans="1:16">
      <c r="A143" s="2">
        <v>2</v>
      </c>
      <c r="B143" s="2">
        <v>9</v>
      </c>
      <c r="C143" s="2">
        <v>14</v>
      </c>
      <c r="D143" s="2">
        <v>0.1</v>
      </c>
      <c r="E143" s="2">
        <v>0.45</v>
      </c>
      <c r="F143" s="2">
        <v>0.7</v>
      </c>
      <c r="G143" s="2">
        <v>0.24936881827792001</v>
      </c>
      <c r="H143" s="2">
        <v>0.27621240293400501</v>
      </c>
      <c r="I143" s="2" t="s">
        <v>51</v>
      </c>
      <c r="J143" s="2" t="s">
        <v>253</v>
      </c>
      <c r="K143" s="2" t="s">
        <v>349</v>
      </c>
      <c r="L143" s="2">
        <v>0.3</v>
      </c>
      <c r="M143" s="2">
        <v>0.79999999999999905</v>
      </c>
      <c r="N143" s="2">
        <v>0.5</v>
      </c>
      <c r="O143" s="2">
        <v>120</v>
      </c>
      <c r="P143" s="2" t="s">
        <v>683</v>
      </c>
    </row>
    <row r="144" spans="1:16">
      <c r="A144" s="2">
        <v>1</v>
      </c>
      <c r="B144" s="2">
        <v>8</v>
      </c>
      <c r="C144" s="2">
        <v>13</v>
      </c>
      <c r="D144" s="2">
        <v>0.05</v>
      </c>
      <c r="E144" s="2">
        <v>0.4</v>
      </c>
      <c r="F144" s="2">
        <v>0.65</v>
      </c>
      <c r="G144" s="2">
        <v>0.17695550242710401</v>
      </c>
      <c r="H144" s="2">
        <v>0.199401991123593</v>
      </c>
      <c r="I144" s="2" t="s">
        <v>51</v>
      </c>
      <c r="J144" s="2" t="s">
        <v>253</v>
      </c>
      <c r="K144" s="2" t="s">
        <v>350</v>
      </c>
      <c r="L144" s="2">
        <v>0.3</v>
      </c>
      <c r="M144" s="2">
        <v>0.89999999999999902</v>
      </c>
      <c r="N144" s="2">
        <v>0.5</v>
      </c>
      <c r="O144" s="2">
        <v>120</v>
      </c>
      <c r="P144" s="2" t="s">
        <v>683</v>
      </c>
    </row>
    <row r="145" spans="1:16">
      <c r="A145" s="2">
        <v>10</v>
      </c>
      <c r="B145" s="2">
        <v>14</v>
      </c>
      <c r="C145" s="2">
        <v>15</v>
      </c>
      <c r="D145" s="2">
        <v>0.5</v>
      </c>
      <c r="E145" s="2">
        <v>0.7</v>
      </c>
      <c r="F145" s="2">
        <v>0.75</v>
      </c>
      <c r="G145" s="2">
        <v>0.55652234530175704</v>
      </c>
      <c r="H145" s="2">
        <v>0.604292186571598</v>
      </c>
      <c r="I145" s="2" t="s">
        <v>51</v>
      </c>
      <c r="J145" s="2" t="s">
        <v>253</v>
      </c>
      <c r="K145" s="2" t="s">
        <v>287</v>
      </c>
      <c r="L145" s="2">
        <v>0.4</v>
      </c>
      <c r="M145" s="2">
        <v>0</v>
      </c>
      <c r="N145" s="2">
        <v>0.5</v>
      </c>
      <c r="O145" s="2">
        <v>120</v>
      </c>
      <c r="P145" s="2" t="s">
        <v>635</v>
      </c>
    </row>
    <row r="146" spans="1:16">
      <c r="A146" s="2">
        <v>9</v>
      </c>
      <c r="B146" s="2">
        <v>14</v>
      </c>
      <c r="C146" s="2">
        <v>17</v>
      </c>
      <c r="D146" s="2">
        <v>0.45</v>
      </c>
      <c r="E146" s="2">
        <v>0.7</v>
      </c>
      <c r="F146" s="2">
        <v>0.85</v>
      </c>
      <c r="G146" s="2">
        <v>0.53549124163949702</v>
      </c>
      <c r="H146" s="2">
        <v>0.58265873015873004</v>
      </c>
      <c r="I146" s="2" t="s">
        <v>51</v>
      </c>
      <c r="J146" s="2" t="s">
        <v>253</v>
      </c>
      <c r="K146" s="2" t="s">
        <v>313</v>
      </c>
      <c r="L146" s="2">
        <v>0.4</v>
      </c>
      <c r="M146" s="2">
        <v>0.1</v>
      </c>
      <c r="N146" s="2">
        <v>0.5</v>
      </c>
      <c r="O146" s="2">
        <v>120</v>
      </c>
      <c r="P146" s="2" t="s">
        <v>635</v>
      </c>
    </row>
    <row r="147" spans="1:16">
      <c r="A147" s="2">
        <v>9</v>
      </c>
      <c r="B147" s="2">
        <v>14</v>
      </c>
      <c r="C147" s="2">
        <v>17</v>
      </c>
      <c r="D147" s="2">
        <v>0.45</v>
      </c>
      <c r="E147" s="2">
        <v>0.7</v>
      </c>
      <c r="F147" s="2">
        <v>0.85</v>
      </c>
      <c r="G147" s="2">
        <v>0.53767646501007504</v>
      </c>
      <c r="H147" s="2">
        <v>0.58230549199084602</v>
      </c>
      <c r="I147" s="2" t="s">
        <v>51</v>
      </c>
      <c r="J147" s="2" t="s">
        <v>253</v>
      </c>
      <c r="K147" s="2" t="s">
        <v>294</v>
      </c>
      <c r="L147" s="2">
        <v>0.4</v>
      </c>
      <c r="M147" s="2">
        <v>0.2</v>
      </c>
      <c r="N147" s="2">
        <v>0.5</v>
      </c>
      <c r="O147" s="2">
        <v>120</v>
      </c>
      <c r="P147" s="2" t="s">
        <v>644</v>
      </c>
    </row>
    <row r="148" spans="1:16">
      <c r="A148" s="2">
        <v>8</v>
      </c>
      <c r="B148" s="2">
        <v>15</v>
      </c>
      <c r="C148" s="2">
        <v>16</v>
      </c>
      <c r="D148" s="2">
        <v>0.4</v>
      </c>
      <c r="E148" s="2">
        <v>0.75</v>
      </c>
      <c r="F148" s="2">
        <v>0.8</v>
      </c>
      <c r="G148" s="2">
        <v>0.50923733474305899</v>
      </c>
      <c r="H148" s="2">
        <v>0.55144158981115499</v>
      </c>
      <c r="I148" s="2" t="s">
        <v>51</v>
      </c>
      <c r="J148" s="2" t="s">
        <v>253</v>
      </c>
      <c r="K148" s="2" t="s">
        <v>314</v>
      </c>
      <c r="L148" s="2">
        <v>0.4</v>
      </c>
      <c r="M148" s="2">
        <v>0.3</v>
      </c>
      <c r="N148" s="2">
        <v>0.5</v>
      </c>
      <c r="O148" s="2">
        <v>120</v>
      </c>
      <c r="P148" s="2" t="s">
        <v>643</v>
      </c>
    </row>
    <row r="149" spans="1:16">
      <c r="A149" s="2">
        <v>7</v>
      </c>
      <c r="B149" s="2">
        <v>15</v>
      </c>
      <c r="C149" s="2">
        <v>16</v>
      </c>
      <c r="D149" s="2">
        <v>0.35</v>
      </c>
      <c r="E149" s="2">
        <v>0.75</v>
      </c>
      <c r="F149" s="2">
        <v>0.8</v>
      </c>
      <c r="G149" s="2">
        <v>0.49070992970619998</v>
      </c>
      <c r="H149" s="2">
        <v>0.51937565308254896</v>
      </c>
      <c r="I149" s="2" t="s">
        <v>51</v>
      </c>
      <c r="J149" s="2" t="s">
        <v>253</v>
      </c>
      <c r="K149" s="2" t="s">
        <v>307</v>
      </c>
      <c r="L149" s="2">
        <v>0.4</v>
      </c>
      <c r="M149" s="2">
        <v>0.4</v>
      </c>
      <c r="N149" s="2">
        <v>0.5</v>
      </c>
      <c r="O149" s="2">
        <v>120</v>
      </c>
      <c r="P149" s="2" t="s">
        <v>643</v>
      </c>
    </row>
    <row r="150" spans="1:16">
      <c r="A150" s="2">
        <v>5</v>
      </c>
      <c r="B150" s="2">
        <v>15</v>
      </c>
      <c r="C150" s="2">
        <v>16</v>
      </c>
      <c r="D150" s="2">
        <v>0.25</v>
      </c>
      <c r="E150" s="2">
        <v>0.75</v>
      </c>
      <c r="F150" s="2">
        <v>0.8</v>
      </c>
      <c r="G150" s="2">
        <v>0.421184173616238</v>
      </c>
      <c r="H150" s="2">
        <v>0.45838603425559898</v>
      </c>
      <c r="I150" s="2" t="s">
        <v>51</v>
      </c>
      <c r="J150" s="2" t="s">
        <v>253</v>
      </c>
      <c r="K150" s="2" t="s">
        <v>308</v>
      </c>
      <c r="L150" s="2">
        <v>0.4</v>
      </c>
      <c r="M150" s="2">
        <v>0.5</v>
      </c>
      <c r="N150" s="2">
        <v>0.5</v>
      </c>
      <c r="O150" s="2">
        <v>120</v>
      </c>
      <c r="P150" s="2" t="s">
        <v>641</v>
      </c>
    </row>
    <row r="151" spans="1:16">
      <c r="A151" s="2">
        <v>3</v>
      </c>
      <c r="B151" s="2">
        <v>12</v>
      </c>
      <c r="C151" s="2">
        <v>15</v>
      </c>
      <c r="D151" s="2">
        <v>0.15</v>
      </c>
      <c r="E151" s="2">
        <v>0.6</v>
      </c>
      <c r="F151" s="2">
        <v>0.75</v>
      </c>
      <c r="G151" s="2">
        <v>0.32389930570636999</v>
      </c>
      <c r="H151" s="2">
        <v>0.36005270092226599</v>
      </c>
      <c r="I151" s="2" t="s">
        <v>51</v>
      </c>
      <c r="J151" s="2" t="s">
        <v>253</v>
      </c>
      <c r="K151" s="2" t="s">
        <v>312</v>
      </c>
      <c r="L151" s="2">
        <v>0.4</v>
      </c>
      <c r="M151" s="2">
        <v>0.6</v>
      </c>
      <c r="N151" s="2">
        <v>0.5</v>
      </c>
      <c r="O151" s="2">
        <v>120</v>
      </c>
      <c r="P151" s="2" t="s">
        <v>641</v>
      </c>
    </row>
    <row r="152" spans="1:16">
      <c r="A152" s="2">
        <v>3</v>
      </c>
      <c r="B152" s="2">
        <v>9</v>
      </c>
      <c r="C152" s="2">
        <v>15</v>
      </c>
      <c r="D152" s="2">
        <v>0.15</v>
      </c>
      <c r="E152" s="2">
        <v>0.45</v>
      </c>
      <c r="F152" s="2">
        <v>0.75</v>
      </c>
      <c r="G152" s="2">
        <v>0.29185113045167299</v>
      </c>
      <c r="H152" s="2">
        <v>0.32382936507936499</v>
      </c>
      <c r="I152" s="2" t="s">
        <v>51</v>
      </c>
      <c r="J152" s="2" t="s">
        <v>253</v>
      </c>
      <c r="K152" s="2" t="s">
        <v>310</v>
      </c>
      <c r="L152" s="2">
        <v>0.4</v>
      </c>
      <c r="M152" s="2">
        <v>0.7</v>
      </c>
      <c r="N152" s="2">
        <v>0.5</v>
      </c>
      <c r="O152" s="2">
        <v>120</v>
      </c>
      <c r="P152" s="2" t="s">
        <v>642</v>
      </c>
    </row>
    <row r="153" spans="1:16">
      <c r="A153" s="2">
        <v>2</v>
      </c>
      <c r="B153" s="2">
        <v>9</v>
      </c>
      <c r="C153" s="2">
        <v>15</v>
      </c>
      <c r="D153" s="2">
        <v>0.1</v>
      </c>
      <c r="E153" s="2">
        <v>0.45</v>
      </c>
      <c r="F153" s="2">
        <v>0.75</v>
      </c>
      <c r="G153" s="2">
        <v>0.24372955747955699</v>
      </c>
      <c r="H153" s="2">
        <v>0.267757936507936</v>
      </c>
      <c r="I153" s="2" t="s">
        <v>51</v>
      </c>
      <c r="J153" s="2" t="s">
        <v>253</v>
      </c>
      <c r="K153" s="2" t="s">
        <v>309</v>
      </c>
      <c r="L153" s="2">
        <v>0.4</v>
      </c>
      <c r="M153" s="2">
        <v>0.79999999999999905</v>
      </c>
      <c r="N153" s="2">
        <v>0.5</v>
      </c>
      <c r="O153" s="2">
        <v>120</v>
      </c>
      <c r="P153" s="2" t="s">
        <v>642</v>
      </c>
    </row>
    <row r="154" spans="1:16">
      <c r="A154" s="2">
        <v>1</v>
      </c>
      <c r="B154" s="2">
        <v>9</v>
      </c>
      <c r="C154" s="2">
        <v>13</v>
      </c>
      <c r="D154" s="2">
        <v>0.05</v>
      </c>
      <c r="E154" s="2">
        <v>0.45</v>
      </c>
      <c r="F154" s="2">
        <v>0.65</v>
      </c>
      <c r="G154" s="2">
        <v>0.17354106541606501</v>
      </c>
      <c r="H154" s="2">
        <v>0.19590277777777701</v>
      </c>
      <c r="I154" s="2" t="s">
        <v>51</v>
      </c>
      <c r="J154" s="2" t="s">
        <v>253</v>
      </c>
      <c r="K154" s="2" t="s">
        <v>311</v>
      </c>
      <c r="L154" s="2">
        <v>0.4</v>
      </c>
      <c r="M154" s="2">
        <v>0.89999999999999902</v>
      </c>
      <c r="N154" s="2">
        <v>0.5</v>
      </c>
      <c r="O154" s="2">
        <v>120</v>
      </c>
      <c r="P154" s="2" t="s">
        <v>636</v>
      </c>
    </row>
    <row r="155" spans="1:16">
      <c r="A155" s="2">
        <v>6</v>
      </c>
      <c r="B155" s="2">
        <v>14</v>
      </c>
      <c r="C155" s="2">
        <v>15</v>
      </c>
      <c r="D155" s="2">
        <v>0.3</v>
      </c>
      <c r="E155" s="2">
        <v>0.7</v>
      </c>
      <c r="F155" s="2">
        <v>0.75</v>
      </c>
      <c r="G155" s="2">
        <v>0.432254797230406</v>
      </c>
      <c r="H155" s="2">
        <v>0.47980033855033799</v>
      </c>
      <c r="I155" s="2" t="s">
        <v>51</v>
      </c>
      <c r="J155" s="2" t="s">
        <v>253</v>
      </c>
      <c r="K155" s="2" t="s">
        <v>351</v>
      </c>
      <c r="L155" s="2">
        <v>0.5</v>
      </c>
      <c r="M155" s="2">
        <v>0</v>
      </c>
      <c r="N155" s="2">
        <v>0.5</v>
      </c>
      <c r="O155" s="2">
        <v>120</v>
      </c>
      <c r="P155" s="2" t="s">
        <v>636</v>
      </c>
    </row>
    <row r="156" spans="1:16">
      <c r="A156" s="2">
        <v>5</v>
      </c>
      <c r="B156" s="2">
        <v>14</v>
      </c>
      <c r="C156" s="2">
        <v>17</v>
      </c>
      <c r="D156" s="2">
        <v>0.25</v>
      </c>
      <c r="E156" s="2">
        <v>0.7</v>
      </c>
      <c r="F156" s="2">
        <v>0.85</v>
      </c>
      <c r="G156" s="2">
        <v>0.42927780741143601</v>
      </c>
      <c r="H156" s="2">
        <v>0.45912878787878703</v>
      </c>
      <c r="I156" s="2" t="s">
        <v>51</v>
      </c>
      <c r="J156" s="2" t="s">
        <v>253</v>
      </c>
      <c r="K156" s="2" t="s">
        <v>352</v>
      </c>
      <c r="L156" s="2">
        <v>0.5</v>
      </c>
      <c r="M156" s="2">
        <v>0.1</v>
      </c>
      <c r="N156" s="2">
        <v>0.5</v>
      </c>
      <c r="O156" s="2">
        <v>120</v>
      </c>
      <c r="P156" s="2" t="s">
        <v>684</v>
      </c>
    </row>
    <row r="157" spans="1:16">
      <c r="A157" s="2">
        <v>5</v>
      </c>
      <c r="B157" s="2">
        <v>14</v>
      </c>
      <c r="C157" s="2">
        <v>17</v>
      </c>
      <c r="D157" s="2">
        <v>0.25</v>
      </c>
      <c r="E157" s="2">
        <v>0.7</v>
      </c>
      <c r="F157" s="2">
        <v>0.85</v>
      </c>
      <c r="G157" s="2">
        <v>0.43525568435629403</v>
      </c>
      <c r="H157" s="2">
        <v>0.458788156288156</v>
      </c>
      <c r="I157" s="2" t="s">
        <v>51</v>
      </c>
      <c r="J157" s="2" t="s">
        <v>253</v>
      </c>
      <c r="K157" s="2" t="s">
        <v>302</v>
      </c>
      <c r="L157" s="2">
        <v>0.5</v>
      </c>
      <c r="M157" s="2">
        <v>0.2</v>
      </c>
      <c r="N157" s="2">
        <v>0.5</v>
      </c>
      <c r="O157" s="2">
        <v>120</v>
      </c>
      <c r="P157" s="2" t="s">
        <v>684</v>
      </c>
    </row>
    <row r="158" spans="1:16">
      <c r="A158" s="2">
        <v>4</v>
      </c>
      <c r="B158" s="2">
        <v>15</v>
      </c>
      <c r="C158" s="2">
        <v>16</v>
      </c>
      <c r="D158" s="2">
        <v>0.2</v>
      </c>
      <c r="E158" s="2">
        <v>0.75</v>
      </c>
      <c r="F158" s="2">
        <v>0.8</v>
      </c>
      <c r="G158" s="2">
        <v>0.38631771434100898</v>
      </c>
      <c r="H158" s="2">
        <v>0.41503690753690697</v>
      </c>
      <c r="I158" s="2" t="s">
        <v>51</v>
      </c>
      <c r="J158" s="2" t="s">
        <v>253</v>
      </c>
      <c r="K158" s="2" t="s">
        <v>353</v>
      </c>
      <c r="L158" s="2">
        <v>0.5</v>
      </c>
      <c r="M158" s="2">
        <v>0.3</v>
      </c>
      <c r="N158" s="2">
        <v>0.5</v>
      </c>
      <c r="O158" s="2">
        <v>120</v>
      </c>
      <c r="P158" s="2" t="s">
        <v>685</v>
      </c>
    </row>
    <row r="159" spans="1:16">
      <c r="A159" s="2">
        <v>3</v>
      </c>
      <c r="B159" s="2">
        <v>15</v>
      </c>
      <c r="C159" s="2">
        <v>16</v>
      </c>
      <c r="D159" s="2">
        <v>0.15</v>
      </c>
      <c r="E159" s="2">
        <v>0.75</v>
      </c>
      <c r="F159" s="2">
        <v>0.8</v>
      </c>
      <c r="G159" s="2">
        <v>0.34821545780125301</v>
      </c>
      <c r="H159" s="2">
        <v>0.37428335777126098</v>
      </c>
      <c r="I159" s="2" t="s">
        <v>51</v>
      </c>
      <c r="J159" s="2" t="s">
        <v>253</v>
      </c>
      <c r="K159" s="2" t="s">
        <v>354</v>
      </c>
      <c r="L159" s="2">
        <v>0.5</v>
      </c>
      <c r="M159" s="2">
        <v>0.4</v>
      </c>
      <c r="N159" s="2">
        <v>0.5</v>
      </c>
      <c r="O159" s="2">
        <v>120</v>
      </c>
      <c r="P159" s="2" t="s">
        <v>686</v>
      </c>
    </row>
    <row r="160" spans="1:16">
      <c r="A160" s="2">
        <v>2</v>
      </c>
      <c r="B160" s="2">
        <v>13</v>
      </c>
      <c r="C160" s="2">
        <v>16</v>
      </c>
      <c r="D160" s="2">
        <v>0.1</v>
      </c>
      <c r="E160" s="2">
        <v>0.65</v>
      </c>
      <c r="F160" s="2">
        <v>0.8</v>
      </c>
      <c r="G160" s="2">
        <v>0.31713644955977199</v>
      </c>
      <c r="H160" s="2">
        <v>0.34072916666666597</v>
      </c>
      <c r="I160" s="2" t="s">
        <v>51</v>
      </c>
      <c r="J160" s="2" t="s">
        <v>253</v>
      </c>
      <c r="K160" s="2" t="s">
        <v>355</v>
      </c>
      <c r="L160" s="2">
        <v>0.5</v>
      </c>
      <c r="M160" s="2">
        <v>0.5</v>
      </c>
      <c r="N160" s="2">
        <v>0.5</v>
      </c>
      <c r="O160" s="2">
        <v>120</v>
      </c>
      <c r="P160" s="2" t="s">
        <v>686</v>
      </c>
    </row>
    <row r="161" spans="1:16">
      <c r="A161" s="2">
        <v>3</v>
      </c>
      <c r="B161" s="2">
        <v>10</v>
      </c>
      <c r="C161" s="2">
        <v>15</v>
      </c>
      <c r="D161" s="2">
        <v>0.15</v>
      </c>
      <c r="E161" s="2">
        <v>0.5</v>
      </c>
      <c r="F161" s="2">
        <v>0.75</v>
      </c>
      <c r="G161" s="2">
        <v>0.292312781848174</v>
      </c>
      <c r="H161" s="2">
        <v>0.32807224025974002</v>
      </c>
      <c r="I161" s="2" t="s">
        <v>51</v>
      </c>
      <c r="J161" s="2" t="s">
        <v>253</v>
      </c>
      <c r="K161" s="2" t="s">
        <v>356</v>
      </c>
      <c r="L161" s="2">
        <v>0.5</v>
      </c>
      <c r="M161" s="2">
        <v>0.6</v>
      </c>
      <c r="N161" s="2">
        <v>0.5</v>
      </c>
      <c r="O161" s="2">
        <v>120</v>
      </c>
      <c r="P161" s="2" t="s">
        <v>687</v>
      </c>
    </row>
    <row r="162" spans="1:16">
      <c r="A162" s="2">
        <v>3</v>
      </c>
      <c r="B162" s="2">
        <v>9</v>
      </c>
      <c r="C162" s="2">
        <v>15</v>
      </c>
      <c r="D162" s="2">
        <v>0.15</v>
      </c>
      <c r="E162" s="2">
        <v>0.45</v>
      </c>
      <c r="F162" s="2">
        <v>0.75</v>
      </c>
      <c r="G162" s="2">
        <v>0.27131846366635598</v>
      </c>
      <c r="H162" s="2">
        <v>0.29449900793650702</v>
      </c>
      <c r="I162" s="2" t="s">
        <v>51</v>
      </c>
      <c r="J162" s="2" t="s">
        <v>253</v>
      </c>
      <c r="K162" s="2" t="s">
        <v>357</v>
      </c>
      <c r="L162" s="2">
        <v>0.5</v>
      </c>
      <c r="M162" s="2">
        <v>0.7</v>
      </c>
      <c r="N162" s="2">
        <v>0.5</v>
      </c>
      <c r="O162" s="2">
        <v>120</v>
      </c>
      <c r="P162" s="2" t="s">
        <v>687</v>
      </c>
    </row>
    <row r="163" spans="1:16">
      <c r="A163" s="2">
        <v>2</v>
      </c>
      <c r="B163" s="2">
        <v>9</v>
      </c>
      <c r="C163" s="2">
        <v>15</v>
      </c>
      <c r="D163" s="2">
        <v>0.1</v>
      </c>
      <c r="E163" s="2">
        <v>0.45</v>
      </c>
      <c r="F163" s="2">
        <v>0.75</v>
      </c>
      <c r="G163" s="2">
        <v>0.22189867049656201</v>
      </c>
      <c r="H163" s="2">
        <v>0.24372519841269799</v>
      </c>
      <c r="I163" s="2" t="s">
        <v>51</v>
      </c>
      <c r="J163" s="2" t="s">
        <v>253</v>
      </c>
      <c r="K163" s="2" t="s">
        <v>358</v>
      </c>
      <c r="L163" s="2">
        <v>0.5</v>
      </c>
      <c r="M163" s="2">
        <v>0.79999999999999905</v>
      </c>
      <c r="N163" s="2">
        <v>0.5</v>
      </c>
      <c r="O163" s="2">
        <v>120</v>
      </c>
      <c r="P163" s="2" t="s">
        <v>688</v>
      </c>
    </row>
    <row r="164" spans="1:16">
      <c r="A164" s="2">
        <v>1</v>
      </c>
      <c r="B164" s="2">
        <v>7</v>
      </c>
      <c r="C164" s="2">
        <v>12</v>
      </c>
      <c r="D164" s="2">
        <v>0.05</v>
      </c>
      <c r="E164" s="2">
        <v>0.35</v>
      </c>
      <c r="F164" s="2">
        <v>0.6</v>
      </c>
      <c r="G164" s="2">
        <v>0.17184751658511399</v>
      </c>
      <c r="H164" s="2">
        <v>0.19393228299478299</v>
      </c>
      <c r="I164" s="2" t="s">
        <v>51</v>
      </c>
      <c r="J164" s="2" t="s">
        <v>253</v>
      </c>
      <c r="K164" s="2" t="s">
        <v>359</v>
      </c>
      <c r="L164" s="2">
        <v>0.5</v>
      </c>
      <c r="M164" s="2">
        <v>0.89999999999999902</v>
      </c>
      <c r="N164" s="2">
        <v>0.5</v>
      </c>
      <c r="O164" s="2">
        <v>120</v>
      </c>
      <c r="P164" s="2" t="s">
        <v>688</v>
      </c>
    </row>
    <row r="165" spans="1:16">
      <c r="A165" s="2">
        <v>3</v>
      </c>
      <c r="B165" s="2">
        <v>14</v>
      </c>
      <c r="C165" s="2">
        <v>16</v>
      </c>
      <c r="D165" s="2">
        <v>0.15</v>
      </c>
      <c r="E165" s="2">
        <v>0.7</v>
      </c>
      <c r="F165" s="2">
        <v>0.8</v>
      </c>
      <c r="G165" s="2">
        <v>0.364235676851007</v>
      </c>
      <c r="H165" s="2">
        <v>0.380881178000743</v>
      </c>
      <c r="I165" s="2" t="s">
        <v>51</v>
      </c>
      <c r="J165" s="2" t="s">
        <v>253</v>
      </c>
      <c r="K165" s="2" t="s">
        <v>360</v>
      </c>
      <c r="L165" s="2">
        <v>0.6</v>
      </c>
      <c r="M165" s="2">
        <v>0</v>
      </c>
      <c r="N165" s="2">
        <v>0.5</v>
      </c>
      <c r="O165" s="2">
        <v>120</v>
      </c>
      <c r="P165" s="2" t="s">
        <v>637</v>
      </c>
    </row>
    <row r="166" spans="1:16">
      <c r="A166" s="2">
        <v>3</v>
      </c>
      <c r="B166" s="2">
        <v>13</v>
      </c>
      <c r="C166" s="2">
        <v>18</v>
      </c>
      <c r="D166" s="2">
        <v>0.15</v>
      </c>
      <c r="E166" s="2">
        <v>0.65</v>
      </c>
      <c r="F166" s="2">
        <v>0.9</v>
      </c>
      <c r="G166" s="2">
        <v>0.36820086618876902</v>
      </c>
      <c r="H166" s="2">
        <v>0.38422222222222202</v>
      </c>
      <c r="I166" s="2" t="s">
        <v>51</v>
      </c>
      <c r="J166" s="2" t="s">
        <v>253</v>
      </c>
      <c r="K166" s="2" t="s">
        <v>361</v>
      </c>
      <c r="L166" s="2">
        <v>0.6</v>
      </c>
      <c r="M166" s="2">
        <v>0.1</v>
      </c>
      <c r="N166" s="2">
        <v>0.5</v>
      </c>
      <c r="O166" s="2">
        <v>120</v>
      </c>
      <c r="P166" s="2" t="s">
        <v>637</v>
      </c>
    </row>
    <row r="167" spans="1:16">
      <c r="A167" s="2">
        <v>3</v>
      </c>
      <c r="B167" s="2">
        <v>14</v>
      </c>
      <c r="C167" s="2">
        <v>18</v>
      </c>
      <c r="D167" s="2">
        <v>0.15</v>
      </c>
      <c r="E167" s="2">
        <v>0.7</v>
      </c>
      <c r="F167" s="2">
        <v>0.9</v>
      </c>
      <c r="G167" s="2">
        <v>0.37150093458129102</v>
      </c>
      <c r="H167" s="2">
        <v>0.38247863247863201</v>
      </c>
      <c r="I167" s="2" t="s">
        <v>51</v>
      </c>
      <c r="J167" s="2" t="s">
        <v>253</v>
      </c>
      <c r="K167" s="2" t="s">
        <v>303</v>
      </c>
      <c r="L167" s="2">
        <v>0.6</v>
      </c>
      <c r="M167" s="2">
        <v>0.2</v>
      </c>
      <c r="N167" s="2">
        <v>0.5</v>
      </c>
      <c r="O167" s="2">
        <v>120</v>
      </c>
      <c r="P167" s="2" t="s">
        <v>689</v>
      </c>
    </row>
    <row r="168" spans="1:16">
      <c r="A168" s="2">
        <v>3</v>
      </c>
      <c r="B168" s="2">
        <v>14</v>
      </c>
      <c r="C168" s="2">
        <v>17</v>
      </c>
      <c r="D168" s="2">
        <v>0.15</v>
      </c>
      <c r="E168" s="2">
        <v>0.7</v>
      </c>
      <c r="F168" s="2">
        <v>0.85</v>
      </c>
      <c r="G168" s="2">
        <v>0.341892798148558</v>
      </c>
      <c r="H168" s="2">
        <v>0.35115835777126098</v>
      </c>
      <c r="I168" s="2" t="s">
        <v>51</v>
      </c>
      <c r="J168" s="2" t="s">
        <v>253</v>
      </c>
      <c r="K168" s="2" t="s">
        <v>362</v>
      </c>
      <c r="L168" s="2">
        <v>0.6</v>
      </c>
      <c r="M168" s="2">
        <v>0.3</v>
      </c>
      <c r="N168" s="2">
        <v>0.5</v>
      </c>
      <c r="O168" s="2">
        <v>120</v>
      </c>
      <c r="P168" s="2" t="s">
        <v>689</v>
      </c>
    </row>
    <row r="169" spans="1:16">
      <c r="A169" s="2">
        <v>3</v>
      </c>
      <c r="B169" s="2">
        <v>11</v>
      </c>
      <c r="C169" s="2">
        <v>17</v>
      </c>
      <c r="D169" s="2">
        <v>0.15</v>
      </c>
      <c r="E169" s="2">
        <v>0.55000000000000004</v>
      </c>
      <c r="F169" s="2">
        <v>0.85</v>
      </c>
      <c r="G169" s="2">
        <v>0.32148879407579201</v>
      </c>
      <c r="H169" s="2">
        <v>0.33620535714285699</v>
      </c>
      <c r="I169" s="2" t="s">
        <v>51</v>
      </c>
      <c r="J169" s="2" t="s">
        <v>253</v>
      </c>
      <c r="K169" s="2" t="s">
        <v>363</v>
      </c>
      <c r="L169" s="2">
        <v>0.6</v>
      </c>
      <c r="M169" s="2">
        <v>0.4</v>
      </c>
      <c r="N169" s="2">
        <v>0.5</v>
      </c>
      <c r="O169" s="2">
        <v>120</v>
      </c>
      <c r="P169" s="2" t="s">
        <v>690</v>
      </c>
    </row>
    <row r="170" spans="1:16">
      <c r="A170" s="2">
        <v>3</v>
      </c>
      <c r="B170" s="2">
        <v>9</v>
      </c>
      <c r="C170" s="2">
        <v>16</v>
      </c>
      <c r="D170" s="2">
        <v>0.15</v>
      </c>
      <c r="E170" s="2">
        <v>0.45</v>
      </c>
      <c r="F170" s="2">
        <v>0.8</v>
      </c>
      <c r="G170" s="2">
        <v>0.29767502918675798</v>
      </c>
      <c r="H170" s="2">
        <v>0.31229843073593</v>
      </c>
      <c r="I170" s="2" t="s">
        <v>51</v>
      </c>
      <c r="J170" s="2" t="s">
        <v>253</v>
      </c>
      <c r="K170" s="2" t="s">
        <v>364</v>
      </c>
      <c r="L170" s="2">
        <v>0.6</v>
      </c>
      <c r="M170" s="2">
        <v>0.5</v>
      </c>
      <c r="N170" s="2">
        <v>0.5</v>
      </c>
      <c r="O170" s="2">
        <v>120</v>
      </c>
      <c r="P170" s="2" t="s">
        <v>691</v>
      </c>
    </row>
    <row r="171" spans="1:16">
      <c r="A171" s="2">
        <v>3</v>
      </c>
      <c r="B171" s="2">
        <v>9</v>
      </c>
      <c r="C171" s="2">
        <v>15</v>
      </c>
      <c r="D171" s="2">
        <v>0.15</v>
      </c>
      <c r="E171" s="2">
        <v>0.45</v>
      </c>
      <c r="F171" s="2">
        <v>0.75</v>
      </c>
      <c r="G171" s="2">
        <v>0.29134301243807498</v>
      </c>
      <c r="H171" s="2">
        <v>0.30784913003663</v>
      </c>
      <c r="I171" s="2" t="s">
        <v>51</v>
      </c>
      <c r="J171" s="2" t="s">
        <v>253</v>
      </c>
      <c r="K171" s="2" t="s">
        <v>365</v>
      </c>
      <c r="L171" s="2">
        <v>0.6</v>
      </c>
      <c r="M171" s="2">
        <v>0.6</v>
      </c>
      <c r="N171" s="2">
        <v>0.5</v>
      </c>
      <c r="O171" s="2">
        <v>120</v>
      </c>
      <c r="P171" s="2" t="s">
        <v>691</v>
      </c>
    </row>
    <row r="172" spans="1:16">
      <c r="A172" s="2">
        <v>4</v>
      </c>
      <c r="B172" s="2">
        <v>8</v>
      </c>
      <c r="C172" s="2">
        <v>14</v>
      </c>
      <c r="D172" s="2">
        <v>0.2</v>
      </c>
      <c r="E172" s="2">
        <v>0.4</v>
      </c>
      <c r="F172" s="2">
        <v>0.7</v>
      </c>
      <c r="G172" s="2">
        <v>0.287261290066879</v>
      </c>
      <c r="H172" s="2">
        <v>0.30914061632811601</v>
      </c>
      <c r="I172" s="2" t="s">
        <v>51</v>
      </c>
      <c r="J172" s="2" t="s">
        <v>253</v>
      </c>
      <c r="K172" s="2" t="s">
        <v>366</v>
      </c>
      <c r="L172" s="2">
        <v>0.6</v>
      </c>
      <c r="M172" s="2">
        <v>0.7</v>
      </c>
      <c r="N172" s="2">
        <v>0.5</v>
      </c>
      <c r="O172" s="2">
        <v>120</v>
      </c>
      <c r="P172" s="2" t="s">
        <v>692</v>
      </c>
    </row>
    <row r="173" spans="1:16">
      <c r="A173" s="2">
        <v>2</v>
      </c>
      <c r="B173" s="2">
        <v>8</v>
      </c>
      <c r="C173" s="2">
        <v>13</v>
      </c>
      <c r="D173" s="2">
        <v>0.1</v>
      </c>
      <c r="E173" s="2">
        <v>0.4</v>
      </c>
      <c r="F173" s="2">
        <v>0.65</v>
      </c>
      <c r="G173" s="2">
        <v>0.22184746169252401</v>
      </c>
      <c r="H173" s="2">
        <v>0.24217633061383001</v>
      </c>
      <c r="I173" s="2" t="s">
        <v>51</v>
      </c>
      <c r="J173" s="2" t="s">
        <v>253</v>
      </c>
      <c r="K173" s="2" t="s">
        <v>367</v>
      </c>
      <c r="L173" s="2">
        <v>0.6</v>
      </c>
      <c r="M173" s="2">
        <v>0.79999999999999905</v>
      </c>
      <c r="N173" s="2">
        <v>0.5</v>
      </c>
      <c r="O173" s="2">
        <v>120</v>
      </c>
      <c r="P173" s="2" t="s">
        <v>692</v>
      </c>
    </row>
    <row r="174" spans="1:16">
      <c r="A174" s="2">
        <v>1</v>
      </c>
      <c r="B174" s="2">
        <v>6</v>
      </c>
      <c r="C174" s="2">
        <v>11</v>
      </c>
      <c r="D174" s="2">
        <v>0.05</v>
      </c>
      <c r="E174" s="2">
        <v>0.3</v>
      </c>
      <c r="F174" s="2">
        <v>0.55000000000000004</v>
      </c>
      <c r="G174" s="2">
        <v>0.17237250582051</v>
      </c>
      <c r="H174" s="2">
        <v>0.19178436147186101</v>
      </c>
      <c r="I174" s="2" t="s">
        <v>51</v>
      </c>
      <c r="J174" s="2" t="s">
        <v>253</v>
      </c>
      <c r="K174" s="2" t="s">
        <v>368</v>
      </c>
      <c r="L174" s="2">
        <v>0.6</v>
      </c>
      <c r="M174" s="2">
        <v>0.89999999999999902</v>
      </c>
      <c r="N174" s="2">
        <v>0.5</v>
      </c>
      <c r="O174" s="2">
        <v>120</v>
      </c>
      <c r="P174" s="2" t="s">
        <v>638</v>
      </c>
    </row>
    <row r="175" spans="1:16">
      <c r="A175" s="2">
        <v>3</v>
      </c>
      <c r="B175" s="2">
        <v>11</v>
      </c>
      <c r="C175" s="2">
        <v>17</v>
      </c>
      <c r="D175" s="2">
        <v>0.15</v>
      </c>
      <c r="E175" s="2">
        <v>0.55000000000000004</v>
      </c>
      <c r="F175" s="2">
        <v>0.85</v>
      </c>
      <c r="G175" s="2">
        <v>0.34152081130026002</v>
      </c>
      <c r="H175" s="2">
        <v>0.34947244784201298</v>
      </c>
      <c r="I175" s="2" t="s">
        <v>51</v>
      </c>
      <c r="J175" s="2" t="s">
        <v>253</v>
      </c>
      <c r="K175" s="2" t="s">
        <v>369</v>
      </c>
      <c r="L175" s="2">
        <v>0.7</v>
      </c>
      <c r="M175" s="2">
        <v>0</v>
      </c>
      <c r="N175" s="2">
        <v>0.5</v>
      </c>
      <c r="O175" s="2">
        <v>120</v>
      </c>
      <c r="P175" s="2" t="s">
        <v>638</v>
      </c>
    </row>
    <row r="176" spans="1:16">
      <c r="A176" s="2">
        <v>3</v>
      </c>
      <c r="B176" s="2">
        <v>11</v>
      </c>
      <c r="C176" s="2">
        <v>18</v>
      </c>
      <c r="D176" s="2">
        <v>0.15</v>
      </c>
      <c r="E176" s="2">
        <v>0.55000000000000004</v>
      </c>
      <c r="F176" s="2">
        <v>0.9</v>
      </c>
      <c r="G176" s="2">
        <v>0.34079735542235501</v>
      </c>
      <c r="H176" s="2">
        <v>0.34418498168498102</v>
      </c>
      <c r="I176" s="2" t="s">
        <v>51</v>
      </c>
      <c r="J176" s="2" t="s">
        <v>253</v>
      </c>
      <c r="K176" s="2" t="s">
        <v>370</v>
      </c>
      <c r="L176" s="2">
        <v>0.7</v>
      </c>
      <c r="M176" s="2">
        <v>0.1</v>
      </c>
      <c r="N176" s="2">
        <v>0.5</v>
      </c>
      <c r="O176" s="2">
        <v>120</v>
      </c>
      <c r="P176" s="2" t="s">
        <v>693</v>
      </c>
    </row>
    <row r="177" spans="1:16">
      <c r="A177" s="2">
        <v>3</v>
      </c>
      <c r="B177" s="2">
        <v>11</v>
      </c>
      <c r="C177" s="2">
        <v>16</v>
      </c>
      <c r="D177" s="2">
        <v>0.15</v>
      </c>
      <c r="E177" s="2">
        <v>0.55000000000000004</v>
      </c>
      <c r="F177" s="2">
        <v>0.8</v>
      </c>
      <c r="G177" s="2">
        <v>0.33768403219873799</v>
      </c>
      <c r="H177" s="2">
        <v>0.33841450216450197</v>
      </c>
      <c r="I177" s="2" t="s">
        <v>51</v>
      </c>
      <c r="J177" s="2" t="s">
        <v>253</v>
      </c>
      <c r="K177" s="2" t="s">
        <v>304</v>
      </c>
      <c r="L177" s="2">
        <v>0.7</v>
      </c>
      <c r="M177" s="2">
        <v>0.2</v>
      </c>
      <c r="N177" s="2">
        <v>0.5</v>
      </c>
      <c r="O177" s="2">
        <v>120</v>
      </c>
      <c r="P177" s="2" t="s">
        <v>693</v>
      </c>
    </row>
    <row r="178" spans="1:16">
      <c r="A178" s="2">
        <v>3</v>
      </c>
      <c r="B178" s="2">
        <v>11</v>
      </c>
      <c r="C178" s="2">
        <v>16</v>
      </c>
      <c r="D178" s="2">
        <v>0.15</v>
      </c>
      <c r="E178" s="2">
        <v>0.55000000000000004</v>
      </c>
      <c r="F178" s="2">
        <v>0.8</v>
      </c>
      <c r="G178" s="2">
        <v>0.321794864989006</v>
      </c>
      <c r="H178" s="2">
        <v>0.32126488095238098</v>
      </c>
      <c r="I178" s="2" t="s">
        <v>51</v>
      </c>
      <c r="J178" s="2" t="s">
        <v>253</v>
      </c>
      <c r="K178" s="2" t="s">
        <v>371</v>
      </c>
      <c r="L178" s="2">
        <v>0.7</v>
      </c>
      <c r="M178" s="2">
        <v>0.3</v>
      </c>
      <c r="N178" s="2">
        <v>0.5</v>
      </c>
      <c r="O178" s="2">
        <v>120</v>
      </c>
      <c r="P178" s="2" t="s">
        <v>694</v>
      </c>
    </row>
    <row r="179" spans="1:16">
      <c r="A179" s="2">
        <v>3</v>
      </c>
      <c r="B179" s="2">
        <v>10</v>
      </c>
      <c r="C179" s="2">
        <v>15</v>
      </c>
      <c r="D179" s="2">
        <v>0.15</v>
      </c>
      <c r="E179" s="2">
        <v>0.5</v>
      </c>
      <c r="F179" s="2">
        <v>0.75</v>
      </c>
      <c r="G179" s="2">
        <v>0.30440565149578802</v>
      </c>
      <c r="H179" s="2">
        <v>0.30588484432234397</v>
      </c>
      <c r="I179" s="2" t="s">
        <v>51</v>
      </c>
      <c r="J179" s="2" t="s">
        <v>253</v>
      </c>
      <c r="K179" s="2" t="s">
        <v>372</v>
      </c>
      <c r="L179" s="2">
        <v>0.7</v>
      </c>
      <c r="M179" s="2">
        <v>0.4</v>
      </c>
      <c r="N179" s="2">
        <v>0.5</v>
      </c>
      <c r="O179" s="2">
        <v>120</v>
      </c>
      <c r="P179" s="2" t="s">
        <v>694</v>
      </c>
    </row>
    <row r="180" spans="1:16">
      <c r="A180" s="2">
        <v>3</v>
      </c>
      <c r="B180" s="2">
        <v>10</v>
      </c>
      <c r="C180" s="2">
        <v>14</v>
      </c>
      <c r="D180" s="2">
        <v>0.15</v>
      </c>
      <c r="E180" s="2">
        <v>0.5</v>
      </c>
      <c r="F180" s="2">
        <v>0.7</v>
      </c>
      <c r="G180" s="2">
        <v>0.29079987700208199</v>
      </c>
      <c r="H180" s="2">
        <v>0.29437690781440701</v>
      </c>
      <c r="I180" s="2" t="s">
        <v>51</v>
      </c>
      <c r="J180" s="2" t="s">
        <v>253</v>
      </c>
      <c r="K180" s="2" t="s">
        <v>373</v>
      </c>
      <c r="L180" s="2">
        <v>0.7</v>
      </c>
      <c r="M180" s="2">
        <v>0.5</v>
      </c>
      <c r="N180" s="2">
        <v>0.5</v>
      </c>
      <c r="O180" s="2">
        <v>120</v>
      </c>
      <c r="P180" s="2" t="s">
        <v>695</v>
      </c>
    </row>
    <row r="181" spans="1:16">
      <c r="A181" s="2">
        <v>3</v>
      </c>
      <c r="B181" s="2">
        <v>7</v>
      </c>
      <c r="C181" s="2">
        <v>14</v>
      </c>
      <c r="D181" s="2">
        <v>0.15</v>
      </c>
      <c r="E181" s="2">
        <v>0.35</v>
      </c>
      <c r="F181" s="2">
        <v>0.7</v>
      </c>
      <c r="G181" s="2">
        <v>0.2790101944624</v>
      </c>
      <c r="H181" s="2">
        <v>0.28530944749694698</v>
      </c>
      <c r="I181" s="2" t="s">
        <v>51</v>
      </c>
      <c r="J181" s="2" t="s">
        <v>253</v>
      </c>
      <c r="K181" s="2" t="s">
        <v>374</v>
      </c>
      <c r="L181" s="2">
        <v>0.7</v>
      </c>
      <c r="M181" s="2">
        <v>0.6</v>
      </c>
      <c r="N181" s="2">
        <v>0.5</v>
      </c>
      <c r="O181" s="2">
        <v>120</v>
      </c>
      <c r="P181" s="2" t="s">
        <v>695</v>
      </c>
    </row>
    <row r="182" spans="1:16">
      <c r="A182" s="2">
        <v>4</v>
      </c>
      <c r="B182" s="2">
        <v>7</v>
      </c>
      <c r="C182" s="2">
        <v>12</v>
      </c>
      <c r="D182" s="2">
        <v>0.2</v>
      </c>
      <c r="E182" s="2">
        <v>0.35</v>
      </c>
      <c r="F182" s="2">
        <v>0.6</v>
      </c>
      <c r="G182" s="2">
        <v>0.28249643044863598</v>
      </c>
      <c r="H182" s="2">
        <v>0.29846296065046002</v>
      </c>
      <c r="I182" s="2" t="s">
        <v>51</v>
      </c>
      <c r="J182" s="2" t="s">
        <v>253</v>
      </c>
      <c r="K182" s="2" t="s">
        <v>375</v>
      </c>
      <c r="L182" s="2">
        <v>0.7</v>
      </c>
      <c r="M182" s="2">
        <v>0.7</v>
      </c>
      <c r="N182" s="2">
        <v>0.5</v>
      </c>
      <c r="O182" s="2">
        <v>120</v>
      </c>
      <c r="P182" s="2" t="s">
        <v>696</v>
      </c>
    </row>
    <row r="183" spans="1:16">
      <c r="A183" s="2">
        <v>2</v>
      </c>
      <c r="B183" s="2">
        <v>7</v>
      </c>
      <c r="C183" s="2">
        <v>11</v>
      </c>
      <c r="D183" s="2">
        <v>0.1</v>
      </c>
      <c r="E183" s="2">
        <v>0.35</v>
      </c>
      <c r="F183" s="2">
        <v>0.55000000000000004</v>
      </c>
      <c r="G183" s="2">
        <v>0.21069814731908301</v>
      </c>
      <c r="H183" s="2">
        <v>0.226555745059034</v>
      </c>
      <c r="I183" s="2" t="s">
        <v>51</v>
      </c>
      <c r="J183" s="2" t="s">
        <v>253</v>
      </c>
      <c r="K183" s="2" t="s">
        <v>376</v>
      </c>
      <c r="L183" s="2">
        <v>0.7</v>
      </c>
      <c r="M183" s="2">
        <v>0.79999999999999905</v>
      </c>
      <c r="N183" s="2">
        <v>0.5</v>
      </c>
      <c r="O183" s="2">
        <v>120</v>
      </c>
      <c r="P183" s="2" t="s">
        <v>697</v>
      </c>
    </row>
    <row r="184" spans="1:16">
      <c r="A184" s="2">
        <v>1</v>
      </c>
      <c r="B184" s="2">
        <v>5</v>
      </c>
      <c r="C184" s="2">
        <v>9</v>
      </c>
      <c r="D184" s="2">
        <v>0.05</v>
      </c>
      <c r="E184" s="2">
        <v>0.25</v>
      </c>
      <c r="F184" s="2">
        <v>0.45</v>
      </c>
      <c r="G184" s="2">
        <v>0.16396815317035901</v>
      </c>
      <c r="H184" s="2">
        <v>0.17969200937950899</v>
      </c>
      <c r="I184" s="2" t="s">
        <v>51</v>
      </c>
      <c r="J184" s="2" t="s">
        <v>253</v>
      </c>
      <c r="K184" s="2" t="s">
        <v>377</v>
      </c>
      <c r="L184" s="2">
        <v>0.7</v>
      </c>
      <c r="M184" s="2">
        <v>0.89999999999999902</v>
      </c>
      <c r="N184" s="2">
        <v>0.5</v>
      </c>
      <c r="O184" s="2">
        <v>120</v>
      </c>
      <c r="P184" s="2" t="s">
        <v>697</v>
      </c>
    </row>
    <row r="185" spans="1:16">
      <c r="A185" s="2">
        <v>3</v>
      </c>
      <c r="B185" s="2">
        <v>11</v>
      </c>
      <c r="C185" s="2">
        <v>17</v>
      </c>
      <c r="D185" s="2">
        <v>0.15</v>
      </c>
      <c r="E185" s="2">
        <v>0.55000000000000004</v>
      </c>
      <c r="F185" s="2">
        <v>0.85</v>
      </c>
      <c r="G185" s="2">
        <v>0.32866392531574401</v>
      </c>
      <c r="H185" s="2">
        <v>0.336656746031746</v>
      </c>
      <c r="I185" s="2" t="s">
        <v>51</v>
      </c>
      <c r="J185" s="2" t="s">
        <v>253</v>
      </c>
      <c r="K185" s="2" t="s">
        <v>378</v>
      </c>
      <c r="L185" s="2">
        <v>0.79999999999999905</v>
      </c>
      <c r="M185" s="2">
        <v>0</v>
      </c>
      <c r="N185" s="2">
        <v>0.5</v>
      </c>
      <c r="O185" s="2">
        <v>120</v>
      </c>
      <c r="P185" s="2" t="s">
        <v>639</v>
      </c>
    </row>
    <row r="186" spans="1:16">
      <c r="A186" s="2">
        <v>3</v>
      </c>
      <c r="B186" s="2">
        <v>10</v>
      </c>
      <c r="C186" s="2">
        <v>17</v>
      </c>
      <c r="D186" s="2">
        <v>0.15</v>
      </c>
      <c r="E186" s="2">
        <v>0.5</v>
      </c>
      <c r="F186" s="2">
        <v>0.85</v>
      </c>
      <c r="G186" s="2">
        <v>0.33969202780493102</v>
      </c>
      <c r="H186" s="2">
        <v>0.335305183168086</v>
      </c>
      <c r="I186" s="2" t="s">
        <v>51</v>
      </c>
      <c r="J186" s="2" t="s">
        <v>253</v>
      </c>
      <c r="K186" s="2" t="s">
        <v>379</v>
      </c>
      <c r="L186" s="2">
        <v>0.79999999999999905</v>
      </c>
      <c r="M186" s="2">
        <v>0.1</v>
      </c>
      <c r="N186" s="2">
        <v>0.5</v>
      </c>
      <c r="O186" s="2">
        <v>120</v>
      </c>
      <c r="P186" s="2" t="s">
        <v>639</v>
      </c>
    </row>
    <row r="187" spans="1:16">
      <c r="A187" s="2">
        <v>3</v>
      </c>
      <c r="B187" s="2">
        <v>10</v>
      </c>
      <c r="C187" s="2">
        <v>16</v>
      </c>
      <c r="D187" s="2">
        <v>0.15</v>
      </c>
      <c r="E187" s="2">
        <v>0.5</v>
      </c>
      <c r="F187" s="2">
        <v>0.8</v>
      </c>
      <c r="G187" s="2">
        <v>0.32074782175446298</v>
      </c>
      <c r="H187" s="2">
        <v>0.31722638472638398</v>
      </c>
      <c r="I187" s="2" t="s">
        <v>51</v>
      </c>
      <c r="J187" s="2" t="s">
        <v>253</v>
      </c>
      <c r="K187" s="2" t="s">
        <v>305</v>
      </c>
      <c r="L187" s="2">
        <v>0.79999999999999905</v>
      </c>
      <c r="M187" s="2">
        <v>0.2</v>
      </c>
      <c r="N187" s="2">
        <v>0.5</v>
      </c>
      <c r="O187" s="2">
        <v>120</v>
      </c>
      <c r="P187" s="2" t="s">
        <v>698</v>
      </c>
    </row>
    <row r="188" spans="1:16">
      <c r="A188" s="2">
        <v>3</v>
      </c>
      <c r="B188" s="2">
        <v>9</v>
      </c>
      <c r="C188" s="2">
        <v>14</v>
      </c>
      <c r="D188" s="2">
        <v>0.15</v>
      </c>
      <c r="E188" s="2">
        <v>0.45</v>
      </c>
      <c r="F188" s="2">
        <v>0.7</v>
      </c>
      <c r="G188" s="2">
        <v>0.30070931311194998</v>
      </c>
      <c r="H188" s="2">
        <v>0.29899406149406099</v>
      </c>
      <c r="I188" s="2" t="s">
        <v>51</v>
      </c>
      <c r="J188" s="2" t="s">
        <v>253</v>
      </c>
      <c r="K188" s="2" t="s">
        <v>380</v>
      </c>
      <c r="L188" s="2">
        <v>0.79999999999999905</v>
      </c>
      <c r="M188" s="2">
        <v>0.3</v>
      </c>
      <c r="N188" s="2">
        <v>0.5</v>
      </c>
      <c r="O188" s="2">
        <v>120</v>
      </c>
      <c r="P188" s="2" t="s">
        <v>698</v>
      </c>
    </row>
    <row r="189" spans="1:16">
      <c r="A189" s="2">
        <v>3</v>
      </c>
      <c r="B189" s="2">
        <v>9</v>
      </c>
      <c r="C189" s="2">
        <v>14</v>
      </c>
      <c r="D189" s="2">
        <v>0.15</v>
      </c>
      <c r="E189" s="2">
        <v>0.45</v>
      </c>
      <c r="F189" s="2">
        <v>0.7</v>
      </c>
      <c r="G189" s="2">
        <v>0.29707487283957801</v>
      </c>
      <c r="H189" s="2">
        <v>0.295616189366189</v>
      </c>
      <c r="I189" s="2" t="s">
        <v>51</v>
      </c>
      <c r="J189" s="2" t="s">
        <v>253</v>
      </c>
      <c r="K189" s="2" t="s">
        <v>381</v>
      </c>
      <c r="L189" s="2">
        <v>0.79999999999999905</v>
      </c>
      <c r="M189" s="2">
        <v>0.4</v>
      </c>
      <c r="N189" s="2">
        <v>0.5</v>
      </c>
      <c r="O189" s="2">
        <v>120</v>
      </c>
      <c r="P189" s="2" t="s">
        <v>699</v>
      </c>
    </row>
    <row r="190" spans="1:16">
      <c r="A190" s="2">
        <v>3</v>
      </c>
      <c r="B190" s="2">
        <v>9</v>
      </c>
      <c r="C190" s="2">
        <v>14</v>
      </c>
      <c r="D190" s="2">
        <v>0.15</v>
      </c>
      <c r="E190" s="2">
        <v>0.45</v>
      </c>
      <c r="F190" s="2">
        <v>0.7</v>
      </c>
      <c r="G190" s="2">
        <v>0.29585081911552502</v>
      </c>
      <c r="H190" s="2">
        <v>0.29451118326118297</v>
      </c>
      <c r="I190" s="2" t="s">
        <v>51</v>
      </c>
      <c r="J190" s="2" t="s">
        <v>253</v>
      </c>
      <c r="K190" s="2" t="s">
        <v>382</v>
      </c>
      <c r="L190" s="2">
        <v>0.79999999999999905</v>
      </c>
      <c r="M190" s="2">
        <v>0.5</v>
      </c>
      <c r="N190" s="2">
        <v>0.5</v>
      </c>
      <c r="O190" s="2">
        <v>120</v>
      </c>
      <c r="P190" s="2" t="s">
        <v>699</v>
      </c>
    </row>
    <row r="191" spans="1:16">
      <c r="A191" s="2">
        <v>3</v>
      </c>
      <c r="B191" s="2">
        <v>8</v>
      </c>
      <c r="C191" s="2">
        <v>13</v>
      </c>
      <c r="D191" s="2">
        <v>0.15</v>
      </c>
      <c r="E191" s="2">
        <v>0.4</v>
      </c>
      <c r="F191" s="2">
        <v>0.65</v>
      </c>
      <c r="G191" s="2">
        <v>0.27360647233170399</v>
      </c>
      <c r="H191" s="2">
        <v>0.27720834720834697</v>
      </c>
      <c r="I191" s="2" t="s">
        <v>51</v>
      </c>
      <c r="J191" s="2" t="s">
        <v>253</v>
      </c>
      <c r="K191" s="2" t="s">
        <v>383</v>
      </c>
      <c r="L191" s="2">
        <v>0.79999999999999905</v>
      </c>
      <c r="M191" s="2">
        <v>0.6</v>
      </c>
      <c r="N191" s="2">
        <v>0.5</v>
      </c>
      <c r="O191" s="2">
        <v>120</v>
      </c>
      <c r="P191" s="2" t="s">
        <v>700</v>
      </c>
    </row>
    <row r="192" spans="1:16">
      <c r="A192" s="2">
        <v>3</v>
      </c>
      <c r="B192" s="2">
        <v>7</v>
      </c>
      <c r="C192" s="2">
        <v>12</v>
      </c>
      <c r="D192" s="2">
        <v>0.15</v>
      </c>
      <c r="E192" s="2">
        <v>0.35</v>
      </c>
      <c r="F192" s="2">
        <v>0.6</v>
      </c>
      <c r="G192" s="2">
        <v>0.26386447212917702</v>
      </c>
      <c r="H192" s="2">
        <v>0.26635697635697603</v>
      </c>
      <c r="I192" s="2" t="s">
        <v>51</v>
      </c>
      <c r="J192" s="2" t="s">
        <v>253</v>
      </c>
      <c r="K192" s="2" t="s">
        <v>384</v>
      </c>
      <c r="L192" s="2">
        <v>0.79999999999999905</v>
      </c>
      <c r="M192" s="2">
        <v>0.7</v>
      </c>
      <c r="N192" s="2">
        <v>0.5</v>
      </c>
      <c r="O192" s="2">
        <v>120</v>
      </c>
      <c r="P192" s="2" t="s">
        <v>701</v>
      </c>
    </row>
    <row r="193" spans="1:16">
      <c r="A193" s="2">
        <v>3</v>
      </c>
      <c r="B193" s="2">
        <v>6</v>
      </c>
      <c r="C193" s="2">
        <v>10</v>
      </c>
      <c r="D193" s="2">
        <v>0.15</v>
      </c>
      <c r="E193" s="2">
        <v>0.3</v>
      </c>
      <c r="F193" s="2">
        <v>0.5</v>
      </c>
      <c r="G193" s="2">
        <v>0.23068145144615701</v>
      </c>
      <c r="H193" s="2">
        <v>0.245442474192474</v>
      </c>
      <c r="I193" s="2" t="s">
        <v>51</v>
      </c>
      <c r="J193" s="2" t="s">
        <v>253</v>
      </c>
      <c r="K193" s="2" t="s">
        <v>385</v>
      </c>
      <c r="L193" s="2">
        <v>0.79999999999999905</v>
      </c>
      <c r="M193" s="2">
        <v>0.79999999999999905</v>
      </c>
      <c r="N193" s="2">
        <v>0.5</v>
      </c>
      <c r="O193" s="2">
        <v>120</v>
      </c>
      <c r="P193" s="2" t="s">
        <v>701</v>
      </c>
    </row>
    <row r="194" spans="1:16">
      <c r="A194" s="2">
        <v>1</v>
      </c>
      <c r="B194" s="2">
        <v>5</v>
      </c>
      <c r="C194" s="2">
        <v>8</v>
      </c>
      <c r="D194" s="2">
        <v>0.05</v>
      </c>
      <c r="E194" s="2">
        <v>0.25</v>
      </c>
      <c r="F194" s="2">
        <v>0.4</v>
      </c>
      <c r="G194" s="2">
        <v>0.15989878403305499</v>
      </c>
      <c r="H194" s="2">
        <v>0.174642000511565</v>
      </c>
      <c r="I194" s="2" t="s">
        <v>51</v>
      </c>
      <c r="J194" s="2" t="s">
        <v>253</v>
      </c>
      <c r="K194" s="2" t="s">
        <v>386</v>
      </c>
      <c r="L194" s="2">
        <v>0.79999999999999905</v>
      </c>
      <c r="M194" s="2">
        <v>0.89999999999999902</v>
      </c>
      <c r="N194" s="2">
        <v>0.5</v>
      </c>
      <c r="O194" s="2">
        <v>120</v>
      </c>
      <c r="P194" s="2" t="s">
        <v>640</v>
      </c>
    </row>
    <row r="195" spans="1:16">
      <c r="A195" s="2">
        <v>3</v>
      </c>
      <c r="B195" s="2">
        <v>10</v>
      </c>
      <c r="C195" s="2">
        <v>15</v>
      </c>
      <c r="D195" s="2">
        <v>0.15</v>
      </c>
      <c r="E195" s="2">
        <v>0.5</v>
      </c>
      <c r="F195" s="2">
        <v>0.75</v>
      </c>
      <c r="G195" s="2">
        <v>0.30524648142678201</v>
      </c>
      <c r="H195" s="2">
        <v>0.31444599940289503</v>
      </c>
      <c r="I195" s="2" t="s">
        <v>51</v>
      </c>
      <c r="J195" s="2" t="s">
        <v>253</v>
      </c>
      <c r="K195" s="2" t="s">
        <v>387</v>
      </c>
      <c r="L195" s="2">
        <v>0.89999999999999902</v>
      </c>
      <c r="M195" s="2">
        <v>0</v>
      </c>
      <c r="N195" s="2">
        <v>0.5</v>
      </c>
      <c r="O195" s="2">
        <v>120</v>
      </c>
      <c r="P195" s="2" t="s">
        <v>640</v>
      </c>
    </row>
    <row r="196" spans="1:16">
      <c r="A196" s="2">
        <v>3</v>
      </c>
      <c r="B196" s="2">
        <v>9</v>
      </c>
      <c r="C196" s="2">
        <v>14</v>
      </c>
      <c r="D196" s="2">
        <v>0.15</v>
      </c>
      <c r="E196" s="2">
        <v>0.45</v>
      </c>
      <c r="F196" s="2">
        <v>0.7</v>
      </c>
      <c r="G196" s="2">
        <v>0.31022847532228798</v>
      </c>
      <c r="H196" s="2">
        <v>0.31075505376975898</v>
      </c>
      <c r="I196" s="2" t="s">
        <v>51</v>
      </c>
      <c r="J196" s="2" t="s">
        <v>253</v>
      </c>
      <c r="K196" s="2" t="s">
        <v>388</v>
      </c>
      <c r="L196" s="2">
        <v>0.89999999999999902</v>
      </c>
      <c r="M196" s="2">
        <v>0.1</v>
      </c>
      <c r="N196" s="2">
        <v>0.5</v>
      </c>
      <c r="O196" s="2">
        <v>120</v>
      </c>
      <c r="P196" s="2" t="s">
        <v>702</v>
      </c>
    </row>
    <row r="197" spans="1:16">
      <c r="A197" s="2">
        <v>3</v>
      </c>
      <c r="B197" s="2">
        <v>9</v>
      </c>
      <c r="C197" s="2">
        <v>13</v>
      </c>
      <c r="D197" s="2">
        <v>0.15</v>
      </c>
      <c r="E197" s="2">
        <v>0.45</v>
      </c>
      <c r="F197" s="2">
        <v>0.65</v>
      </c>
      <c r="G197" s="2">
        <v>0.29655463001051202</v>
      </c>
      <c r="H197" s="2">
        <v>0.29097636024106599</v>
      </c>
      <c r="I197" s="2" t="s">
        <v>51</v>
      </c>
      <c r="J197" s="2" t="s">
        <v>253</v>
      </c>
      <c r="K197" s="2" t="s">
        <v>306</v>
      </c>
      <c r="L197" s="2">
        <v>0.89999999999999902</v>
      </c>
      <c r="M197" s="2">
        <v>0.2</v>
      </c>
      <c r="N197" s="2">
        <v>0.5</v>
      </c>
      <c r="O197" s="2">
        <v>120</v>
      </c>
      <c r="P197" s="2" t="s">
        <v>702</v>
      </c>
    </row>
    <row r="198" spans="1:16">
      <c r="A198" s="2">
        <v>3</v>
      </c>
      <c r="B198" s="2">
        <v>9</v>
      </c>
      <c r="C198" s="2">
        <v>12</v>
      </c>
      <c r="D198" s="2">
        <v>0.15</v>
      </c>
      <c r="E198" s="2">
        <v>0.45</v>
      </c>
      <c r="F198" s="2">
        <v>0.6</v>
      </c>
      <c r="G198" s="2">
        <v>0.29308192216280399</v>
      </c>
      <c r="H198" s="2">
        <v>0.28590871954842501</v>
      </c>
      <c r="I198" s="2" t="s">
        <v>51</v>
      </c>
      <c r="J198" s="2" t="s">
        <v>253</v>
      </c>
      <c r="K198" s="2" t="s">
        <v>389</v>
      </c>
      <c r="L198" s="2">
        <v>0.89999999999999902</v>
      </c>
      <c r="M198" s="2">
        <v>0.3</v>
      </c>
      <c r="N198" s="2">
        <v>0.5</v>
      </c>
      <c r="O198" s="2">
        <v>120</v>
      </c>
      <c r="P198" s="2" t="s">
        <v>703</v>
      </c>
    </row>
    <row r="199" spans="1:16">
      <c r="A199" s="2">
        <v>3</v>
      </c>
      <c r="B199" s="2">
        <v>9</v>
      </c>
      <c r="C199" s="2">
        <v>12</v>
      </c>
      <c r="D199" s="2">
        <v>0.15</v>
      </c>
      <c r="E199" s="2">
        <v>0.45</v>
      </c>
      <c r="F199" s="2">
        <v>0.6</v>
      </c>
      <c r="G199" s="2">
        <v>0.28723570547099903</v>
      </c>
      <c r="H199" s="2">
        <v>0.28151549430961198</v>
      </c>
      <c r="I199" s="2" t="s">
        <v>51</v>
      </c>
      <c r="J199" s="2" t="s">
        <v>253</v>
      </c>
      <c r="K199" s="2" t="s">
        <v>390</v>
      </c>
      <c r="L199" s="2">
        <v>0.89999999999999902</v>
      </c>
      <c r="M199" s="2">
        <v>0.4</v>
      </c>
      <c r="N199" s="2">
        <v>0.5</v>
      </c>
      <c r="O199" s="2">
        <v>120</v>
      </c>
      <c r="P199" s="2" t="s">
        <v>703</v>
      </c>
    </row>
    <row r="200" spans="1:16">
      <c r="A200" s="2">
        <v>3</v>
      </c>
      <c r="B200" s="2">
        <v>9</v>
      </c>
      <c r="C200" s="2">
        <v>10</v>
      </c>
      <c r="D200" s="2">
        <v>0.15</v>
      </c>
      <c r="E200" s="2">
        <v>0.45</v>
      </c>
      <c r="F200" s="2">
        <v>0.5</v>
      </c>
      <c r="G200" s="2">
        <v>0.28772692721222098</v>
      </c>
      <c r="H200" s="2">
        <v>0.284275234569352</v>
      </c>
      <c r="I200" s="2" t="s">
        <v>51</v>
      </c>
      <c r="J200" s="2" t="s">
        <v>253</v>
      </c>
      <c r="K200" s="2" t="s">
        <v>391</v>
      </c>
      <c r="L200" s="2">
        <v>0.89999999999999902</v>
      </c>
      <c r="M200" s="2">
        <v>0.5</v>
      </c>
      <c r="N200" s="2">
        <v>0.5</v>
      </c>
      <c r="O200" s="2">
        <v>120</v>
      </c>
      <c r="P200" s="2" t="s">
        <v>704</v>
      </c>
    </row>
    <row r="201" spans="1:16">
      <c r="A201" s="2">
        <v>3</v>
      </c>
      <c r="B201" s="2">
        <v>7</v>
      </c>
      <c r="C201" s="2">
        <v>10</v>
      </c>
      <c r="D201" s="2">
        <v>0.15</v>
      </c>
      <c r="E201" s="2">
        <v>0.35</v>
      </c>
      <c r="F201" s="2">
        <v>0.5</v>
      </c>
      <c r="G201" s="2">
        <v>0.27241298189827601</v>
      </c>
      <c r="H201" s="2">
        <v>0.27168615698027399</v>
      </c>
      <c r="I201" s="2" t="s">
        <v>51</v>
      </c>
      <c r="J201" s="2" t="s">
        <v>253</v>
      </c>
      <c r="K201" s="2" t="s">
        <v>392</v>
      </c>
      <c r="L201" s="2">
        <v>0.89999999999999902</v>
      </c>
      <c r="M201" s="2">
        <v>0.6</v>
      </c>
      <c r="N201" s="2">
        <v>0.5</v>
      </c>
      <c r="O201" s="2">
        <v>120</v>
      </c>
      <c r="P201" s="2" t="s">
        <v>704</v>
      </c>
    </row>
    <row r="202" spans="1:16">
      <c r="A202" s="2">
        <v>2</v>
      </c>
      <c r="B202" s="2">
        <v>6</v>
      </c>
      <c r="C202" s="2">
        <v>10</v>
      </c>
      <c r="D202" s="2">
        <v>0.1</v>
      </c>
      <c r="E202" s="2">
        <v>0.3</v>
      </c>
      <c r="F202" s="2">
        <v>0.5</v>
      </c>
      <c r="G202" s="2">
        <v>0.22651892225421599</v>
      </c>
      <c r="H202" s="2">
        <v>0.229435074729192</v>
      </c>
      <c r="I202" s="2" t="s">
        <v>51</v>
      </c>
      <c r="J202" s="2" t="s">
        <v>253</v>
      </c>
      <c r="K202" s="2" t="s">
        <v>393</v>
      </c>
      <c r="L202" s="2">
        <v>0.89999999999999902</v>
      </c>
      <c r="M202" s="2">
        <v>0.7</v>
      </c>
      <c r="N202" s="2">
        <v>0.5</v>
      </c>
      <c r="O202" s="2">
        <v>120</v>
      </c>
      <c r="P202" s="2" t="s">
        <v>705</v>
      </c>
    </row>
    <row r="203" spans="1:16">
      <c r="A203" s="2">
        <v>3</v>
      </c>
      <c r="B203" s="2">
        <v>5</v>
      </c>
      <c r="C203" s="2">
        <v>7</v>
      </c>
      <c r="D203" s="2">
        <v>0.15</v>
      </c>
      <c r="E203" s="2">
        <v>0.25</v>
      </c>
      <c r="F203" s="2">
        <v>0.35</v>
      </c>
      <c r="G203" s="2">
        <v>0.216487009722303</v>
      </c>
      <c r="H203" s="2">
        <v>0.23134760664172399</v>
      </c>
      <c r="I203" s="2" t="s">
        <v>51</v>
      </c>
      <c r="J203" s="2" t="s">
        <v>253</v>
      </c>
      <c r="K203" s="2" t="s">
        <v>394</v>
      </c>
      <c r="L203" s="2">
        <v>0.89999999999999902</v>
      </c>
      <c r="M203" s="2">
        <v>0.79999999999999905</v>
      </c>
      <c r="N203" s="2">
        <v>0.5</v>
      </c>
      <c r="O203" s="2">
        <v>120</v>
      </c>
      <c r="P203" s="2" t="s">
        <v>705</v>
      </c>
    </row>
    <row r="204" spans="1:16">
      <c r="A204" s="2">
        <v>1</v>
      </c>
      <c r="B204" s="2">
        <v>5</v>
      </c>
      <c r="C204" s="2">
        <v>7</v>
      </c>
      <c r="D204" s="2">
        <v>0.05</v>
      </c>
      <c r="E204" s="2">
        <v>0.25</v>
      </c>
      <c r="F204" s="2">
        <v>0.35</v>
      </c>
      <c r="G204" s="2">
        <v>0.15614196533314101</v>
      </c>
      <c r="H204" s="2">
        <v>0.170889086403792</v>
      </c>
      <c r="I204" s="2" t="s">
        <v>51</v>
      </c>
      <c r="J204" s="2" t="s">
        <v>253</v>
      </c>
      <c r="K204" s="2" t="s">
        <v>395</v>
      </c>
      <c r="L204" s="2">
        <v>0.89999999999999902</v>
      </c>
      <c r="M204" s="2">
        <v>0.89999999999999902</v>
      </c>
      <c r="N204" s="2">
        <v>0.5</v>
      </c>
      <c r="O204" s="2">
        <v>120</v>
      </c>
      <c r="P204" s="2" t="s">
        <v>706</v>
      </c>
    </row>
    <row r="206" spans="1:16" s="26" customFormat="1">
      <c r="A206" s="26" t="s">
        <v>867</v>
      </c>
    </row>
    <row r="207" spans="1:16">
      <c r="A207" s="2">
        <v>10</v>
      </c>
      <c r="B207" s="2">
        <v>13</v>
      </c>
      <c r="C207" s="2">
        <v>14</v>
      </c>
      <c r="D207" s="2">
        <v>0.5</v>
      </c>
      <c r="E207" s="2">
        <v>0.65</v>
      </c>
      <c r="F207" s="2">
        <v>0.7</v>
      </c>
      <c r="G207" s="2">
        <v>0.53676171274961504</v>
      </c>
      <c r="H207" s="2">
        <v>0.57800595238095198</v>
      </c>
      <c r="I207" s="2" t="s">
        <v>51</v>
      </c>
      <c r="J207" s="2" t="s">
        <v>253</v>
      </c>
      <c r="K207" s="2" t="s">
        <v>315</v>
      </c>
      <c r="L207" s="2">
        <v>0</v>
      </c>
      <c r="M207" s="2">
        <v>0</v>
      </c>
      <c r="N207" s="2">
        <v>0.5</v>
      </c>
      <c r="O207" s="2">
        <v>120</v>
      </c>
      <c r="P207" s="125">
        <v>42580.439189814817</v>
      </c>
    </row>
    <row r="208" spans="1:16">
      <c r="A208" s="2">
        <v>10</v>
      </c>
      <c r="B208" s="2">
        <v>13</v>
      </c>
      <c r="C208" s="2">
        <v>16</v>
      </c>
      <c r="D208" s="2">
        <v>0.5</v>
      </c>
      <c r="E208" s="2">
        <v>0.65</v>
      </c>
      <c r="F208" s="2">
        <v>0.8</v>
      </c>
      <c r="G208" s="2">
        <v>0.54098809523809499</v>
      </c>
      <c r="H208" s="2">
        <v>0.58172619047619001</v>
      </c>
      <c r="I208" s="2" t="s">
        <v>51</v>
      </c>
      <c r="J208" s="2" t="s">
        <v>253</v>
      </c>
      <c r="K208" s="2" t="s">
        <v>316</v>
      </c>
      <c r="L208" s="2">
        <v>0</v>
      </c>
      <c r="M208" s="2">
        <v>0.1</v>
      </c>
      <c r="N208" s="2">
        <v>0.5</v>
      </c>
      <c r="O208" s="2">
        <v>120</v>
      </c>
      <c r="P208" s="125">
        <v>42580.439201388886</v>
      </c>
    </row>
    <row r="209" spans="1:16">
      <c r="A209" s="2">
        <v>10</v>
      </c>
      <c r="B209" s="2">
        <v>13</v>
      </c>
      <c r="C209" s="2">
        <v>16</v>
      </c>
      <c r="D209" s="2">
        <v>0.5</v>
      </c>
      <c r="E209" s="2">
        <v>0.65</v>
      </c>
      <c r="F209" s="2">
        <v>0.8</v>
      </c>
      <c r="G209" s="2">
        <v>0.54702976190476105</v>
      </c>
      <c r="H209" s="2">
        <v>0.58360119047618997</v>
      </c>
      <c r="I209" s="2" t="s">
        <v>51</v>
      </c>
      <c r="J209" s="2" t="s">
        <v>253</v>
      </c>
      <c r="K209" s="2" t="s">
        <v>298</v>
      </c>
      <c r="L209" s="2">
        <v>0</v>
      </c>
      <c r="M209" s="2">
        <v>0.2</v>
      </c>
      <c r="N209" s="2">
        <v>0.5</v>
      </c>
      <c r="O209" s="2">
        <v>120</v>
      </c>
      <c r="P209" s="125">
        <v>42580.439212962963</v>
      </c>
    </row>
    <row r="210" spans="1:16">
      <c r="A210" s="2">
        <v>9</v>
      </c>
      <c r="B210" s="2">
        <v>14</v>
      </c>
      <c r="C210" s="2">
        <v>16</v>
      </c>
      <c r="D210" s="2">
        <v>0.45</v>
      </c>
      <c r="E210" s="2">
        <v>0.7</v>
      </c>
      <c r="F210" s="2">
        <v>0.8</v>
      </c>
      <c r="G210" s="2">
        <v>0.52351260504201602</v>
      </c>
      <c r="H210" s="2">
        <v>0.56008403361344505</v>
      </c>
      <c r="I210" s="2" t="s">
        <v>51</v>
      </c>
      <c r="J210" s="2" t="s">
        <v>253</v>
      </c>
      <c r="K210" s="2" t="s">
        <v>317</v>
      </c>
      <c r="L210" s="2">
        <v>0</v>
      </c>
      <c r="M210" s="2">
        <v>0.3</v>
      </c>
      <c r="N210" s="2">
        <v>0.5</v>
      </c>
      <c r="O210" s="2">
        <v>120</v>
      </c>
      <c r="P210" s="125">
        <v>42580.43922453704</v>
      </c>
    </row>
    <row r="211" spans="1:16">
      <c r="A211" s="2">
        <v>8</v>
      </c>
      <c r="B211" s="2">
        <v>14</v>
      </c>
      <c r="C211" s="2">
        <v>16</v>
      </c>
      <c r="D211" s="2">
        <v>0.4</v>
      </c>
      <c r="E211" s="2">
        <v>0.7</v>
      </c>
      <c r="F211" s="2">
        <v>0.8</v>
      </c>
      <c r="G211" s="2">
        <v>0.52539752567693698</v>
      </c>
      <c r="H211" s="2">
        <v>0.54974673202614299</v>
      </c>
      <c r="I211" s="2" t="s">
        <v>51</v>
      </c>
      <c r="J211" s="2" t="s">
        <v>253</v>
      </c>
      <c r="K211" s="2" t="s">
        <v>318</v>
      </c>
      <c r="L211" s="2">
        <v>0</v>
      </c>
      <c r="M211" s="2">
        <v>0.4</v>
      </c>
      <c r="N211" s="2">
        <v>0.5</v>
      </c>
      <c r="O211" s="2">
        <v>120</v>
      </c>
      <c r="P211" s="125">
        <v>42580.439236111109</v>
      </c>
    </row>
    <row r="212" spans="1:16">
      <c r="A212" s="2">
        <v>8</v>
      </c>
      <c r="B212" s="2">
        <v>14</v>
      </c>
      <c r="C212" s="2">
        <v>16</v>
      </c>
      <c r="D212" s="2">
        <v>0.4</v>
      </c>
      <c r="E212" s="2">
        <v>0.7</v>
      </c>
      <c r="F212" s="2">
        <v>0.8</v>
      </c>
      <c r="G212" s="2">
        <v>0.516206349206349</v>
      </c>
      <c r="H212" s="2">
        <v>0.54888888888888798</v>
      </c>
      <c r="I212" s="2" t="s">
        <v>51</v>
      </c>
      <c r="J212" s="2" t="s">
        <v>253</v>
      </c>
      <c r="K212" s="2" t="s">
        <v>319</v>
      </c>
      <c r="L212" s="2">
        <v>0</v>
      </c>
      <c r="M212" s="2">
        <v>0.5</v>
      </c>
      <c r="N212" s="2">
        <v>0.5</v>
      </c>
      <c r="O212" s="2">
        <v>120</v>
      </c>
      <c r="P212" s="125">
        <v>42580.439247685186</v>
      </c>
    </row>
    <row r="213" spans="1:16">
      <c r="A213" s="2">
        <v>7</v>
      </c>
      <c r="B213" s="2">
        <v>14</v>
      </c>
      <c r="C213" s="2">
        <v>16</v>
      </c>
      <c r="D213" s="2">
        <v>0.35</v>
      </c>
      <c r="E213" s="2">
        <v>0.7</v>
      </c>
      <c r="F213" s="2">
        <v>0.8</v>
      </c>
      <c r="G213" s="2">
        <v>0.47453968253968198</v>
      </c>
      <c r="H213" s="2">
        <v>0.49888888888888799</v>
      </c>
      <c r="I213" s="2" t="s">
        <v>51</v>
      </c>
      <c r="J213" s="2" t="s">
        <v>253</v>
      </c>
      <c r="K213" s="2" t="s">
        <v>320</v>
      </c>
      <c r="L213" s="2">
        <v>0</v>
      </c>
      <c r="M213" s="2">
        <v>0.6</v>
      </c>
      <c r="N213" s="2">
        <v>0.5</v>
      </c>
      <c r="O213" s="2">
        <v>120</v>
      </c>
      <c r="P213" s="125">
        <v>42580.439247685186</v>
      </c>
    </row>
    <row r="214" spans="1:16">
      <c r="A214" s="2">
        <v>7</v>
      </c>
      <c r="B214" s="2">
        <v>13</v>
      </c>
      <c r="C214" s="2">
        <v>16</v>
      </c>
      <c r="D214" s="2">
        <v>0.35</v>
      </c>
      <c r="E214" s="2">
        <v>0.65</v>
      </c>
      <c r="F214" s="2">
        <v>0.8</v>
      </c>
      <c r="G214" s="2">
        <v>0.44495634920634902</v>
      </c>
      <c r="H214" s="2">
        <v>0.46930555555555498</v>
      </c>
      <c r="I214" s="2" t="s">
        <v>51</v>
      </c>
      <c r="J214" s="2" t="s">
        <v>253</v>
      </c>
      <c r="K214" s="2" t="s">
        <v>321</v>
      </c>
      <c r="L214" s="2">
        <v>0</v>
      </c>
      <c r="M214" s="2">
        <v>0.7</v>
      </c>
      <c r="N214" s="2">
        <v>0.5</v>
      </c>
      <c r="O214" s="2">
        <v>120</v>
      </c>
      <c r="P214" s="125">
        <v>42580.439259259256</v>
      </c>
    </row>
    <row r="215" spans="1:16">
      <c r="A215" s="2">
        <v>7</v>
      </c>
      <c r="B215" s="2">
        <v>13</v>
      </c>
      <c r="C215" s="2">
        <v>16</v>
      </c>
      <c r="D215" s="2">
        <v>0.35</v>
      </c>
      <c r="E215" s="2">
        <v>0.65</v>
      </c>
      <c r="F215" s="2">
        <v>0.8</v>
      </c>
      <c r="G215" s="2">
        <v>0.433775793650793</v>
      </c>
      <c r="H215" s="2">
        <v>0.45430555555555502</v>
      </c>
      <c r="I215" s="2" t="s">
        <v>51</v>
      </c>
      <c r="J215" s="2" t="s">
        <v>253</v>
      </c>
      <c r="K215" s="2" t="s">
        <v>322</v>
      </c>
      <c r="L215" s="2">
        <v>0</v>
      </c>
      <c r="M215" s="2">
        <v>0.79999999999999905</v>
      </c>
      <c r="N215" s="2">
        <v>0.5</v>
      </c>
      <c r="O215" s="2">
        <v>120</v>
      </c>
      <c r="P215" s="125">
        <v>42580.439270833333</v>
      </c>
    </row>
    <row r="216" spans="1:16">
      <c r="A216" s="2">
        <v>2</v>
      </c>
      <c r="B216" s="2">
        <v>11</v>
      </c>
      <c r="C216" s="2">
        <v>16</v>
      </c>
      <c r="D216" s="2">
        <v>0.1</v>
      </c>
      <c r="E216" s="2">
        <v>0.55000000000000004</v>
      </c>
      <c r="F216" s="2">
        <v>0.8</v>
      </c>
      <c r="G216" s="2">
        <v>0.29699999999999899</v>
      </c>
      <c r="H216" s="2">
        <v>0.30130952380952303</v>
      </c>
      <c r="I216" s="2" t="s">
        <v>51</v>
      </c>
      <c r="J216" s="2" t="s">
        <v>253</v>
      </c>
      <c r="K216" s="2" t="s">
        <v>323</v>
      </c>
      <c r="L216" s="2">
        <v>0</v>
      </c>
      <c r="M216" s="2">
        <v>0.89999999999999902</v>
      </c>
      <c r="N216" s="2">
        <v>0.5</v>
      </c>
      <c r="O216" s="2">
        <v>120</v>
      </c>
      <c r="P216" s="125">
        <v>42580.439282407409</v>
      </c>
    </row>
    <row r="217" spans="1:16">
      <c r="A217" s="2">
        <v>10</v>
      </c>
      <c r="B217" s="2">
        <v>13</v>
      </c>
      <c r="C217" s="2">
        <v>14</v>
      </c>
      <c r="D217" s="2">
        <v>0.5</v>
      </c>
      <c r="E217" s="2">
        <v>0.65</v>
      </c>
      <c r="F217" s="2">
        <v>0.7</v>
      </c>
      <c r="G217" s="2">
        <v>0.53832642611453496</v>
      </c>
      <c r="H217" s="2">
        <v>0.58015495175556098</v>
      </c>
      <c r="I217" s="2" t="s">
        <v>51</v>
      </c>
      <c r="J217" s="2" t="s">
        <v>253</v>
      </c>
      <c r="K217" s="2" t="s">
        <v>324</v>
      </c>
      <c r="L217" s="2">
        <v>0.1</v>
      </c>
      <c r="M217" s="2">
        <v>0</v>
      </c>
      <c r="N217" s="2">
        <v>0.5</v>
      </c>
      <c r="O217" s="2">
        <v>120</v>
      </c>
      <c r="P217" s="125">
        <v>42580.439282407409</v>
      </c>
    </row>
    <row r="218" spans="1:16">
      <c r="A218" s="2">
        <v>10</v>
      </c>
      <c r="B218" s="2">
        <v>13</v>
      </c>
      <c r="C218" s="2">
        <v>15</v>
      </c>
      <c r="D218" s="2">
        <v>0.5</v>
      </c>
      <c r="E218" s="2">
        <v>0.65</v>
      </c>
      <c r="F218" s="2">
        <v>0.75</v>
      </c>
      <c r="G218" s="2">
        <v>0.54257440730001705</v>
      </c>
      <c r="H218" s="2">
        <v>0.583741157216767</v>
      </c>
      <c r="I218" s="2" t="s">
        <v>51</v>
      </c>
      <c r="J218" s="2" t="s">
        <v>253</v>
      </c>
      <c r="K218" s="2" t="s">
        <v>325</v>
      </c>
      <c r="L218" s="2">
        <v>0.1</v>
      </c>
      <c r="M218" s="2">
        <v>0.1</v>
      </c>
      <c r="N218" s="2">
        <v>0.5</v>
      </c>
      <c r="O218" s="2">
        <v>120</v>
      </c>
      <c r="P218" s="125">
        <v>42580.439293981479</v>
      </c>
    </row>
    <row r="219" spans="1:16">
      <c r="A219" s="2">
        <v>9</v>
      </c>
      <c r="B219" s="2">
        <v>13</v>
      </c>
      <c r="C219" s="2">
        <v>15</v>
      </c>
      <c r="D219" s="2">
        <v>0.45</v>
      </c>
      <c r="E219" s="2">
        <v>0.65</v>
      </c>
      <c r="F219" s="2">
        <v>0.75</v>
      </c>
      <c r="G219" s="2">
        <v>0.52080596042804905</v>
      </c>
      <c r="H219" s="2">
        <v>0.56046908715639299</v>
      </c>
      <c r="I219" s="2" t="s">
        <v>51</v>
      </c>
      <c r="J219" s="2" t="s">
        <v>253</v>
      </c>
      <c r="K219" s="2" t="s">
        <v>299</v>
      </c>
      <c r="L219" s="2">
        <v>0.1</v>
      </c>
      <c r="M219" s="2">
        <v>0.2</v>
      </c>
      <c r="N219" s="2">
        <v>0.5</v>
      </c>
      <c r="O219" s="2">
        <v>120</v>
      </c>
      <c r="P219" s="125">
        <v>42580.439305555556</v>
      </c>
    </row>
    <row r="220" spans="1:16">
      <c r="A220" s="2">
        <v>9</v>
      </c>
      <c r="B220" s="2">
        <v>14</v>
      </c>
      <c r="C220" s="2">
        <v>16</v>
      </c>
      <c r="D220" s="2">
        <v>0.45</v>
      </c>
      <c r="E220" s="2">
        <v>0.7</v>
      </c>
      <c r="F220" s="2">
        <v>0.8</v>
      </c>
      <c r="G220" s="2">
        <v>0.524593107943781</v>
      </c>
      <c r="H220" s="2">
        <v>0.56157214742282002</v>
      </c>
      <c r="I220" s="2" t="s">
        <v>51</v>
      </c>
      <c r="J220" s="2" t="s">
        <v>253</v>
      </c>
      <c r="K220" s="2" t="s">
        <v>326</v>
      </c>
      <c r="L220" s="2">
        <v>0.1</v>
      </c>
      <c r="M220" s="2">
        <v>0.3</v>
      </c>
      <c r="N220" s="2">
        <v>0.5</v>
      </c>
      <c r="O220" s="2">
        <v>120</v>
      </c>
      <c r="P220" s="125">
        <v>42580.439305555556</v>
      </c>
    </row>
    <row r="221" spans="1:16">
      <c r="A221" s="2">
        <v>8</v>
      </c>
      <c r="B221" s="2">
        <v>14</v>
      </c>
      <c r="C221" s="2">
        <v>16</v>
      </c>
      <c r="D221" s="2">
        <v>0.4</v>
      </c>
      <c r="E221" s="2">
        <v>0.7</v>
      </c>
      <c r="F221" s="2">
        <v>0.8</v>
      </c>
      <c r="G221" s="2">
        <v>0.50702188287255601</v>
      </c>
      <c r="H221" s="2">
        <v>0.55120177705244999</v>
      </c>
      <c r="I221" s="2" t="s">
        <v>51</v>
      </c>
      <c r="J221" s="2" t="s">
        <v>253</v>
      </c>
      <c r="K221" s="2" t="s">
        <v>327</v>
      </c>
      <c r="L221" s="2">
        <v>0.1</v>
      </c>
      <c r="M221" s="2">
        <v>0.4</v>
      </c>
      <c r="N221" s="2">
        <v>0.5</v>
      </c>
      <c r="O221" s="2">
        <v>120</v>
      </c>
      <c r="P221" s="125">
        <v>42580.439317129632</v>
      </c>
    </row>
    <row r="222" spans="1:16">
      <c r="A222" s="2">
        <v>8</v>
      </c>
      <c r="B222" s="2">
        <v>14</v>
      </c>
      <c r="C222" s="2">
        <v>16</v>
      </c>
      <c r="D222" s="2">
        <v>0.4</v>
      </c>
      <c r="E222" s="2">
        <v>0.7</v>
      </c>
      <c r="F222" s="2">
        <v>0.8</v>
      </c>
      <c r="G222" s="2">
        <v>0.49903532307522802</v>
      </c>
      <c r="H222" s="2">
        <v>0.543151586215881</v>
      </c>
      <c r="I222" s="2" t="s">
        <v>51</v>
      </c>
      <c r="J222" s="2" t="s">
        <v>253</v>
      </c>
      <c r="K222" s="2" t="s">
        <v>328</v>
      </c>
      <c r="L222" s="2">
        <v>0.1</v>
      </c>
      <c r="M222" s="2">
        <v>0.5</v>
      </c>
      <c r="N222" s="2">
        <v>0.5</v>
      </c>
      <c r="O222" s="2">
        <v>120</v>
      </c>
      <c r="P222" s="125">
        <v>42580.439328703702</v>
      </c>
    </row>
    <row r="223" spans="1:16">
      <c r="A223" s="2">
        <v>7</v>
      </c>
      <c r="B223" s="2">
        <v>14</v>
      </c>
      <c r="C223" s="2">
        <v>16</v>
      </c>
      <c r="D223" s="2">
        <v>0.35</v>
      </c>
      <c r="E223" s="2">
        <v>0.7</v>
      </c>
      <c r="F223" s="2">
        <v>0.8</v>
      </c>
      <c r="G223" s="2">
        <v>0.43363079976629298</v>
      </c>
      <c r="H223" s="2">
        <v>0.48172676376164703</v>
      </c>
      <c r="I223" s="2" t="s">
        <v>51</v>
      </c>
      <c r="J223" s="2" t="s">
        <v>253</v>
      </c>
      <c r="K223" s="2" t="s">
        <v>329</v>
      </c>
      <c r="L223" s="2">
        <v>0.1</v>
      </c>
      <c r="M223" s="2">
        <v>0.6</v>
      </c>
      <c r="N223" s="2">
        <v>0.5</v>
      </c>
      <c r="O223" s="2">
        <v>120</v>
      </c>
      <c r="P223" s="125">
        <v>42580.439328703702</v>
      </c>
    </row>
    <row r="224" spans="1:16">
      <c r="A224" s="2">
        <v>4</v>
      </c>
      <c r="B224" s="2">
        <v>11</v>
      </c>
      <c r="C224" s="2">
        <v>15</v>
      </c>
      <c r="D224" s="2">
        <v>0.2</v>
      </c>
      <c r="E224" s="2">
        <v>0.55000000000000004</v>
      </c>
      <c r="F224" s="2">
        <v>0.75</v>
      </c>
      <c r="G224" s="2">
        <v>0.34694849691588697</v>
      </c>
      <c r="H224" s="2">
        <v>0.38154513983002297</v>
      </c>
      <c r="I224" s="2" t="s">
        <v>51</v>
      </c>
      <c r="J224" s="2" t="s">
        <v>253</v>
      </c>
      <c r="K224" s="2" t="s">
        <v>330</v>
      </c>
      <c r="L224" s="2">
        <v>0.1</v>
      </c>
      <c r="M224" s="2">
        <v>0.7</v>
      </c>
      <c r="N224" s="2">
        <v>0.5</v>
      </c>
      <c r="O224" s="2">
        <v>120</v>
      </c>
      <c r="P224" s="125">
        <v>42580.439340277779</v>
      </c>
    </row>
    <row r="225" spans="1:16">
      <c r="A225" s="2">
        <v>3</v>
      </c>
      <c r="B225" s="2">
        <v>9</v>
      </c>
      <c r="C225" s="2">
        <v>14</v>
      </c>
      <c r="D225" s="2">
        <v>0.15</v>
      </c>
      <c r="E225" s="2">
        <v>0.45</v>
      </c>
      <c r="F225" s="2">
        <v>0.7</v>
      </c>
      <c r="G225" s="2">
        <v>0.29218983890722799</v>
      </c>
      <c r="H225" s="2">
        <v>0.31827133030621302</v>
      </c>
      <c r="I225" s="2" t="s">
        <v>51</v>
      </c>
      <c r="J225" s="2" t="s">
        <v>253</v>
      </c>
      <c r="K225" s="2" t="s">
        <v>331</v>
      </c>
      <c r="L225" s="2">
        <v>0.1</v>
      </c>
      <c r="M225" s="2">
        <v>0.79999999999999905</v>
      </c>
      <c r="N225" s="2">
        <v>0.5</v>
      </c>
      <c r="O225" s="2">
        <v>120</v>
      </c>
      <c r="P225" s="125">
        <v>42580.439340277779</v>
      </c>
    </row>
    <row r="226" spans="1:16">
      <c r="A226" s="2">
        <v>1</v>
      </c>
      <c r="B226" s="2">
        <v>8</v>
      </c>
      <c r="C226" s="2">
        <v>14</v>
      </c>
      <c r="D226" s="2">
        <v>0.05</v>
      </c>
      <c r="E226" s="2">
        <v>0.4</v>
      </c>
      <c r="F226" s="2">
        <v>0.7</v>
      </c>
      <c r="G226" s="2">
        <v>0.196578985839479</v>
      </c>
      <c r="H226" s="2">
        <v>0.219261590046473</v>
      </c>
      <c r="I226" s="2" t="s">
        <v>51</v>
      </c>
      <c r="J226" s="2" t="s">
        <v>253</v>
      </c>
      <c r="K226" s="2" t="s">
        <v>332</v>
      </c>
      <c r="L226" s="2">
        <v>0.1</v>
      </c>
      <c r="M226" s="2">
        <v>0.89999999999999902</v>
      </c>
      <c r="N226" s="2">
        <v>0.5</v>
      </c>
      <c r="O226" s="2">
        <v>120</v>
      </c>
      <c r="P226" s="125">
        <v>42580.439351851855</v>
      </c>
    </row>
    <row r="227" spans="1:16">
      <c r="A227" s="2">
        <v>10</v>
      </c>
      <c r="B227" s="2">
        <v>13</v>
      </c>
      <c r="C227" s="2">
        <v>14</v>
      </c>
      <c r="D227" s="2">
        <v>0.5</v>
      </c>
      <c r="E227" s="2">
        <v>0.65</v>
      </c>
      <c r="F227" s="2">
        <v>0.7</v>
      </c>
      <c r="G227" s="2">
        <v>0.53837079147140099</v>
      </c>
      <c r="H227" s="2">
        <v>0.58019463429524398</v>
      </c>
      <c r="I227" s="2" t="s">
        <v>51</v>
      </c>
      <c r="J227" s="2" t="s">
        <v>253</v>
      </c>
      <c r="K227" s="2" t="s">
        <v>333</v>
      </c>
      <c r="L227" s="2">
        <v>0.2</v>
      </c>
      <c r="M227" s="2">
        <v>0</v>
      </c>
      <c r="N227" s="2">
        <v>0.5</v>
      </c>
      <c r="O227" s="2">
        <v>120</v>
      </c>
      <c r="P227" s="125">
        <v>42580.439363425925</v>
      </c>
    </row>
    <row r="228" spans="1:16">
      <c r="A228" s="2">
        <v>10</v>
      </c>
      <c r="B228" s="2">
        <v>13</v>
      </c>
      <c r="C228" s="2">
        <v>16</v>
      </c>
      <c r="D228" s="2">
        <v>0.5</v>
      </c>
      <c r="E228" s="2">
        <v>0.65</v>
      </c>
      <c r="F228" s="2">
        <v>0.8</v>
      </c>
      <c r="G228" s="2">
        <v>0.54338441108150504</v>
      </c>
      <c r="H228" s="2">
        <v>0.58505354580856705</v>
      </c>
      <c r="I228" s="2" t="s">
        <v>51</v>
      </c>
      <c r="J228" s="2" t="s">
        <v>253</v>
      </c>
      <c r="K228" s="2" t="s">
        <v>334</v>
      </c>
      <c r="L228" s="2">
        <v>0.2</v>
      </c>
      <c r="M228" s="2">
        <v>0.1</v>
      </c>
      <c r="N228" s="2">
        <v>0.5</v>
      </c>
      <c r="O228" s="2">
        <v>120</v>
      </c>
      <c r="P228" s="125">
        <v>42580.439363425925</v>
      </c>
    </row>
    <row r="229" spans="1:16">
      <c r="A229" s="2">
        <v>9</v>
      </c>
      <c r="B229" s="2">
        <v>13</v>
      </c>
      <c r="C229" s="2">
        <v>15</v>
      </c>
      <c r="D229" s="2">
        <v>0.45</v>
      </c>
      <c r="E229" s="2">
        <v>0.65</v>
      </c>
      <c r="F229" s="2">
        <v>0.75</v>
      </c>
      <c r="G229" s="2">
        <v>0.52115248550495097</v>
      </c>
      <c r="H229" s="2">
        <v>0.560973300073909</v>
      </c>
      <c r="I229" s="2" t="s">
        <v>51</v>
      </c>
      <c r="J229" s="2" t="s">
        <v>253</v>
      </c>
      <c r="K229" s="2" t="s">
        <v>300</v>
      </c>
      <c r="L229" s="2">
        <v>0.2</v>
      </c>
      <c r="M229" s="2">
        <v>0.2</v>
      </c>
      <c r="N229" s="2">
        <v>0.5</v>
      </c>
      <c r="O229" s="2">
        <v>120</v>
      </c>
      <c r="P229" s="125">
        <v>42580.439375000002</v>
      </c>
    </row>
    <row r="230" spans="1:16">
      <c r="A230" s="2">
        <v>9</v>
      </c>
      <c r="B230" s="2">
        <v>14</v>
      </c>
      <c r="C230" s="2">
        <v>15</v>
      </c>
      <c r="D230" s="2">
        <v>0.45</v>
      </c>
      <c r="E230" s="2">
        <v>0.7</v>
      </c>
      <c r="F230" s="2">
        <v>0.75</v>
      </c>
      <c r="G230" s="2">
        <v>0.54218495743681305</v>
      </c>
      <c r="H230" s="2">
        <v>0.57783910533910499</v>
      </c>
      <c r="I230" s="2" t="s">
        <v>51</v>
      </c>
      <c r="J230" s="2" t="s">
        <v>253</v>
      </c>
      <c r="K230" s="2" t="s">
        <v>335</v>
      </c>
      <c r="L230" s="2">
        <v>0.2</v>
      </c>
      <c r="M230" s="2">
        <v>0.3</v>
      </c>
      <c r="N230" s="2">
        <v>0.5</v>
      </c>
      <c r="O230" s="2">
        <v>120</v>
      </c>
      <c r="P230" s="125">
        <v>42580.439375000002</v>
      </c>
    </row>
    <row r="231" spans="1:16">
      <c r="A231" s="2">
        <v>8</v>
      </c>
      <c r="B231" s="2">
        <v>14</v>
      </c>
      <c r="C231" s="2">
        <v>16</v>
      </c>
      <c r="D231" s="2">
        <v>0.4</v>
      </c>
      <c r="E231" s="2">
        <v>0.7</v>
      </c>
      <c r="F231" s="2">
        <v>0.8</v>
      </c>
      <c r="G231" s="2">
        <v>0.50951515597390795</v>
      </c>
      <c r="H231" s="2">
        <v>0.55356421356421304</v>
      </c>
      <c r="I231" s="2" t="s">
        <v>51</v>
      </c>
      <c r="J231" s="2" t="s">
        <v>253</v>
      </c>
      <c r="K231" s="2" t="s">
        <v>336</v>
      </c>
      <c r="L231" s="2">
        <v>0.2</v>
      </c>
      <c r="M231" s="2">
        <v>0.4</v>
      </c>
      <c r="N231" s="2">
        <v>0.5</v>
      </c>
      <c r="O231" s="2">
        <v>120</v>
      </c>
      <c r="P231" s="125">
        <v>42580.439386574071</v>
      </c>
    </row>
    <row r="232" spans="1:16">
      <c r="A232" s="2">
        <v>7</v>
      </c>
      <c r="B232" s="2">
        <v>14</v>
      </c>
      <c r="C232" s="2">
        <v>16</v>
      </c>
      <c r="D232" s="2">
        <v>0.35</v>
      </c>
      <c r="E232" s="2">
        <v>0.7</v>
      </c>
      <c r="F232" s="2">
        <v>0.8</v>
      </c>
      <c r="G232" s="2">
        <v>0.47669860986686002</v>
      </c>
      <c r="H232" s="2">
        <v>0.52047676376164698</v>
      </c>
      <c r="I232" s="2" t="s">
        <v>51</v>
      </c>
      <c r="J232" s="2" t="s">
        <v>253</v>
      </c>
      <c r="K232" s="2" t="s">
        <v>337</v>
      </c>
      <c r="L232" s="2">
        <v>0.2</v>
      </c>
      <c r="M232" s="2">
        <v>0.5</v>
      </c>
      <c r="N232" s="2">
        <v>0.5</v>
      </c>
      <c r="O232" s="2">
        <v>120</v>
      </c>
      <c r="P232" s="125">
        <v>42580.439398148148</v>
      </c>
    </row>
    <row r="233" spans="1:16">
      <c r="A233" s="2">
        <v>6</v>
      </c>
      <c r="B233" s="2">
        <v>13</v>
      </c>
      <c r="C233" s="2">
        <v>17</v>
      </c>
      <c r="D233" s="2">
        <v>0.3</v>
      </c>
      <c r="E233" s="2">
        <v>0.65</v>
      </c>
      <c r="F233" s="2">
        <v>0.85</v>
      </c>
      <c r="G233" s="2">
        <v>0.423103130051806</v>
      </c>
      <c r="H233" s="2">
        <v>0.45872026196204202</v>
      </c>
      <c r="I233" s="2" t="s">
        <v>51</v>
      </c>
      <c r="J233" s="2" t="s">
        <v>253</v>
      </c>
      <c r="K233" s="2" t="s">
        <v>338</v>
      </c>
      <c r="L233" s="2">
        <v>0.2</v>
      </c>
      <c r="M233" s="2">
        <v>0.6</v>
      </c>
      <c r="N233" s="2">
        <v>0.5</v>
      </c>
      <c r="O233" s="2">
        <v>120</v>
      </c>
      <c r="P233" s="125">
        <v>42580.439398148148</v>
      </c>
    </row>
    <row r="234" spans="1:16">
      <c r="A234" s="2">
        <v>3</v>
      </c>
      <c r="B234" s="2">
        <v>10</v>
      </c>
      <c r="C234" s="2">
        <v>15</v>
      </c>
      <c r="D234" s="2">
        <v>0.15</v>
      </c>
      <c r="E234" s="2">
        <v>0.5</v>
      </c>
      <c r="F234" s="2">
        <v>0.75</v>
      </c>
      <c r="G234" s="2">
        <v>0.31456760905938902</v>
      </c>
      <c r="H234" s="2">
        <v>0.34919520368698298</v>
      </c>
      <c r="I234" s="2" t="s">
        <v>51</v>
      </c>
      <c r="J234" s="2" t="s">
        <v>253</v>
      </c>
      <c r="K234" s="2" t="s">
        <v>339</v>
      </c>
      <c r="L234" s="2">
        <v>0.2</v>
      </c>
      <c r="M234" s="2">
        <v>0.7</v>
      </c>
      <c r="N234" s="2">
        <v>0.5</v>
      </c>
      <c r="O234" s="2">
        <v>120</v>
      </c>
      <c r="P234" s="125">
        <v>42580.439409722225</v>
      </c>
    </row>
    <row r="235" spans="1:16">
      <c r="A235" s="2">
        <v>3</v>
      </c>
      <c r="B235" s="2">
        <v>8</v>
      </c>
      <c r="C235" s="2">
        <v>14</v>
      </c>
      <c r="D235" s="2">
        <v>0.15</v>
      </c>
      <c r="E235" s="2">
        <v>0.4</v>
      </c>
      <c r="F235" s="2">
        <v>0.7</v>
      </c>
      <c r="G235" s="2">
        <v>0.29081261405439401</v>
      </c>
      <c r="H235" s="2">
        <v>0.31719428793606802</v>
      </c>
      <c r="I235" s="2" t="s">
        <v>51</v>
      </c>
      <c r="J235" s="2" t="s">
        <v>253</v>
      </c>
      <c r="K235" s="2" t="s">
        <v>340</v>
      </c>
      <c r="L235" s="2">
        <v>0.2</v>
      </c>
      <c r="M235" s="2">
        <v>0.79999999999999905</v>
      </c>
      <c r="N235" s="2">
        <v>0.5</v>
      </c>
      <c r="O235" s="2">
        <v>120</v>
      </c>
      <c r="P235" s="125">
        <v>42580.439409722225</v>
      </c>
    </row>
    <row r="236" spans="1:16">
      <c r="A236" s="2">
        <v>1</v>
      </c>
      <c r="B236" s="2">
        <v>8</v>
      </c>
      <c r="C236" s="2">
        <v>14</v>
      </c>
      <c r="D236" s="2">
        <v>0.05</v>
      </c>
      <c r="E236" s="2">
        <v>0.4</v>
      </c>
      <c r="F236" s="2">
        <v>0.7</v>
      </c>
      <c r="G236" s="2">
        <v>0.19382878993347299</v>
      </c>
      <c r="H236" s="2">
        <v>0.21659419358597301</v>
      </c>
      <c r="I236" s="2" t="s">
        <v>51</v>
      </c>
      <c r="J236" s="2" t="s">
        <v>253</v>
      </c>
      <c r="K236" s="2" t="s">
        <v>341</v>
      </c>
      <c r="L236" s="2">
        <v>0.2</v>
      </c>
      <c r="M236" s="2">
        <v>0.89999999999999902</v>
      </c>
      <c r="N236" s="2">
        <v>0.5</v>
      </c>
      <c r="O236" s="2">
        <v>120</v>
      </c>
      <c r="P236" s="125">
        <v>42580.439421296294</v>
      </c>
    </row>
    <row r="237" spans="1:16">
      <c r="A237" s="2">
        <v>9</v>
      </c>
      <c r="B237" s="2">
        <v>13</v>
      </c>
      <c r="C237" s="2">
        <v>15</v>
      </c>
      <c r="D237" s="2">
        <v>0.45</v>
      </c>
      <c r="E237" s="2">
        <v>0.65</v>
      </c>
      <c r="F237" s="2">
        <v>0.75</v>
      </c>
      <c r="G237" s="2">
        <v>0.519339397671294</v>
      </c>
      <c r="H237" s="2">
        <v>0.56137691570881199</v>
      </c>
      <c r="I237" s="2" t="s">
        <v>51</v>
      </c>
      <c r="J237" s="2" t="s">
        <v>253</v>
      </c>
      <c r="K237" s="2" t="s">
        <v>342</v>
      </c>
      <c r="L237" s="2">
        <v>0.3</v>
      </c>
      <c r="M237" s="2">
        <v>0</v>
      </c>
      <c r="N237" s="2">
        <v>0.5</v>
      </c>
      <c r="O237" s="2">
        <v>120</v>
      </c>
      <c r="P237" s="125">
        <v>42580.439432870371</v>
      </c>
    </row>
    <row r="238" spans="1:16">
      <c r="A238" s="2">
        <v>8</v>
      </c>
      <c r="B238" s="2">
        <v>14</v>
      </c>
      <c r="C238" s="2">
        <v>17</v>
      </c>
      <c r="D238" s="2">
        <v>0.4</v>
      </c>
      <c r="E238" s="2">
        <v>0.7</v>
      </c>
      <c r="F238" s="2">
        <v>0.85</v>
      </c>
      <c r="G238" s="2">
        <v>0.50235471621116301</v>
      </c>
      <c r="H238" s="2">
        <v>0.54369623655913901</v>
      </c>
      <c r="I238" s="2" t="s">
        <v>51</v>
      </c>
      <c r="J238" s="2" t="s">
        <v>253</v>
      </c>
      <c r="K238" s="2" t="s">
        <v>343</v>
      </c>
      <c r="L238" s="2">
        <v>0.3</v>
      </c>
      <c r="M238" s="2">
        <v>0.1</v>
      </c>
      <c r="N238" s="2">
        <v>0.5</v>
      </c>
      <c r="O238" s="2">
        <v>120</v>
      </c>
      <c r="P238" s="125">
        <v>42580.439432870371</v>
      </c>
    </row>
    <row r="239" spans="1:16">
      <c r="A239" s="2">
        <v>8</v>
      </c>
      <c r="B239" s="2">
        <v>14</v>
      </c>
      <c r="C239" s="2">
        <v>17</v>
      </c>
      <c r="D239" s="2">
        <v>0.4</v>
      </c>
      <c r="E239" s="2">
        <v>0.7</v>
      </c>
      <c r="F239" s="2">
        <v>0.85</v>
      </c>
      <c r="G239" s="2">
        <v>0.50473690393473702</v>
      </c>
      <c r="H239" s="2">
        <v>0.543885630498533</v>
      </c>
      <c r="I239" s="2" t="s">
        <v>51</v>
      </c>
      <c r="J239" s="2" t="s">
        <v>253</v>
      </c>
      <c r="K239" s="2" t="s">
        <v>301</v>
      </c>
      <c r="L239" s="2">
        <v>0.3</v>
      </c>
      <c r="M239" s="2">
        <v>0.2</v>
      </c>
      <c r="N239" s="2">
        <v>0.5</v>
      </c>
      <c r="O239" s="2">
        <v>120</v>
      </c>
      <c r="P239" s="125">
        <v>42580.439444444448</v>
      </c>
    </row>
    <row r="240" spans="1:16">
      <c r="A240" s="2">
        <v>8</v>
      </c>
      <c r="B240" s="2">
        <v>15</v>
      </c>
      <c r="C240" s="2">
        <v>16</v>
      </c>
      <c r="D240" s="2">
        <v>0.4</v>
      </c>
      <c r="E240" s="2">
        <v>0.75</v>
      </c>
      <c r="F240" s="2">
        <v>0.8</v>
      </c>
      <c r="G240" s="2">
        <v>0.52374915936391797</v>
      </c>
      <c r="H240" s="2">
        <v>0.55315330726621004</v>
      </c>
      <c r="I240" s="2" t="s">
        <v>51</v>
      </c>
      <c r="J240" s="2" t="s">
        <v>253</v>
      </c>
      <c r="K240" s="2" t="s">
        <v>344</v>
      </c>
      <c r="L240" s="2">
        <v>0.3</v>
      </c>
      <c r="M240" s="2">
        <v>0.3</v>
      </c>
      <c r="N240" s="2">
        <v>0.5</v>
      </c>
      <c r="O240" s="2">
        <v>120</v>
      </c>
      <c r="P240" s="125">
        <v>42580.439444444448</v>
      </c>
    </row>
    <row r="241" spans="1:16">
      <c r="A241" s="2">
        <v>7</v>
      </c>
      <c r="B241" s="2">
        <v>15</v>
      </c>
      <c r="C241" s="2">
        <v>16</v>
      </c>
      <c r="D241" s="2">
        <v>0.35</v>
      </c>
      <c r="E241" s="2">
        <v>0.75</v>
      </c>
      <c r="F241" s="2">
        <v>0.8</v>
      </c>
      <c r="G241" s="2">
        <v>0.48935665487061603</v>
      </c>
      <c r="H241" s="2">
        <v>0.53328186758893203</v>
      </c>
      <c r="I241" s="2" t="s">
        <v>51</v>
      </c>
      <c r="J241" s="2" t="s">
        <v>253</v>
      </c>
      <c r="K241" s="2" t="s">
        <v>345</v>
      </c>
      <c r="L241" s="2">
        <v>0.3</v>
      </c>
      <c r="M241" s="2">
        <v>0.4</v>
      </c>
      <c r="N241" s="2">
        <v>0.5</v>
      </c>
      <c r="O241" s="2">
        <v>120</v>
      </c>
      <c r="P241" s="125">
        <v>42580.439456018517</v>
      </c>
    </row>
    <row r="242" spans="1:16">
      <c r="A242" s="2">
        <v>4</v>
      </c>
      <c r="B242" s="2">
        <v>15</v>
      </c>
      <c r="C242" s="2">
        <v>16</v>
      </c>
      <c r="D242" s="2">
        <v>0.2</v>
      </c>
      <c r="E242" s="2">
        <v>0.75</v>
      </c>
      <c r="F242" s="2">
        <v>0.8</v>
      </c>
      <c r="G242" s="2">
        <v>0.41244884826971501</v>
      </c>
      <c r="H242" s="2">
        <v>0.43539366883116798</v>
      </c>
      <c r="I242" s="2" t="s">
        <v>51</v>
      </c>
      <c r="J242" s="2" t="s">
        <v>253</v>
      </c>
      <c r="K242" s="2" t="s">
        <v>346</v>
      </c>
      <c r="L242" s="2">
        <v>0.3</v>
      </c>
      <c r="M242" s="2">
        <v>0.5</v>
      </c>
      <c r="N242" s="2">
        <v>0.5</v>
      </c>
      <c r="O242" s="2">
        <v>120</v>
      </c>
      <c r="P242" s="125">
        <v>42580.439467592594</v>
      </c>
    </row>
    <row r="243" spans="1:16">
      <c r="A243" s="2">
        <v>5</v>
      </c>
      <c r="B243" s="2">
        <v>12</v>
      </c>
      <c r="C243" s="2">
        <v>16</v>
      </c>
      <c r="D243" s="2">
        <v>0.25</v>
      </c>
      <c r="E243" s="2">
        <v>0.6</v>
      </c>
      <c r="F243" s="2">
        <v>0.8</v>
      </c>
      <c r="G243" s="2">
        <v>0.37454744489227199</v>
      </c>
      <c r="H243" s="2">
        <v>0.40962817833507398</v>
      </c>
      <c r="I243" s="2" t="s">
        <v>51</v>
      </c>
      <c r="J243" s="2" t="s">
        <v>253</v>
      </c>
      <c r="K243" s="2" t="s">
        <v>347</v>
      </c>
      <c r="L243" s="2">
        <v>0.3</v>
      </c>
      <c r="M243" s="2">
        <v>0.6</v>
      </c>
      <c r="N243" s="2">
        <v>0.5</v>
      </c>
      <c r="O243" s="2">
        <v>120</v>
      </c>
      <c r="P243" s="125">
        <v>42580.439467592594</v>
      </c>
    </row>
    <row r="244" spans="1:16">
      <c r="A244" s="2">
        <v>3</v>
      </c>
      <c r="B244" s="2">
        <v>10</v>
      </c>
      <c r="C244" s="2">
        <v>15</v>
      </c>
      <c r="D244" s="2">
        <v>0.15</v>
      </c>
      <c r="E244" s="2">
        <v>0.5</v>
      </c>
      <c r="F244" s="2">
        <v>0.75</v>
      </c>
      <c r="G244" s="2">
        <v>0.31011924523918499</v>
      </c>
      <c r="H244" s="2">
        <v>0.34468645339334902</v>
      </c>
      <c r="I244" s="2" t="s">
        <v>51</v>
      </c>
      <c r="J244" s="2" t="s">
        <v>253</v>
      </c>
      <c r="K244" s="2" t="s">
        <v>348</v>
      </c>
      <c r="L244" s="2">
        <v>0.3</v>
      </c>
      <c r="M244" s="2">
        <v>0.7</v>
      </c>
      <c r="N244" s="2">
        <v>0.5</v>
      </c>
      <c r="O244" s="2">
        <v>120</v>
      </c>
      <c r="P244" s="125">
        <v>42580.439479166664</v>
      </c>
    </row>
    <row r="245" spans="1:16">
      <c r="A245" s="2">
        <v>2</v>
      </c>
      <c r="B245" s="2">
        <v>9</v>
      </c>
      <c r="C245" s="2">
        <v>14</v>
      </c>
      <c r="D245" s="2">
        <v>0.1</v>
      </c>
      <c r="E245" s="2">
        <v>0.45</v>
      </c>
      <c r="F245" s="2">
        <v>0.7</v>
      </c>
      <c r="G245" s="2">
        <v>0.24808409605569801</v>
      </c>
      <c r="H245" s="2">
        <v>0.27204573626733802</v>
      </c>
      <c r="I245" s="2" t="s">
        <v>51</v>
      </c>
      <c r="J245" s="2" t="s">
        <v>253</v>
      </c>
      <c r="K245" s="2" t="s">
        <v>349</v>
      </c>
      <c r="L245" s="2">
        <v>0.3</v>
      </c>
      <c r="M245" s="2">
        <v>0.79999999999999905</v>
      </c>
      <c r="N245" s="2">
        <v>0.5</v>
      </c>
      <c r="O245" s="2">
        <v>120</v>
      </c>
      <c r="P245" s="125">
        <v>42580.439479166664</v>
      </c>
    </row>
    <row r="246" spans="1:16">
      <c r="A246" s="2">
        <v>1</v>
      </c>
      <c r="B246" s="2">
        <v>8</v>
      </c>
      <c r="C246" s="2">
        <v>13</v>
      </c>
      <c r="D246" s="2">
        <v>0.05</v>
      </c>
      <c r="E246" s="2">
        <v>0.4</v>
      </c>
      <c r="F246" s="2">
        <v>0.65</v>
      </c>
      <c r="G246" s="2">
        <v>0.17663658747109301</v>
      </c>
      <c r="H246" s="2">
        <v>0.199401991123593</v>
      </c>
      <c r="I246" s="2" t="s">
        <v>51</v>
      </c>
      <c r="J246" s="2" t="s">
        <v>253</v>
      </c>
      <c r="K246" s="2" t="s">
        <v>350</v>
      </c>
      <c r="L246" s="2">
        <v>0.3</v>
      </c>
      <c r="M246" s="2">
        <v>0.89999999999999902</v>
      </c>
      <c r="N246" s="2">
        <v>0.5</v>
      </c>
      <c r="O246" s="2">
        <v>120</v>
      </c>
      <c r="P246" s="125">
        <v>42580.43949074074</v>
      </c>
    </row>
    <row r="247" spans="1:16">
      <c r="A247" s="2">
        <v>10</v>
      </c>
      <c r="B247" s="2">
        <v>14</v>
      </c>
      <c r="C247" s="2">
        <v>15</v>
      </c>
      <c r="D247" s="2">
        <v>0.5</v>
      </c>
      <c r="E247" s="2">
        <v>0.7</v>
      </c>
      <c r="F247" s="2">
        <v>0.75</v>
      </c>
      <c r="G247" s="2">
        <v>0.56194442322383498</v>
      </c>
      <c r="H247" s="2">
        <v>0.604292186571598</v>
      </c>
      <c r="I247" s="2" t="s">
        <v>51</v>
      </c>
      <c r="J247" s="2" t="s">
        <v>253</v>
      </c>
      <c r="K247" s="2" t="s">
        <v>868</v>
      </c>
      <c r="L247" s="2">
        <v>0.4</v>
      </c>
      <c r="M247" s="2">
        <v>0</v>
      </c>
      <c r="N247" s="2">
        <v>0.5</v>
      </c>
      <c r="O247" s="2">
        <v>120</v>
      </c>
      <c r="P247" s="125">
        <v>42580.438923611109</v>
      </c>
    </row>
    <row r="248" spans="1:16">
      <c r="A248" s="2">
        <v>9</v>
      </c>
      <c r="B248" s="2">
        <v>14</v>
      </c>
      <c r="C248" s="2">
        <v>17</v>
      </c>
      <c r="D248" s="2">
        <v>0.45</v>
      </c>
      <c r="E248" s="2">
        <v>0.7</v>
      </c>
      <c r="F248" s="2">
        <v>0.85</v>
      </c>
      <c r="G248" s="2">
        <v>0.54091331956157496</v>
      </c>
      <c r="H248" s="2">
        <v>0.58265873015873004</v>
      </c>
      <c r="I248" s="2" t="s">
        <v>51</v>
      </c>
      <c r="J248" s="2" t="s">
        <v>253</v>
      </c>
      <c r="K248" s="2" t="s">
        <v>313</v>
      </c>
      <c r="L248" s="2">
        <v>0.4</v>
      </c>
      <c r="M248" s="2">
        <v>0.1</v>
      </c>
      <c r="N248" s="2">
        <v>0.5</v>
      </c>
      <c r="O248" s="2">
        <v>120</v>
      </c>
      <c r="P248" s="125">
        <v>42580.439502314817</v>
      </c>
    </row>
    <row r="249" spans="1:16">
      <c r="A249" s="2">
        <v>9</v>
      </c>
      <c r="B249" s="2">
        <v>14</v>
      </c>
      <c r="C249" s="2">
        <v>17</v>
      </c>
      <c r="D249" s="2">
        <v>0.45</v>
      </c>
      <c r="E249" s="2">
        <v>0.7</v>
      </c>
      <c r="F249" s="2">
        <v>0.85</v>
      </c>
      <c r="G249" s="2">
        <v>0.54309854293215298</v>
      </c>
      <c r="H249" s="2">
        <v>0.58230549199084602</v>
      </c>
      <c r="I249" s="2" t="s">
        <v>51</v>
      </c>
      <c r="J249" s="2" t="s">
        <v>253</v>
      </c>
      <c r="K249" s="2" t="s">
        <v>294</v>
      </c>
      <c r="L249" s="2">
        <v>0.4</v>
      </c>
      <c r="M249" s="2">
        <v>0.2</v>
      </c>
      <c r="N249" s="2">
        <v>0.5</v>
      </c>
      <c r="O249" s="2">
        <v>120</v>
      </c>
      <c r="P249" s="125">
        <v>42580.439513888887</v>
      </c>
    </row>
    <row r="250" spans="1:16">
      <c r="A250" s="2">
        <v>8</v>
      </c>
      <c r="B250" s="2">
        <v>15</v>
      </c>
      <c r="C250" s="2">
        <v>16</v>
      </c>
      <c r="D250" s="2">
        <v>0.4</v>
      </c>
      <c r="E250" s="2">
        <v>0.75</v>
      </c>
      <c r="F250" s="2">
        <v>0.8</v>
      </c>
      <c r="G250" s="2">
        <v>0.51490412500384197</v>
      </c>
      <c r="H250" s="2">
        <v>0.55144158981115499</v>
      </c>
      <c r="I250" s="2" t="s">
        <v>51</v>
      </c>
      <c r="J250" s="2" t="s">
        <v>253</v>
      </c>
      <c r="K250" s="2" t="s">
        <v>314</v>
      </c>
      <c r="L250" s="2">
        <v>0.4</v>
      </c>
      <c r="M250" s="2">
        <v>0.3</v>
      </c>
      <c r="N250" s="2">
        <v>0.5</v>
      </c>
      <c r="O250" s="2">
        <v>120</v>
      </c>
      <c r="P250" s="125">
        <v>42580.439513888887</v>
      </c>
    </row>
    <row r="251" spans="1:16">
      <c r="A251" s="2">
        <v>7</v>
      </c>
      <c r="B251" s="2">
        <v>15</v>
      </c>
      <c r="C251" s="2">
        <v>16</v>
      </c>
      <c r="D251" s="2">
        <v>0.35</v>
      </c>
      <c r="E251" s="2">
        <v>0.75</v>
      </c>
      <c r="F251" s="2">
        <v>0.8</v>
      </c>
      <c r="G251" s="2">
        <v>0.49221005330031697</v>
      </c>
      <c r="H251" s="2">
        <v>0.51937565308254896</v>
      </c>
      <c r="I251" s="2" t="s">
        <v>51</v>
      </c>
      <c r="J251" s="2" t="s">
        <v>253</v>
      </c>
      <c r="K251" s="2" t="s">
        <v>307</v>
      </c>
      <c r="L251" s="2">
        <v>0.4</v>
      </c>
      <c r="M251" s="2">
        <v>0.4</v>
      </c>
      <c r="N251" s="2">
        <v>0.5</v>
      </c>
      <c r="O251" s="2">
        <v>120</v>
      </c>
      <c r="P251" s="125">
        <v>42580.439525462964</v>
      </c>
    </row>
    <row r="252" spans="1:16">
      <c r="A252" s="2">
        <v>6</v>
      </c>
      <c r="B252" s="2">
        <v>15</v>
      </c>
      <c r="C252" s="2">
        <v>16</v>
      </c>
      <c r="D252" s="2">
        <v>0.3</v>
      </c>
      <c r="E252" s="2">
        <v>0.75</v>
      </c>
      <c r="F252" s="2">
        <v>0.8</v>
      </c>
      <c r="G252" s="2">
        <v>0.44789090438546902</v>
      </c>
      <c r="H252" s="2">
        <v>0.48338603425559901</v>
      </c>
      <c r="I252" s="2" t="s">
        <v>51</v>
      </c>
      <c r="J252" s="2" t="s">
        <v>253</v>
      </c>
      <c r="K252" s="2" t="s">
        <v>308</v>
      </c>
      <c r="L252" s="2">
        <v>0.4</v>
      </c>
      <c r="M252" s="2">
        <v>0.5</v>
      </c>
      <c r="N252" s="2">
        <v>0.5</v>
      </c>
      <c r="O252" s="2">
        <v>120</v>
      </c>
      <c r="P252" s="125">
        <v>42580.43953703704</v>
      </c>
    </row>
    <row r="253" spans="1:16">
      <c r="A253" s="2">
        <v>3</v>
      </c>
      <c r="B253" s="2">
        <v>12</v>
      </c>
      <c r="C253" s="2">
        <v>15</v>
      </c>
      <c r="D253" s="2">
        <v>0.15</v>
      </c>
      <c r="E253" s="2">
        <v>0.6</v>
      </c>
      <c r="F253" s="2">
        <v>0.75</v>
      </c>
      <c r="G253" s="2">
        <v>0.32560603647560099</v>
      </c>
      <c r="H253" s="2">
        <v>0.36005270092226599</v>
      </c>
      <c r="I253" s="2" t="s">
        <v>51</v>
      </c>
      <c r="J253" s="2" t="s">
        <v>253</v>
      </c>
      <c r="K253" s="2" t="s">
        <v>312</v>
      </c>
      <c r="L253" s="2">
        <v>0.4</v>
      </c>
      <c r="M253" s="2">
        <v>0.6</v>
      </c>
      <c r="N253" s="2">
        <v>0.5</v>
      </c>
      <c r="O253" s="2">
        <v>120</v>
      </c>
      <c r="P253" s="125">
        <v>42580.43953703704</v>
      </c>
    </row>
    <row r="254" spans="1:16">
      <c r="A254" s="2">
        <v>3</v>
      </c>
      <c r="B254" s="2">
        <v>9</v>
      </c>
      <c r="C254" s="2">
        <v>15</v>
      </c>
      <c r="D254" s="2">
        <v>0.15</v>
      </c>
      <c r="E254" s="2">
        <v>0.45</v>
      </c>
      <c r="F254" s="2">
        <v>0.75</v>
      </c>
      <c r="G254" s="2">
        <v>0.28939119455423801</v>
      </c>
      <c r="H254" s="2">
        <v>0.31549603174603102</v>
      </c>
      <c r="I254" s="2" t="s">
        <v>51</v>
      </c>
      <c r="J254" s="2" t="s">
        <v>253</v>
      </c>
      <c r="K254" s="2" t="s">
        <v>310</v>
      </c>
      <c r="L254" s="2">
        <v>0.4</v>
      </c>
      <c r="M254" s="2">
        <v>0.7</v>
      </c>
      <c r="N254" s="2">
        <v>0.5</v>
      </c>
      <c r="O254" s="2">
        <v>120</v>
      </c>
      <c r="P254" s="125">
        <v>42580.43954861111</v>
      </c>
    </row>
    <row r="255" spans="1:16">
      <c r="A255" s="2">
        <v>2</v>
      </c>
      <c r="B255" s="2">
        <v>9</v>
      </c>
      <c r="C255" s="2">
        <v>15</v>
      </c>
      <c r="D255" s="2">
        <v>0.1</v>
      </c>
      <c r="E255" s="2">
        <v>0.45</v>
      </c>
      <c r="F255" s="2">
        <v>0.75</v>
      </c>
      <c r="G255" s="2">
        <v>0.24368842030132301</v>
      </c>
      <c r="H255" s="2">
        <v>0.267757936507936</v>
      </c>
      <c r="I255" s="2" t="s">
        <v>51</v>
      </c>
      <c r="J255" s="2" t="s">
        <v>253</v>
      </c>
      <c r="K255" s="2" t="s">
        <v>309</v>
      </c>
      <c r="L255" s="2">
        <v>0.4</v>
      </c>
      <c r="M255" s="2">
        <v>0.79999999999999905</v>
      </c>
      <c r="N255" s="2">
        <v>0.5</v>
      </c>
      <c r="O255" s="2">
        <v>120</v>
      </c>
      <c r="P255" s="125">
        <v>42580.43954861111</v>
      </c>
    </row>
    <row r="256" spans="1:16">
      <c r="A256" s="2">
        <v>1</v>
      </c>
      <c r="B256" s="2">
        <v>9</v>
      </c>
      <c r="C256" s="2">
        <v>13</v>
      </c>
      <c r="D256" s="2">
        <v>0.05</v>
      </c>
      <c r="E256" s="2">
        <v>0.45</v>
      </c>
      <c r="F256" s="2">
        <v>0.65</v>
      </c>
      <c r="G256" s="2">
        <v>0.173032858345358</v>
      </c>
      <c r="H256" s="2">
        <v>0.19590277777777701</v>
      </c>
      <c r="I256" s="2" t="s">
        <v>51</v>
      </c>
      <c r="J256" s="2" t="s">
        <v>253</v>
      </c>
      <c r="K256" s="2" t="s">
        <v>311</v>
      </c>
      <c r="L256" s="2">
        <v>0.4</v>
      </c>
      <c r="M256" s="2">
        <v>0.89999999999999902</v>
      </c>
      <c r="N256" s="2">
        <v>0.5</v>
      </c>
      <c r="O256" s="2">
        <v>120</v>
      </c>
      <c r="P256" s="125">
        <v>42580.439560185187</v>
      </c>
    </row>
    <row r="257" spans="1:16">
      <c r="A257" s="2">
        <v>6</v>
      </c>
      <c r="B257" s="2">
        <v>14</v>
      </c>
      <c r="C257" s="2">
        <v>15</v>
      </c>
      <c r="D257" s="2">
        <v>0.3</v>
      </c>
      <c r="E257" s="2">
        <v>0.7</v>
      </c>
      <c r="F257" s="2">
        <v>0.75</v>
      </c>
      <c r="G257" s="2">
        <v>0.437003474479084</v>
      </c>
      <c r="H257" s="2">
        <v>0.47980033855033799</v>
      </c>
      <c r="I257" s="2" t="s">
        <v>51</v>
      </c>
      <c r="J257" s="2" t="s">
        <v>253</v>
      </c>
      <c r="K257" s="2" t="s">
        <v>351</v>
      </c>
      <c r="L257" s="2">
        <v>0.5</v>
      </c>
      <c r="M257" s="2">
        <v>0</v>
      </c>
      <c r="N257" s="2">
        <v>0.5</v>
      </c>
      <c r="O257" s="2">
        <v>120</v>
      </c>
      <c r="P257" s="125">
        <v>42580.439571759256</v>
      </c>
    </row>
    <row r="258" spans="1:16">
      <c r="A258" s="2">
        <v>5</v>
      </c>
      <c r="B258" s="2">
        <v>14</v>
      </c>
      <c r="C258" s="2">
        <v>17</v>
      </c>
      <c r="D258" s="2">
        <v>0.25</v>
      </c>
      <c r="E258" s="2">
        <v>0.7</v>
      </c>
      <c r="F258" s="2">
        <v>0.85</v>
      </c>
      <c r="G258" s="2">
        <v>0.42985981799344603</v>
      </c>
      <c r="H258" s="2">
        <v>0.45912878787878703</v>
      </c>
      <c r="I258" s="2" t="s">
        <v>51</v>
      </c>
      <c r="J258" s="2" t="s">
        <v>253</v>
      </c>
      <c r="K258" s="2" t="s">
        <v>352</v>
      </c>
      <c r="L258" s="2">
        <v>0.5</v>
      </c>
      <c r="M258" s="2">
        <v>0.1</v>
      </c>
      <c r="N258" s="2">
        <v>0.5</v>
      </c>
      <c r="O258" s="2">
        <v>120</v>
      </c>
      <c r="P258" s="125">
        <v>42580.439571759256</v>
      </c>
    </row>
    <row r="259" spans="1:16">
      <c r="A259" s="2">
        <v>5</v>
      </c>
      <c r="B259" s="2">
        <v>14</v>
      </c>
      <c r="C259" s="2">
        <v>17</v>
      </c>
      <c r="D259" s="2">
        <v>0.25</v>
      </c>
      <c r="E259" s="2">
        <v>0.7</v>
      </c>
      <c r="F259" s="2">
        <v>0.85</v>
      </c>
      <c r="G259" s="2">
        <v>0.43577611858362397</v>
      </c>
      <c r="H259" s="2">
        <v>0.458788156288156</v>
      </c>
      <c r="I259" s="2" t="s">
        <v>51</v>
      </c>
      <c r="J259" s="2" t="s">
        <v>253</v>
      </c>
      <c r="K259" s="2" t="s">
        <v>302</v>
      </c>
      <c r="L259" s="2">
        <v>0.5</v>
      </c>
      <c r="M259" s="2">
        <v>0.2</v>
      </c>
      <c r="N259" s="2">
        <v>0.5</v>
      </c>
      <c r="O259" s="2">
        <v>120</v>
      </c>
      <c r="P259" s="125">
        <v>42580.439583333333</v>
      </c>
    </row>
    <row r="260" spans="1:16">
      <c r="A260" s="2">
        <v>4</v>
      </c>
      <c r="B260" s="2">
        <v>15</v>
      </c>
      <c r="C260" s="2">
        <v>16</v>
      </c>
      <c r="D260" s="2">
        <v>0.2</v>
      </c>
      <c r="E260" s="2">
        <v>0.75</v>
      </c>
      <c r="F260" s="2">
        <v>0.8</v>
      </c>
      <c r="G260" s="2">
        <v>0.38678067730397198</v>
      </c>
      <c r="H260" s="2">
        <v>0.41503690753690697</v>
      </c>
      <c r="I260" s="2" t="s">
        <v>51</v>
      </c>
      <c r="J260" s="2" t="s">
        <v>253</v>
      </c>
      <c r="K260" s="2" t="s">
        <v>353</v>
      </c>
      <c r="L260" s="2">
        <v>0.5</v>
      </c>
      <c r="M260" s="2">
        <v>0.3</v>
      </c>
      <c r="N260" s="2">
        <v>0.5</v>
      </c>
      <c r="O260" s="2">
        <v>120</v>
      </c>
      <c r="P260" s="125">
        <v>42580.439583333333</v>
      </c>
    </row>
    <row r="261" spans="1:16">
      <c r="A261" s="2">
        <v>3</v>
      </c>
      <c r="B261" s="2">
        <v>15</v>
      </c>
      <c r="C261" s="2">
        <v>16</v>
      </c>
      <c r="D261" s="2">
        <v>0.15</v>
      </c>
      <c r="E261" s="2">
        <v>0.75</v>
      </c>
      <c r="F261" s="2">
        <v>0.8</v>
      </c>
      <c r="G261" s="2">
        <v>0.34909919436039299</v>
      </c>
      <c r="H261" s="2">
        <v>0.37428335777126098</v>
      </c>
      <c r="I261" s="2" t="s">
        <v>51</v>
      </c>
      <c r="J261" s="2" t="s">
        <v>253</v>
      </c>
      <c r="K261" s="2" t="s">
        <v>354</v>
      </c>
      <c r="L261" s="2">
        <v>0.5</v>
      </c>
      <c r="M261" s="2">
        <v>0.4</v>
      </c>
      <c r="N261" s="2">
        <v>0.5</v>
      </c>
      <c r="O261" s="2">
        <v>120</v>
      </c>
      <c r="P261" s="125">
        <v>42580.43959490741</v>
      </c>
    </row>
    <row r="262" spans="1:16">
      <c r="A262" s="2">
        <v>2</v>
      </c>
      <c r="B262" s="2">
        <v>13</v>
      </c>
      <c r="C262" s="2">
        <v>16</v>
      </c>
      <c r="D262" s="2">
        <v>0.1</v>
      </c>
      <c r="E262" s="2">
        <v>0.65</v>
      </c>
      <c r="F262" s="2">
        <v>0.8</v>
      </c>
      <c r="G262" s="2">
        <v>0.31385351945224599</v>
      </c>
      <c r="H262" s="2">
        <v>0.332395833333333</v>
      </c>
      <c r="I262" s="2" t="s">
        <v>51</v>
      </c>
      <c r="J262" s="2" t="s">
        <v>253</v>
      </c>
      <c r="K262" s="2" t="s">
        <v>355</v>
      </c>
      <c r="L262" s="2">
        <v>0.5</v>
      </c>
      <c r="M262" s="2">
        <v>0.5</v>
      </c>
      <c r="N262" s="2">
        <v>0.5</v>
      </c>
      <c r="O262" s="2">
        <v>120</v>
      </c>
      <c r="P262" s="125">
        <v>42580.439606481479</v>
      </c>
    </row>
    <row r="263" spans="1:16">
      <c r="A263" s="2">
        <v>3</v>
      </c>
      <c r="B263" s="2">
        <v>10</v>
      </c>
      <c r="C263" s="2">
        <v>15</v>
      </c>
      <c r="D263" s="2">
        <v>0.15</v>
      </c>
      <c r="E263" s="2">
        <v>0.5</v>
      </c>
      <c r="F263" s="2">
        <v>0.75</v>
      </c>
      <c r="G263" s="2">
        <v>0.289282478817871</v>
      </c>
      <c r="H263" s="2">
        <v>0.319738906926406</v>
      </c>
      <c r="I263" s="2" t="s">
        <v>51</v>
      </c>
      <c r="J263" s="2" t="s">
        <v>253</v>
      </c>
      <c r="K263" s="2" t="s">
        <v>356</v>
      </c>
      <c r="L263" s="2">
        <v>0.5</v>
      </c>
      <c r="M263" s="2">
        <v>0.6</v>
      </c>
      <c r="N263" s="2">
        <v>0.5</v>
      </c>
      <c r="O263" s="2">
        <v>120</v>
      </c>
      <c r="P263" s="125">
        <v>42580.439606481479</v>
      </c>
    </row>
    <row r="264" spans="1:16">
      <c r="A264" s="2">
        <v>3</v>
      </c>
      <c r="B264" s="2">
        <v>9</v>
      </c>
      <c r="C264" s="2">
        <v>15</v>
      </c>
      <c r="D264" s="2">
        <v>0.15</v>
      </c>
      <c r="E264" s="2">
        <v>0.45</v>
      </c>
      <c r="F264" s="2">
        <v>0.75</v>
      </c>
      <c r="G264" s="2">
        <v>0.27041884245423398</v>
      </c>
      <c r="H264" s="2">
        <v>0.29449900793650702</v>
      </c>
      <c r="I264" s="2" t="s">
        <v>51</v>
      </c>
      <c r="J264" s="2" t="s">
        <v>253</v>
      </c>
      <c r="K264" s="2" t="s">
        <v>357</v>
      </c>
      <c r="L264" s="2">
        <v>0.5</v>
      </c>
      <c r="M264" s="2">
        <v>0.7</v>
      </c>
      <c r="N264" s="2">
        <v>0.5</v>
      </c>
      <c r="O264" s="2">
        <v>120</v>
      </c>
      <c r="P264" s="125">
        <v>42580.439618055556</v>
      </c>
    </row>
    <row r="265" spans="1:16">
      <c r="A265" s="2">
        <v>2</v>
      </c>
      <c r="B265" s="2">
        <v>9</v>
      </c>
      <c r="C265" s="2">
        <v>15</v>
      </c>
      <c r="D265" s="2">
        <v>0.1</v>
      </c>
      <c r="E265" s="2">
        <v>0.45</v>
      </c>
      <c r="F265" s="2">
        <v>0.75</v>
      </c>
      <c r="G265" s="2">
        <v>0.2208349078703</v>
      </c>
      <c r="H265" s="2">
        <v>0.24372519841269799</v>
      </c>
      <c r="I265" s="2" t="s">
        <v>51</v>
      </c>
      <c r="J265" s="2" t="s">
        <v>253</v>
      </c>
      <c r="K265" s="2" t="s">
        <v>358</v>
      </c>
      <c r="L265" s="2">
        <v>0.5</v>
      </c>
      <c r="M265" s="2">
        <v>0.79999999999999905</v>
      </c>
      <c r="N265" s="2">
        <v>0.5</v>
      </c>
      <c r="O265" s="2">
        <v>120</v>
      </c>
      <c r="P265" s="125">
        <v>42580.439618055556</v>
      </c>
    </row>
    <row r="266" spans="1:16">
      <c r="A266" s="2">
        <v>1</v>
      </c>
      <c r="B266" s="2">
        <v>7</v>
      </c>
      <c r="C266" s="2">
        <v>12</v>
      </c>
      <c r="D266" s="2">
        <v>0.05</v>
      </c>
      <c r="E266" s="2">
        <v>0.35</v>
      </c>
      <c r="F266" s="2">
        <v>0.6</v>
      </c>
      <c r="G266" s="2">
        <v>0.171041992452384</v>
      </c>
      <c r="H266" s="2">
        <v>0.19393228299478299</v>
      </c>
      <c r="I266" s="2" t="s">
        <v>51</v>
      </c>
      <c r="J266" s="2" t="s">
        <v>253</v>
      </c>
      <c r="K266" s="2" t="s">
        <v>359</v>
      </c>
      <c r="L266" s="2">
        <v>0.5</v>
      </c>
      <c r="M266" s="2">
        <v>0.89999999999999902</v>
      </c>
      <c r="N266" s="2">
        <v>0.5</v>
      </c>
      <c r="O266" s="2">
        <v>120</v>
      </c>
      <c r="P266" s="125">
        <v>42580.439629629633</v>
      </c>
    </row>
    <row r="267" spans="1:16">
      <c r="A267" s="2">
        <v>3</v>
      </c>
      <c r="B267" s="2">
        <v>15</v>
      </c>
      <c r="C267" s="2">
        <v>16</v>
      </c>
      <c r="D267" s="2">
        <v>0.15</v>
      </c>
      <c r="E267" s="2">
        <v>0.75</v>
      </c>
      <c r="F267" s="2">
        <v>0.8</v>
      </c>
      <c r="G267" s="2">
        <v>0.35840234351767403</v>
      </c>
      <c r="H267" s="2">
        <v>0.36754784466740897</v>
      </c>
      <c r="I267" s="2" t="s">
        <v>51</v>
      </c>
      <c r="J267" s="2" t="s">
        <v>253</v>
      </c>
      <c r="K267" s="2" t="s">
        <v>360</v>
      </c>
      <c r="L267" s="2">
        <v>0.6</v>
      </c>
      <c r="M267" s="2">
        <v>0</v>
      </c>
      <c r="N267" s="2">
        <v>0.5</v>
      </c>
      <c r="O267" s="2">
        <v>120</v>
      </c>
      <c r="P267" s="125">
        <v>42580.439641203702</v>
      </c>
    </row>
    <row r="268" spans="1:16">
      <c r="A268" s="2">
        <v>3</v>
      </c>
      <c r="B268" s="2">
        <v>14</v>
      </c>
      <c r="C268" s="2">
        <v>18</v>
      </c>
      <c r="D268" s="2">
        <v>0.15</v>
      </c>
      <c r="E268" s="2">
        <v>0.7</v>
      </c>
      <c r="F268" s="2">
        <v>0.9</v>
      </c>
      <c r="G268" s="2">
        <v>0.36236753285543599</v>
      </c>
      <c r="H268" s="2">
        <v>0.37088888888888799</v>
      </c>
      <c r="I268" s="2" t="s">
        <v>51</v>
      </c>
      <c r="J268" s="2" t="s">
        <v>253</v>
      </c>
      <c r="K268" s="2" t="s">
        <v>361</v>
      </c>
      <c r="L268" s="2">
        <v>0.6</v>
      </c>
      <c r="M268" s="2">
        <v>0.1</v>
      </c>
      <c r="N268" s="2">
        <v>0.5</v>
      </c>
      <c r="O268" s="2">
        <v>120</v>
      </c>
      <c r="P268" s="125">
        <v>42580.439641203702</v>
      </c>
    </row>
    <row r="269" spans="1:16">
      <c r="A269" s="2">
        <v>3</v>
      </c>
      <c r="B269" s="2">
        <v>15</v>
      </c>
      <c r="C269" s="2">
        <v>18</v>
      </c>
      <c r="D269" s="2">
        <v>0.15</v>
      </c>
      <c r="E269" s="2">
        <v>0.75</v>
      </c>
      <c r="F269" s="2">
        <v>0.9</v>
      </c>
      <c r="G269" s="2">
        <v>0.36571800447376401</v>
      </c>
      <c r="H269" s="2">
        <v>0.36914529914529898</v>
      </c>
      <c r="I269" s="2" t="s">
        <v>51</v>
      </c>
      <c r="J269" s="2" t="s">
        <v>253</v>
      </c>
      <c r="K269" s="2" t="s">
        <v>303</v>
      </c>
      <c r="L269" s="2">
        <v>0.6</v>
      </c>
      <c r="M269" s="2">
        <v>0.2</v>
      </c>
      <c r="N269" s="2">
        <v>0.5</v>
      </c>
      <c r="O269" s="2">
        <v>120</v>
      </c>
      <c r="P269" s="125">
        <v>42580.439652777779</v>
      </c>
    </row>
    <row r="270" spans="1:16">
      <c r="A270" s="2">
        <v>3</v>
      </c>
      <c r="B270" s="2">
        <v>15</v>
      </c>
      <c r="C270" s="2">
        <v>17</v>
      </c>
      <c r="D270" s="2">
        <v>0.15</v>
      </c>
      <c r="E270" s="2">
        <v>0.75</v>
      </c>
      <c r="F270" s="2">
        <v>0.85</v>
      </c>
      <c r="G270" s="2">
        <v>0.33888459107785102</v>
      </c>
      <c r="H270" s="2">
        <v>0.34615835777126103</v>
      </c>
      <c r="I270" s="2" t="s">
        <v>51</v>
      </c>
      <c r="J270" s="2" t="s">
        <v>253</v>
      </c>
      <c r="K270" s="2" t="s">
        <v>362</v>
      </c>
      <c r="L270" s="2">
        <v>0.6</v>
      </c>
      <c r="M270" s="2">
        <v>0.3</v>
      </c>
      <c r="N270" s="2">
        <v>0.5</v>
      </c>
      <c r="O270" s="2">
        <v>120</v>
      </c>
      <c r="P270" s="125">
        <v>42580.439652777779</v>
      </c>
    </row>
    <row r="271" spans="1:16">
      <c r="A271" s="2">
        <v>3</v>
      </c>
      <c r="B271" s="2">
        <v>12</v>
      </c>
      <c r="C271" s="2">
        <v>17</v>
      </c>
      <c r="D271" s="2">
        <v>0.15</v>
      </c>
      <c r="E271" s="2">
        <v>0.6</v>
      </c>
      <c r="F271" s="2">
        <v>0.85</v>
      </c>
      <c r="G271" s="2">
        <v>0.31852515028494199</v>
      </c>
      <c r="H271" s="2">
        <v>0.33120535714285698</v>
      </c>
      <c r="I271" s="2" t="s">
        <v>51</v>
      </c>
      <c r="J271" s="2" t="s">
        <v>253</v>
      </c>
      <c r="K271" s="2" t="s">
        <v>363</v>
      </c>
      <c r="L271" s="2">
        <v>0.6</v>
      </c>
      <c r="M271" s="2">
        <v>0.4</v>
      </c>
      <c r="N271" s="2">
        <v>0.5</v>
      </c>
      <c r="O271" s="2">
        <v>120</v>
      </c>
      <c r="P271" s="125">
        <v>42580.439664351848</v>
      </c>
    </row>
    <row r="272" spans="1:16">
      <c r="A272" s="2">
        <v>3</v>
      </c>
      <c r="B272" s="2">
        <v>10</v>
      </c>
      <c r="C272" s="2">
        <v>16</v>
      </c>
      <c r="D272" s="2">
        <v>0.15</v>
      </c>
      <c r="E272" s="2">
        <v>0.5</v>
      </c>
      <c r="F272" s="2">
        <v>0.8</v>
      </c>
      <c r="G272" s="2">
        <v>0.29517434835887202</v>
      </c>
      <c r="H272" s="2">
        <v>0.30729843073592999</v>
      </c>
      <c r="I272" s="2" t="s">
        <v>51</v>
      </c>
      <c r="J272" s="2" t="s">
        <v>253</v>
      </c>
      <c r="K272" s="2" t="s">
        <v>364</v>
      </c>
      <c r="L272" s="2">
        <v>0.6</v>
      </c>
      <c r="M272" s="2">
        <v>0.5</v>
      </c>
      <c r="N272" s="2">
        <v>0.5</v>
      </c>
      <c r="O272" s="2">
        <v>120</v>
      </c>
      <c r="P272" s="125">
        <v>42580.439675925925</v>
      </c>
    </row>
    <row r="273" spans="1:16">
      <c r="A273" s="2">
        <v>3</v>
      </c>
      <c r="B273" s="2">
        <v>10</v>
      </c>
      <c r="C273" s="2">
        <v>15</v>
      </c>
      <c r="D273" s="2">
        <v>0.15</v>
      </c>
      <c r="E273" s="2">
        <v>0.5</v>
      </c>
      <c r="F273" s="2">
        <v>0.75</v>
      </c>
      <c r="G273" s="2">
        <v>0.28921270198055898</v>
      </c>
      <c r="H273" s="2">
        <v>0.30284913003663</v>
      </c>
      <c r="I273" s="2" t="s">
        <v>51</v>
      </c>
      <c r="J273" s="2" t="s">
        <v>253</v>
      </c>
      <c r="K273" s="2" t="s">
        <v>365</v>
      </c>
      <c r="L273" s="2">
        <v>0.6</v>
      </c>
      <c r="M273" s="2">
        <v>0.6</v>
      </c>
      <c r="N273" s="2">
        <v>0.5</v>
      </c>
      <c r="O273" s="2">
        <v>120</v>
      </c>
      <c r="P273" s="125">
        <v>42580.439675925925</v>
      </c>
    </row>
    <row r="274" spans="1:16">
      <c r="A274" s="2">
        <v>4</v>
      </c>
      <c r="B274" s="2">
        <v>8</v>
      </c>
      <c r="C274" s="2">
        <v>14</v>
      </c>
      <c r="D274" s="2">
        <v>0.2</v>
      </c>
      <c r="E274" s="2">
        <v>0.4</v>
      </c>
      <c r="F274" s="2">
        <v>0.7</v>
      </c>
      <c r="G274" s="2">
        <v>0.28568653516491799</v>
      </c>
      <c r="H274" s="2">
        <v>0.30664061632811601</v>
      </c>
      <c r="I274" s="2" t="s">
        <v>51</v>
      </c>
      <c r="J274" s="2" t="s">
        <v>253</v>
      </c>
      <c r="K274" s="2" t="s">
        <v>366</v>
      </c>
      <c r="L274" s="2">
        <v>0.6</v>
      </c>
      <c r="M274" s="2">
        <v>0.7</v>
      </c>
      <c r="N274" s="2">
        <v>0.5</v>
      </c>
      <c r="O274" s="2">
        <v>120</v>
      </c>
      <c r="P274" s="125">
        <v>42580.439687500002</v>
      </c>
    </row>
    <row r="275" spans="1:16">
      <c r="A275" s="2">
        <v>2</v>
      </c>
      <c r="B275" s="2">
        <v>8</v>
      </c>
      <c r="C275" s="2">
        <v>13</v>
      </c>
      <c r="D275" s="2">
        <v>0.1</v>
      </c>
      <c r="E275" s="2">
        <v>0.4</v>
      </c>
      <c r="F275" s="2">
        <v>0.65</v>
      </c>
      <c r="G275" s="2">
        <v>0.220510802028659</v>
      </c>
      <c r="H275" s="2">
        <v>0.24098585442335399</v>
      </c>
      <c r="I275" s="2" t="s">
        <v>51</v>
      </c>
      <c r="J275" s="2" t="s">
        <v>253</v>
      </c>
      <c r="K275" s="2" t="s">
        <v>367</v>
      </c>
      <c r="L275" s="2">
        <v>0.6</v>
      </c>
      <c r="M275" s="2">
        <v>0.79999999999999905</v>
      </c>
      <c r="N275" s="2">
        <v>0.5</v>
      </c>
      <c r="O275" s="2">
        <v>120</v>
      </c>
      <c r="P275" s="125">
        <v>42580.439687500002</v>
      </c>
    </row>
    <row r="276" spans="1:16">
      <c r="A276" s="2">
        <v>1</v>
      </c>
      <c r="B276" s="2">
        <v>6</v>
      </c>
      <c r="C276" s="2">
        <v>11</v>
      </c>
      <c r="D276" s="2">
        <v>0.05</v>
      </c>
      <c r="E276" s="2">
        <v>0.3</v>
      </c>
      <c r="F276" s="2">
        <v>0.55000000000000004</v>
      </c>
      <c r="G276" s="2">
        <v>0.17112062249141999</v>
      </c>
      <c r="H276" s="2">
        <v>0.19148674242424199</v>
      </c>
      <c r="I276" s="2" t="s">
        <v>51</v>
      </c>
      <c r="J276" s="2" t="s">
        <v>253</v>
      </c>
      <c r="K276" s="2" t="s">
        <v>368</v>
      </c>
      <c r="L276" s="2">
        <v>0.6</v>
      </c>
      <c r="M276" s="2">
        <v>0.89999999999999902</v>
      </c>
      <c r="N276" s="2">
        <v>0.5</v>
      </c>
      <c r="O276" s="2">
        <v>120</v>
      </c>
      <c r="P276" s="125">
        <v>42580.439699074072</v>
      </c>
    </row>
    <row r="277" spans="1:16">
      <c r="A277" s="2">
        <v>3</v>
      </c>
      <c r="B277" s="2">
        <v>11</v>
      </c>
      <c r="C277" s="2">
        <v>17</v>
      </c>
      <c r="D277" s="2">
        <v>0.15</v>
      </c>
      <c r="E277" s="2">
        <v>0.55000000000000004</v>
      </c>
      <c r="F277" s="2">
        <v>0.85</v>
      </c>
      <c r="G277" s="2">
        <v>0.33971380110615301</v>
      </c>
      <c r="H277" s="2">
        <v>0.350662924032489</v>
      </c>
      <c r="I277" s="2" t="s">
        <v>51</v>
      </c>
      <c r="J277" s="2" t="s">
        <v>253</v>
      </c>
      <c r="K277" s="2" t="s">
        <v>369</v>
      </c>
      <c r="L277" s="2">
        <v>0.7</v>
      </c>
      <c r="M277" s="2">
        <v>0</v>
      </c>
      <c r="N277" s="2">
        <v>0.5</v>
      </c>
      <c r="O277" s="2">
        <v>120</v>
      </c>
      <c r="P277" s="125">
        <v>42580.439699074072</v>
      </c>
    </row>
    <row r="278" spans="1:16">
      <c r="A278" s="2">
        <v>3</v>
      </c>
      <c r="B278" s="2">
        <v>11</v>
      </c>
      <c r="C278" s="2">
        <v>18</v>
      </c>
      <c r="D278" s="2">
        <v>0.15</v>
      </c>
      <c r="E278" s="2">
        <v>0.55000000000000004</v>
      </c>
      <c r="F278" s="2">
        <v>0.9</v>
      </c>
      <c r="G278" s="2">
        <v>0.338990345228248</v>
      </c>
      <c r="H278" s="2">
        <v>0.34537545787545698</v>
      </c>
      <c r="I278" s="2" t="s">
        <v>51</v>
      </c>
      <c r="J278" s="2" t="s">
        <v>253</v>
      </c>
      <c r="K278" s="2" t="s">
        <v>370</v>
      </c>
      <c r="L278" s="2">
        <v>0.7</v>
      </c>
      <c r="M278" s="2">
        <v>0.1</v>
      </c>
      <c r="N278" s="2">
        <v>0.5</v>
      </c>
      <c r="O278" s="2">
        <v>120</v>
      </c>
      <c r="P278" s="125">
        <v>42580.439710648148</v>
      </c>
    </row>
    <row r="279" spans="1:16">
      <c r="A279" s="2">
        <v>3</v>
      </c>
      <c r="B279" s="2">
        <v>11</v>
      </c>
      <c r="C279" s="2">
        <v>16</v>
      </c>
      <c r="D279" s="2">
        <v>0.15</v>
      </c>
      <c r="E279" s="2">
        <v>0.55000000000000004</v>
      </c>
      <c r="F279" s="2">
        <v>0.8</v>
      </c>
      <c r="G279" s="2">
        <v>0.33587118205868199</v>
      </c>
      <c r="H279" s="2">
        <v>0.33960497835497799</v>
      </c>
      <c r="I279" s="2" t="s">
        <v>51</v>
      </c>
      <c r="J279" s="2" t="s">
        <v>253</v>
      </c>
      <c r="K279" s="2" t="s">
        <v>304</v>
      </c>
      <c r="L279" s="2">
        <v>0.7</v>
      </c>
      <c r="M279" s="2">
        <v>0.2</v>
      </c>
      <c r="N279" s="2">
        <v>0.5</v>
      </c>
      <c r="O279" s="2">
        <v>120</v>
      </c>
      <c r="P279" s="125">
        <v>42580.439722222225</v>
      </c>
    </row>
    <row r="280" spans="1:16">
      <c r="A280" s="2">
        <v>3</v>
      </c>
      <c r="B280" s="2">
        <v>11</v>
      </c>
      <c r="C280" s="2">
        <v>16</v>
      </c>
      <c r="D280" s="2">
        <v>0.15</v>
      </c>
      <c r="E280" s="2">
        <v>0.55000000000000004</v>
      </c>
      <c r="F280" s="2">
        <v>0.8</v>
      </c>
      <c r="G280" s="2">
        <v>0.31998201484895</v>
      </c>
      <c r="H280" s="2">
        <v>0.322455357142857</v>
      </c>
      <c r="I280" s="2" t="s">
        <v>51</v>
      </c>
      <c r="J280" s="2" t="s">
        <v>253</v>
      </c>
      <c r="K280" s="2" t="s">
        <v>371</v>
      </c>
      <c r="L280" s="2">
        <v>0.7</v>
      </c>
      <c r="M280" s="2">
        <v>0.3</v>
      </c>
      <c r="N280" s="2">
        <v>0.5</v>
      </c>
      <c r="O280" s="2">
        <v>120</v>
      </c>
      <c r="P280" s="125">
        <v>42580.439722222225</v>
      </c>
    </row>
    <row r="281" spans="1:16">
      <c r="A281" s="2">
        <v>3</v>
      </c>
      <c r="B281" s="2">
        <v>10</v>
      </c>
      <c r="C281" s="2">
        <v>15</v>
      </c>
      <c r="D281" s="2">
        <v>0.15</v>
      </c>
      <c r="E281" s="2">
        <v>0.5</v>
      </c>
      <c r="F281" s="2">
        <v>0.75</v>
      </c>
      <c r="G281" s="2">
        <v>0.30259280135573202</v>
      </c>
      <c r="H281" s="2">
        <v>0.30707532051281999</v>
      </c>
      <c r="I281" s="2" t="s">
        <v>51</v>
      </c>
      <c r="J281" s="2" t="s">
        <v>253</v>
      </c>
      <c r="K281" s="2" t="s">
        <v>372</v>
      </c>
      <c r="L281" s="2">
        <v>0.7</v>
      </c>
      <c r="M281" s="2">
        <v>0.4</v>
      </c>
      <c r="N281" s="2">
        <v>0.5</v>
      </c>
      <c r="O281" s="2">
        <v>120</v>
      </c>
      <c r="P281" s="125">
        <v>42580.439733796295</v>
      </c>
    </row>
    <row r="282" spans="1:16">
      <c r="A282" s="2">
        <v>3</v>
      </c>
      <c r="B282" s="2">
        <v>10</v>
      </c>
      <c r="C282" s="2">
        <v>14</v>
      </c>
      <c r="D282" s="2">
        <v>0.15</v>
      </c>
      <c r="E282" s="2">
        <v>0.5</v>
      </c>
      <c r="F282" s="2">
        <v>0.7</v>
      </c>
      <c r="G282" s="2">
        <v>0.28958226495726402</v>
      </c>
      <c r="H282" s="2">
        <v>0.29556738400488303</v>
      </c>
      <c r="I282" s="2" t="s">
        <v>51</v>
      </c>
      <c r="J282" s="2" t="s">
        <v>253</v>
      </c>
      <c r="K282" s="2" t="s">
        <v>373</v>
      </c>
      <c r="L282" s="2">
        <v>0.7</v>
      </c>
      <c r="M282" s="2">
        <v>0.5</v>
      </c>
      <c r="N282" s="2">
        <v>0.5</v>
      </c>
      <c r="O282" s="2">
        <v>120</v>
      </c>
      <c r="P282" s="125">
        <v>42580.439733796295</v>
      </c>
    </row>
    <row r="283" spans="1:16">
      <c r="A283" s="2">
        <v>3</v>
      </c>
      <c r="B283" s="2">
        <v>7</v>
      </c>
      <c r="C283" s="2">
        <v>14</v>
      </c>
      <c r="D283" s="2">
        <v>0.15</v>
      </c>
      <c r="E283" s="2">
        <v>0.35</v>
      </c>
      <c r="F283" s="2">
        <v>0.7</v>
      </c>
      <c r="G283" s="2">
        <v>0.27751480463980399</v>
      </c>
      <c r="H283" s="2">
        <v>0.286499923687423</v>
      </c>
      <c r="I283" s="2" t="s">
        <v>51</v>
      </c>
      <c r="J283" s="2" t="s">
        <v>253</v>
      </c>
      <c r="K283" s="2" t="s">
        <v>374</v>
      </c>
      <c r="L283" s="2">
        <v>0.7</v>
      </c>
      <c r="M283" s="2">
        <v>0.6</v>
      </c>
      <c r="N283" s="2">
        <v>0.5</v>
      </c>
      <c r="O283" s="2">
        <v>120</v>
      </c>
      <c r="P283" s="125">
        <v>42580.439745370371</v>
      </c>
    </row>
    <row r="284" spans="1:16">
      <c r="A284" s="2">
        <v>4</v>
      </c>
      <c r="B284" s="2">
        <v>7</v>
      </c>
      <c r="C284" s="2">
        <v>12</v>
      </c>
      <c r="D284" s="2">
        <v>0.2</v>
      </c>
      <c r="E284" s="2">
        <v>0.35</v>
      </c>
      <c r="F284" s="2">
        <v>0.6</v>
      </c>
      <c r="G284" s="2">
        <v>0.28126559089059</v>
      </c>
      <c r="H284" s="2">
        <v>0.29965343684093598</v>
      </c>
      <c r="I284" s="2" t="s">
        <v>51</v>
      </c>
      <c r="J284" s="2" t="s">
        <v>253</v>
      </c>
      <c r="K284" s="2" t="s">
        <v>375</v>
      </c>
      <c r="L284" s="2">
        <v>0.7</v>
      </c>
      <c r="M284" s="2">
        <v>0.7</v>
      </c>
      <c r="N284" s="2">
        <v>0.5</v>
      </c>
      <c r="O284" s="2">
        <v>120</v>
      </c>
      <c r="P284" s="125">
        <v>42580.439745370371</v>
      </c>
    </row>
    <row r="285" spans="1:16">
      <c r="A285" s="2">
        <v>2</v>
      </c>
      <c r="B285" s="2">
        <v>7</v>
      </c>
      <c r="C285" s="2">
        <v>11</v>
      </c>
      <c r="D285" s="2">
        <v>0.1</v>
      </c>
      <c r="E285" s="2">
        <v>0.35</v>
      </c>
      <c r="F285" s="2">
        <v>0.55000000000000004</v>
      </c>
      <c r="G285" s="2">
        <v>0.20916968871341901</v>
      </c>
      <c r="H285" s="2">
        <v>0.227448602201891</v>
      </c>
      <c r="I285" s="2" t="s">
        <v>51</v>
      </c>
      <c r="J285" s="2" t="s">
        <v>253</v>
      </c>
      <c r="K285" s="2" t="s">
        <v>376</v>
      </c>
      <c r="L285" s="2">
        <v>0.7</v>
      </c>
      <c r="M285" s="2">
        <v>0.79999999999999905</v>
      </c>
      <c r="N285" s="2">
        <v>0.5</v>
      </c>
      <c r="O285" s="2">
        <v>120</v>
      </c>
      <c r="P285" s="125">
        <v>42580.439756944441</v>
      </c>
    </row>
    <row r="286" spans="1:16">
      <c r="A286" s="2">
        <v>1</v>
      </c>
      <c r="B286" s="2">
        <v>5</v>
      </c>
      <c r="C286" s="2">
        <v>9</v>
      </c>
      <c r="D286" s="2">
        <v>0.05</v>
      </c>
      <c r="E286" s="2">
        <v>0.25</v>
      </c>
      <c r="F286" s="2">
        <v>0.45</v>
      </c>
      <c r="G286" s="2">
        <v>0.162462842712842</v>
      </c>
      <c r="H286" s="2">
        <v>0.18038645382395299</v>
      </c>
      <c r="I286" s="2" t="s">
        <v>51</v>
      </c>
      <c r="J286" s="2" t="s">
        <v>253</v>
      </c>
      <c r="K286" s="2" t="s">
        <v>377</v>
      </c>
      <c r="L286" s="2">
        <v>0.7</v>
      </c>
      <c r="M286" s="2">
        <v>0.89999999999999902</v>
      </c>
      <c r="N286" s="2">
        <v>0.5</v>
      </c>
      <c r="O286" s="2">
        <v>120</v>
      </c>
      <c r="P286" s="125">
        <v>42580.439768518518</v>
      </c>
    </row>
    <row r="287" spans="1:16">
      <c r="A287" s="2">
        <v>3</v>
      </c>
      <c r="B287" s="2">
        <v>12</v>
      </c>
      <c r="C287" s="2">
        <v>17</v>
      </c>
      <c r="D287" s="2">
        <v>0.15</v>
      </c>
      <c r="E287" s="2">
        <v>0.6</v>
      </c>
      <c r="F287" s="2">
        <v>0.85</v>
      </c>
      <c r="G287" s="2">
        <v>0.32741247067719298</v>
      </c>
      <c r="H287" s="2">
        <v>0.339513888888888</v>
      </c>
      <c r="I287" s="2" t="s">
        <v>51</v>
      </c>
      <c r="J287" s="2" t="s">
        <v>253</v>
      </c>
      <c r="K287" s="2" t="s">
        <v>378</v>
      </c>
      <c r="L287" s="2">
        <v>0.79999999999999905</v>
      </c>
      <c r="M287" s="2">
        <v>0</v>
      </c>
      <c r="N287" s="2">
        <v>0.5</v>
      </c>
      <c r="O287" s="2">
        <v>120</v>
      </c>
      <c r="P287" s="125">
        <v>42580.439768518518</v>
      </c>
    </row>
    <row r="288" spans="1:16">
      <c r="A288" s="2">
        <v>3</v>
      </c>
      <c r="B288" s="2">
        <v>11</v>
      </c>
      <c r="C288" s="2">
        <v>17</v>
      </c>
      <c r="D288" s="2">
        <v>0.15</v>
      </c>
      <c r="E288" s="2">
        <v>0.55000000000000004</v>
      </c>
      <c r="F288" s="2">
        <v>0.85</v>
      </c>
      <c r="G288" s="2">
        <v>0.33844057316637899</v>
      </c>
      <c r="H288" s="2">
        <v>0.338162326025229</v>
      </c>
      <c r="I288" s="2" t="s">
        <v>51</v>
      </c>
      <c r="J288" s="2" t="s">
        <v>253</v>
      </c>
      <c r="K288" s="2" t="s">
        <v>379</v>
      </c>
      <c r="L288" s="2">
        <v>0.79999999999999905</v>
      </c>
      <c r="M288" s="2">
        <v>0.1</v>
      </c>
      <c r="N288" s="2">
        <v>0.5</v>
      </c>
      <c r="O288" s="2">
        <v>120</v>
      </c>
      <c r="P288" s="125">
        <v>42580.439780092594</v>
      </c>
    </row>
    <row r="289" spans="1:16">
      <c r="A289" s="2">
        <v>3</v>
      </c>
      <c r="B289" s="2">
        <v>11</v>
      </c>
      <c r="C289" s="2">
        <v>16</v>
      </c>
      <c r="D289" s="2">
        <v>0.15</v>
      </c>
      <c r="E289" s="2">
        <v>0.55000000000000004</v>
      </c>
      <c r="F289" s="2">
        <v>0.8</v>
      </c>
      <c r="G289" s="2">
        <v>0.31949052716996201</v>
      </c>
      <c r="H289" s="2">
        <v>0.32008352758352698</v>
      </c>
      <c r="I289" s="2" t="s">
        <v>51</v>
      </c>
      <c r="J289" s="2" t="s">
        <v>253</v>
      </c>
      <c r="K289" s="2" t="s">
        <v>305</v>
      </c>
      <c r="L289" s="2">
        <v>0.79999999999999905</v>
      </c>
      <c r="M289" s="2">
        <v>0.2</v>
      </c>
      <c r="N289" s="2">
        <v>0.5</v>
      </c>
      <c r="O289" s="2">
        <v>120</v>
      </c>
      <c r="P289" s="125">
        <v>42580.439780092594</v>
      </c>
    </row>
    <row r="290" spans="1:16">
      <c r="A290" s="2">
        <v>3</v>
      </c>
      <c r="B290" s="2">
        <v>10</v>
      </c>
      <c r="C290" s="2">
        <v>14</v>
      </c>
      <c r="D290" s="2">
        <v>0.15</v>
      </c>
      <c r="E290" s="2">
        <v>0.5</v>
      </c>
      <c r="F290" s="2">
        <v>0.7</v>
      </c>
      <c r="G290" s="2">
        <v>0.29945201852744902</v>
      </c>
      <c r="H290" s="2">
        <v>0.30185120435120399</v>
      </c>
      <c r="I290" s="2" t="s">
        <v>51</v>
      </c>
      <c r="J290" s="2" t="s">
        <v>253</v>
      </c>
      <c r="K290" s="2" t="s">
        <v>380</v>
      </c>
      <c r="L290" s="2">
        <v>0.79999999999999905</v>
      </c>
      <c r="M290" s="2">
        <v>0.3</v>
      </c>
      <c r="N290" s="2">
        <v>0.5</v>
      </c>
      <c r="O290" s="2">
        <v>120</v>
      </c>
      <c r="P290" s="125">
        <v>42580.439791666664</v>
      </c>
    </row>
    <row r="291" spans="1:16">
      <c r="A291" s="2">
        <v>3</v>
      </c>
      <c r="B291" s="2">
        <v>10</v>
      </c>
      <c r="C291" s="2">
        <v>14</v>
      </c>
      <c r="D291" s="2">
        <v>0.15</v>
      </c>
      <c r="E291" s="2">
        <v>0.5</v>
      </c>
      <c r="F291" s="2">
        <v>0.7</v>
      </c>
      <c r="G291" s="2">
        <v>0.29581757825507798</v>
      </c>
      <c r="H291" s="2">
        <v>0.298473332223332</v>
      </c>
      <c r="I291" s="2" t="s">
        <v>51</v>
      </c>
      <c r="J291" s="2" t="s">
        <v>253</v>
      </c>
      <c r="K291" s="2" t="s">
        <v>381</v>
      </c>
      <c r="L291" s="2">
        <v>0.79999999999999905</v>
      </c>
      <c r="M291" s="2">
        <v>0.4</v>
      </c>
      <c r="N291" s="2">
        <v>0.5</v>
      </c>
      <c r="O291" s="2">
        <v>120</v>
      </c>
      <c r="P291" s="125">
        <v>42580.439803240741</v>
      </c>
    </row>
    <row r="292" spans="1:16">
      <c r="A292" s="2">
        <v>3</v>
      </c>
      <c r="B292" s="2">
        <v>9</v>
      </c>
      <c r="C292" s="2">
        <v>14</v>
      </c>
      <c r="D292" s="2">
        <v>0.15</v>
      </c>
      <c r="E292" s="2">
        <v>0.45</v>
      </c>
      <c r="F292" s="2">
        <v>0.7</v>
      </c>
      <c r="G292" s="2">
        <v>0.29435542929292902</v>
      </c>
      <c r="H292" s="2">
        <v>0.29570165945165899</v>
      </c>
      <c r="I292" s="2" t="s">
        <v>51</v>
      </c>
      <c r="J292" s="2" t="s">
        <v>253</v>
      </c>
      <c r="K292" s="2" t="s">
        <v>382</v>
      </c>
      <c r="L292" s="2">
        <v>0.79999999999999905</v>
      </c>
      <c r="M292" s="2">
        <v>0.5</v>
      </c>
      <c r="N292" s="2">
        <v>0.5</v>
      </c>
      <c r="O292" s="2">
        <v>120</v>
      </c>
      <c r="P292" s="125">
        <v>42580.439803240741</v>
      </c>
    </row>
    <row r="293" spans="1:16">
      <c r="A293" s="2">
        <v>3</v>
      </c>
      <c r="B293" s="2">
        <v>8</v>
      </c>
      <c r="C293" s="2">
        <v>13</v>
      </c>
      <c r="D293" s="2">
        <v>0.15</v>
      </c>
      <c r="E293" s="2">
        <v>0.4</v>
      </c>
      <c r="F293" s="2">
        <v>0.65</v>
      </c>
      <c r="G293" s="2">
        <v>0.272375632773659</v>
      </c>
      <c r="H293" s="2">
        <v>0.27839882339882299</v>
      </c>
      <c r="I293" s="2" t="s">
        <v>51</v>
      </c>
      <c r="J293" s="2" t="s">
        <v>253</v>
      </c>
      <c r="K293" s="2" t="s">
        <v>383</v>
      </c>
      <c r="L293" s="2">
        <v>0.79999999999999905</v>
      </c>
      <c r="M293" s="2">
        <v>0.6</v>
      </c>
      <c r="N293" s="2">
        <v>0.5</v>
      </c>
      <c r="O293" s="2">
        <v>120</v>
      </c>
      <c r="P293" s="125">
        <v>42580.439814814818</v>
      </c>
    </row>
    <row r="294" spans="1:16">
      <c r="A294" s="2">
        <v>3</v>
      </c>
      <c r="B294" s="2">
        <v>7</v>
      </c>
      <c r="C294" s="2">
        <v>12</v>
      </c>
      <c r="D294" s="2">
        <v>0.15</v>
      </c>
      <c r="E294" s="2">
        <v>0.35</v>
      </c>
      <c r="F294" s="2">
        <v>0.6</v>
      </c>
      <c r="G294" s="2">
        <v>0.26263363257113198</v>
      </c>
      <c r="H294" s="2">
        <v>0.26814269064268997</v>
      </c>
      <c r="I294" s="2" t="s">
        <v>51</v>
      </c>
      <c r="J294" s="2" t="s">
        <v>253</v>
      </c>
      <c r="K294" s="2" t="s">
        <v>384</v>
      </c>
      <c r="L294" s="2">
        <v>0.79999999999999905</v>
      </c>
      <c r="M294" s="2">
        <v>0.7</v>
      </c>
      <c r="N294" s="2">
        <v>0.5</v>
      </c>
      <c r="O294" s="2">
        <v>120</v>
      </c>
      <c r="P294" s="125">
        <v>42580.439814814818</v>
      </c>
    </row>
    <row r="295" spans="1:16">
      <c r="A295" s="2">
        <v>3</v>
      </c>
      <c r="B295" s="2">
        <v>6</v>
      </c>
      <c r="C295" s="2">
        <v>10</v>
      </c>
      <c r="D295" s="2">
        <v>0.15</v>
      </c>
      <c r="E295" s="2">
        <v>0.3</v>
      </c>
      <c r="F295" s="2">
        <v>0.5</v>
      </c>
      <c r="G295" s="2">
        <v>0.22866688172938099</v>
      </c>
      <c r="H295" s="2">
        <v>0.24599802974802901</v>
      </c>
      <c r="I295" s="2" t="s">
        <v>51</v>
      </c>
      <c r="J295" s="2" t="s">
        <v>253</v>
      </c>
      <c r="K295" s="2" t="s">
        <v>385</v>
      </c>
      <c r="L295" s="2">
        <v>0.79999999999999905</v>
      </c>
      <c r="M295" s="2">
        <v>0.79999999999999905</v>
      </c>
      <c r="N295" s="2">
        <v>0.5</v>
      </c>
      <c r="O295" s="2">
        <v>120</v>
      </c>
      <c r="P295" s="125">
        <v>42580.439826388887</v>
      </c>
    </row>
    <row r="296" spans="1:16">
      <c r="A296" s="2">
        <v>1</v>
      </c>
      <c r="B296" s="2">
        <v>5</v>
      </c>
      <c r="C296" s="2">
        <v>8</v>
      </c>
      <c r="D296" s="2">
        <v>0.05</v>
      </c>
      <c r="E296" s="2">
        <v>0.25</v>
      </c>
      <c r="F296" s="2">
        <v>0.4</v>
      </c>
      <c r="G296" s="2">
        <v>0.15848606616813099</v>
      </c>
      <c r="H296" s="2">
        <v>0.17589200051156501</v>
      </c>
      <c r="I296" s="2" t="s">
        <v>51</v>
      </c>
      <c r="J296" s="2" t="s">
        <v>253</v>
      </c>
      <c r="K296" s="2" t="s">
        <v>386</v>
      </c>
      <c r="L296" s="2">
        <v>0.79999999999999905</v>
      </c>
      <c r="M296" s="2">
        <v>0.89999999999999902</v>
      </c>
      <c r="N296" s="2">
        <v>0.5</v>
      </c>
      <c r="O296" s="2">
        <v>120</v>
      </c>
      <c r="P296" s="125">
        <v>42580.439837962964</v>
      </c>
    </row>
    <row r="297" spans="1:16">
      <c r="A297" s="2">
        <v>3</v>
      </c>
      <c r="B297" s="2">
        <v>10</v>
      </c>
      <c r="C297" s="2">
        <v>16</v>
      </c>
      <c r="D297" s="2">
        <v>0.15</v>
      </c>
      <c r="E297" s="2">
        <v>0.5</v>
      </c>
      <c r="F297" s="2">
        <v>0.8</v>
      </c>
      <c r="G297" s="2">
        <v>0.30417179446499798</v>
      </c>
      <c r="H297" s="2">
        <v>0.31664657660347301</v>
      </c>
      <c r="I297" s="2" t="s">
        <v>51</v>
      </c>
      <c r="J297" s="2" t="s">
        <v>253</v>
      </c>
      <c r="K297" s="2" t="s">
        <v>387</v>
      </c>
      <c r="L297" s="2">
        <v>0.89999999999999902</v>
      </c>
      <c r="M297" s="2">
        <v>0</v>
      </c>
      <c r="N297" s="2">
        <v>0.5</v>
      </c>
      <c r="O297" s="2">
        <v>120</v>
      </c>
      <c r="P297" s="125">
        <v>42580.439837962964</v>
      </c>
    </row>
    <row r="298" spans="1:16">
      <c r="A298" s="2">
        <v>3</v>
      </c>
      <c r="B298" s="2">
        <v>9</v>
      </c>
      <c r="C298" s="2">
        <v>15</v>
      </c>
      <c r="D298" s="2">
        <v>0.15</v>
      </c>
      <c r="E298" s="2">
        <v>0.45</v>
      </c>
      <c r="F298" s="2">
        <v>0.75</v>
      </c>
      <c r="G298" s="2">
        <v>0.30914794841455501</v>
      </c>
      <c r="H298" s="2">
        <v>0.31295563097033602</v>
      </c>
      <c r="I298" s="2" t="s">
        <v>51</v>
      </c>
      <c r="J298" s="2" t="s">
        <v>253</v>
      </c>
      <c r="K298" s="2" t="s">
        <v>388</v>
      </c>
      <c r="L298" s="2">
        <v>0.89999999999999902</v>
      </c>
      <c r="M298" s="2">
        <v>0.1</v>
      </c>
      <c r="N298" s="2">
        <v>0.5</v>
      </c>
      <c r="O298" s="2">
        <v>120</v>
      </c>
      <c r="P298" s="125">
        <v>42580.439849537041</v>
      </c>
    </row>
    <row r="299" spans="1:16">
      <c r="A299" s="2">
        <v>3</v>
      </c>
      <c r="B299" s="2">
        <v>9</v>
      </c>
      <c r="C299" s="2">
        <v>14</v>
      </c>
      <c r="D299" s="2">
        <v>0.15</v>
      </c>
      <c r="E299" s="2">
        <v>0.45</v>
      </c>
      <c r="F299" s="2">
        <v>0.7</v>
      </c>
      <c r="G299" s="2">
        <v>0.29483918246785801</v>
      </c>
      <c r="H299" s="2">
        <v>0.29254201680672198</v>
      </c>
      <c r="I299" s="2" t="s">
        <v>51</v>
      </c>
      <c r="J299" s="2" t="s">
        <v>253</v>
      </c>
      <c r="K299" s="2" t="s">
        <v>306</v>
      </c>
      <c r="L299" s="2">
        <v>0.89999999999999902</v>
      </c>
      <c r="M299" s="2">
        <v>0.2</v>
      </c>
      <c r="N299" s="2">
        <v>0.5</v>
      </c>
      <c r="O299" s="2">
        <v>120</v>
      </c>
      <c r="P299" s="125">
        <v>42580.439849537041</v>
      </c>
    </row>
    <row r="300" spans="1:16">
      <c r="A300" s="2">
        <v>3</v>
      </c>
      <c r="B300" s="2">
        <v>9</v>
      </c>
      <c r="C300" s="2">
        <v>13</v>
      </c>
      <c r="D300" s="2">
        <v>0.15</v>
      </c>
      <c r="E300" s="2">
        <v>0.45</v>
      </c>
      <c r="F300" s="2">
        <v>0.65</v>
      </c>
      <c r="G300" s="2">
        <v>0.29136647462015097</v>
      </c>
      <c r="H300" s="2">
        <v>0.28628389992360498</v>
      </c>
      <c r="I300" s="2" t="s">
        <v>51</v>
      </c>
      <c r="J300" s="2" t="s">
        <v>253</v>
      </c>
      <c r="K300" s="2" t="s">
        <v>389</v>
      </c>
      <c r="L300" s="2">
        <v>0.89999999999999902</v>
      </c>
      <c r="M300" s="2">
        <v>0.3</v>
      </c>
      <c r="N300" s="2">
        <v>0.5</v>
      </c>
      <c r="O300" s="2">
        <v>120</v>
      </c>
      <c r="P300" s="125">
        <v>42580.43986111111</v>
      </c>
    </row>
    <row r="301" spans="1:16">
      <c r="A301" s="2">
        <v>3</v>
      </c>
      <c r="B301" s="2">
        <v>9</v>
      </c>
      <c r="C301" s="2">
        <v>13</v>
      </c>
      <c r="D301" s="2">
        <v>0.15</v>
      </c>
      <c r="E301" s="2">
        <v>0.45</v>
      </c>
      <c r="F301" s="2">
        <v>0.65</v>
      </c>
      <c r="G301" s="2">
        <v>0.28552025792834601</v>
      </c>
      <c r="H301" s="2">
        <v>0.28189067468479201</v>
      </c>
      <c r="I301" s="2" t="s">
        <v>51</v>
      </c>
      <c r="J301" s="2" t="s">
        <v>253</v>
      </c>
      <c r="K301" s="2" t="s">
        <v>390</v>
      </c>
      <c r="L301" s="2">
        <v>0.89999999999999902</v>
      </c>
      <c r="M301" s="2">
        <v>0.4</v>
      </c>
      <c r="N301" s="2">
        <v>0.5</v>
      </c>
      <c r="O301" s="2">
        <v>120</v>
      </c>
      <c r="P301" s="125">
        <v>42580.439872685187</v>
      </c>
    </row>
    <row r="302" spans="1:16">
      <c r="A302" s="2">
        <v>3</v>
      </c>
      <c r="B302" s="2">
        <v>9</v>
      </c>
      <c r="C302" s="2">
        <v>12</v>
      </c>
      <c r="D302" s="2">
        <v>0.15</v>
      </c>
      <c r="E302" s="2">
        <v>0.45</v>
      </c>
      <c r="F302" s="2">
        <v>0.6</v>
      </c>
      <c r="G302" s="2">
        <v>0.28557978173786902</v>
      </c>
      <c r="H302" s="2">
        <v>0.28296210325622001</v>
      </c>
      <c r="I302" s="2" t="s">
        <v>51</v>
      </c>
      <c r="J302" s="2" t="s">
        <v>253</v>
      </c>
      <c r="K302" s="2" t="s">
        <v>391</v>
      </c>
      <c r="L302" s="2">
        <v>0.89999999999999902</v>
      </c>
      <c r="M302" s="2">
        <v>0.5</v>
      </c>
      <c r="N302" s="2">
        <v>0.5</v>
      </c>
      <c r="O302" s="2">
        <v>120</v>
      </c>
      <c r="P302" s="125">
        <v>42580.439872685187</v>
      </c>
    </row>
    <row r="303" spans="1:16">
      <c r="A303" s="2">
        <v>3</v>
      </c>
      <c r="B303" s="2">
        <v>7</v>
      </c>
      <c r="C303" s="2">
        <v>11</v>
      </c>
      <c r="D303" s="2">
        <v>0.15</v>
      </c>
      <c r="E303" s="2">
        <v>0.35</v>
      </c>
      <c r="F303" s="2">
        <v>0.55000000000000004</v>
      </c>
      <c r="G303" s="2">
        <v>0.27072223188032002</v>
      </c>
      <c r="H303" s="2">
        <v>0.27125270154681902</v>
      </c>
      <c r="I303" s="2" t="s">
        <v>51</v>
      </c>
      <c r="J303" s="2" t="s">
        <v>253</v>
      </c>
      <c r="K303" s="2" t="s">
        <v>392</v>
      </c>
      <c r="L303" s="2">
        <v>0.89999999999999902</v>
      </c>
      <c r="M303" s="2">
        <v>0.6</v>
      </c>
      <c r="N303" s="2">
        <v>0.5</v>
      </c>
      <c r="O303" s="2">
        <v>120</v>
      </c>
      <c r="P303" s="125">
        <v>42580.439884259256</v>
      </c>
    </row>
    <row r="304" spans="1:16">
      <c r="A304" s="2">
        <v>2</v>
      </c>
      <c r="B304" s="2">
        <v>6</v>
      </c>
      <c r="C304" s="2">
        <v>11</v>
      </c>
      <c r="D304" s="2">
        <v>0.1</v>
      </c>
      <c r="E304" s="2">
        <v>0.3</v>
      </c>
      <c r="F304" s="2">
        <v>0.55000000000000004</v>
      </c>
      <c r="G304" s="2">
        <v>0.225428821586909</v>
      </c>
      <c r="H304" s="2">
        <v>0.22989447643859401</v>
      </c>
      <c r="I304" s="2" t="s">
        <v>51</v>
      </c>
      <c r="J304" s="2" t="s">
        <v>253</v>
      </c>
      <c r="K304" s="2" t="s">
        <v>393</v>
      </c>
      <c r="L304" s="2">
        <v>0.89999999999999902</v>
      </c>
      <c r="M304" s="2">
        <v>0.7</v>
      </c>
      <c r="N304" s="2">
        <v>0.5</v>
      </c>
      <c r="O304" s="2">
        <v>120</v>
      </c>
      <c r="P304" s="125">
        <v>42580.439884259256</v>
      </c>
    </row>
    <row r="305" spans="1:16">
      <c r="A305" s="2">
        <v>3</v>
      </c>
      <c r="B305" s="2">
        <v>5</v>
      </c>
      <c r="C305" s="2">
        <v>7</v>
      </c>
      <c r="D305" s="2">
        <v>0.15</v>
      </c>
      <c r="E305" s="2">
        <v>0.25</v>
      </c>
      <c r="F305" s="2">
        <v>0.35</v>
      </c>
      <c r="G305" s="2">
        <v>0.21498509864318599</v>
      </c>
      <c r="H305" s="2">
        <v>0.231117420161537</v>
      </c>
      <c r="I305" s="2" t="s">
        <v>51</v>
      </c>
      <c r="J305" s="2" t="s">
        <v>253</v>
      </c>
      <c r="K305" s="2" t="s">
        <v>394</v>
      </c>
      <c r="L305" s="2">
        <v>0.89999999999999902</v>
      </c>
      <c r="M305" s="2">
        <v>0.79999999999999905</v>
      </c>
      <c r="N305" s="2">
        <v>0.5</v>
      </c>
      <c r="O305" s="2">
        <v>120</v>
      </c>
      <c r="P305" s="125">
        <v>42580.439895833333</v>
      </c>
    </row>
    <row r="306" spans="1:16">
      <c r="A306" s="2">
        <v>1</v>
      </c>
      <c r="B306" s="2">
        <v>5</v>
      </c>
      <c r="C306" s="2">
        <v>6</v>
      </c>
      <c r="D306" s="2">
        <v>0.05</v>
      </c>
      <c r="E306" s="2">
        <v>0.25</v>
      </c>
      <c r="F306" s="2">
        <v>0.3</v>
      </c>
      <c r="G306" s="2">
        <v>0.15489145658263301</v>
      </c>
      <c r="H306" s="2">
        <v>0.17089879891350401</v>
      </c>
      <c r="I306" s="2" t="s">
        <v>51</v>
      </c>
      <c r="J306" s="2" t="s">
        <v>253</v>
      </c>
      <c r="K306" s="2" t="s">
        <v>395</v>
      </c>
      <c r="L306" s="2">
        <v>0.89999999999999902</v>
      </c>
      <c r="M306" s="2">
        <v>0.89999999999999902</v>
      </c>
      <c r="N306" s="2">
        <v>0.5</v>
      </c>
      <c r="O306" s="2">
        <v>120</v>
      </c>
      <c r="P306" s="125">
        <v>42580.43990740741</v>
      </c>
    </row>
  </sheetData>
  <phoneticPr fontId="15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39"/>
  <sheetViews>
    <sheetView showGridLines="0" topLeftCell="A161" zoomScale="90" zoomScaleNormal="90" zoomScalePageLayoutView="130" workbookViewId="0">
      <selection activeCell="H179" sqref="H179"/>
    </sheetView>
  </sheetViews>
  <sheetFormatPr defaultColWidth="8.88671875" defaultRowHeight="16.5"/>
  <cols>
    <col min="1" max="2" width="8.88671875" style="1"/>
    <col min="3" max="3" width="12.88671875" style="1" customWidth="1"/>
    <col min="4" max="16384" width="8.88671875" style="1"/>
  </cols>
  <sheetData>
    <row r="1" spans="1:12" s="26" customFormat="1">
      <c r="A1" s="26" t="s">
        <v>861</v>
      </c>
    </row>
    <row r="2" spans="1:12">
      <c r="A2" s="1" t="s">
        <v>2</v>
      </c>
      <c r="B2" s="1" t="s">
        <v>0</v>
      </c>
      <c r="C2" s="1" t="s">
        <v>234</v>
      </c>
    </row>
    <row r="3" spans="1:12">
      <c r="B3" s="2"/>
      <c r="C3" s="2">
        <v>0</v>
      </c>
      <c r="D3" s="2">
        <v>0.1</v>
      </c>
      <c r="E3" s="2">
        <v>0.2</v>
      </c>
      <c r="F3" s="2">
        <v>0.3</v>
      </c>
      <c r="G3" s="2">
        <v>0.4</v>
      </c>
      <c r="H3" s="2">
        <v>0.5</v>
      </c>
      <c r="I3" s="2">
        <v>0.6</v>
      </c>
      <c r="J3" s="2">
        <v>0.7</v>
      </c>
      <c r="K3" s="2">
        <v>0.79999999999999905</v>
      </c>
      <c r="L3" s="2">
        <v>0.89999999999999902</v>
      </c>
    </row>
    <row r="4" spans="1:12">
      <c r="A4" s="1" t="s">
        <v>235</v>
      </c>
      <c r="B4" s="2">
        <v>0</v>
      </c>
      <c r="C4" s="2">
        <v>0.28777653803111303</v>
      </c>
      <c r="D4" s="2">
        <v>0.29477401053970398</v>
      </c>
      <c r="E4" s="2">
        <v>0.305820346229285</v>
      </c>
      <c r="F4" s="2">
        <v>0.31934373742810301</v>
      </c>
      <c r="G4" s="80">
        <v>0.32909384100953898</v>
      </c>
      <c r="H4" s="2">
        <v>0.31867955297617501</v>
      </c>
      <c r="I4" s="2">
        <v>0.30594087380781598</v>
      </c>
      <c r="J4" s="2">
        <v>0.28799276172801003</v>
      </c>
      <c r="K4" s="2">
        <v>0.27248849545777698</v>
      </c>
      <c r="L4" s="2">
        <v>0.24938395917383199</v>
      </c>
    </row>
    <row r="5" spans="1:12">
      <c r="B5" s="2">
        <v>0.1</v>
      </c>
      <c r="C5" s="2">
        <v>0.30748026436801801</v>
      </c>
      <c r="D5" s="2">
        <v>0.31414355625008999</v>
      </c>
      <c r="E5" s="2">
        <v>0.32966285051599797</v>
      </c>
      <c r="F5" s="2">
        <v>0.340148034555042</v>
      </c>
      <c r="G5" s="80">
        <v>0.349514869120362</v>
      </c>
      <c r="H5" s="81">
        <v>0.34062220457875603</v>
      </c>
      <c r="I5" s="81">
        <v>0.32372748094402198</v>
      </c>
      <c r="J5" s="81">
        <v>0.303802317976891</v>
      </c>
      <c r="K5" s="2">
        <v>0.28709798891187799</v>
      </c>
      <c r="L5" s="2">
        <v>0.22887287611620699</v>
      </c>
    </row>
    <row r="6" spans="1:12">
      <c r="B6" s="2">
        <v>0.2</v>
      </c>
      <c r="C6" s="2">
        <v>0.32327135679298902</v>
      </c>
      <c r="D6" s="2">
        <v>0.32879282049306802</v>
      </c>
      <c r="E6" s="2">
        <v>0.34436555792367801</v>
      </c>
      <c r="F6" s="81">
        <v>0.35505534735706801</v>
      </c>
      <c r="G6" s="82">
        <v>0.352603832761129</v>
      </c>
      <c r="H6" s="2">
        <v>0.340572129230372</v>
      </c>
      <c r="I6" s="2">
        <v>0.32340699995222799</v>
      </c>
      <c r="J6" s="2">
        <v>0.30125299880968698</v>
      </c>
      <c r="K6" s="81">
        <v>0.290654115498726</v>
      </c>
      <c r="L6" s="81">
        <v>0.27571658489318002</v>
      </c>
    </row>
    <row r="7" spans="1:12">
      <c r="B7" s="2">
        <v>0.3</v>
      </c>
      <c r="C7" s="81">
        <v>0.333237496750593</v>
      </c>
      <c r="D7" s="81">
        <v>0.34050695024822702</v>
      </c>
      <c r="E7" s="81">
        <v>0.34871250154422401</v>
      </c>
      <c r="F7" s="80">
        <v>0.35244237937258299</v>
      </c>
      <c r="G7" s="78">
        <v>0.34515109930273902</v>
      </c>
      <c r="H7" s="2">
        <v>0.331158956169468</v>
      </c>
      <c r="I7" s="2">
        <v>0.31080248213411998</v>
      </c>
      <c r="J7" s="2">
        <v>0.295734534451701</v>
      </c>
      <c r="K7" s="2">
        <v>0.28428733239236298</v>
      </c>
      <c r="L7" s="2">
        <v>0.26668570474254899</v>
      </c>
    </row>
    <row r="8" spans="1:12">
      <c r="B8" s="2">
        <v>0.4</v>
      </c>
      <c r="C8" s="80">
        <v>0.33275013998539799</v>
      </c>
      <c r="D8" s="2">
        <v>0.32499977065588098</v>
      </c>
      <c r="E8" s="2">
        <v>0.32858861754369301</v>
      </c>
      <c r="F8" s="2">
        <v>0.329618764743838</v>
      </c>
      <c r="G8" s="2">
        <v>0.31718557966251198</v>
      </c>
      <c r="H8" s="2">
        <v>0.30522401630090201</v>
      </c>
      <c r="I8" s="2">
        <v>0.29229388702203102</v>
      </c>
      <c r="J8" s="2">
        <v>0.27924979595772897</v>
      </c>
      <c r="K8" s="2">
        <v>0.26392723663916701</v>
      </c>
      <c r="L8" s="2">
        <v>0.25113533329295101</v>
      </c>
    </row>
    <row r="9" spans="1:12">
      <c r="B9" s="2">
        <v>0.5</v>
      </c>
      <c r="C9" s="80">
        <v>0.318480243635274</v>
      </c>
      <c r="D9" s="2">
        <v>0.30812301265660302</v>
      </c>
      <c r="E9" s="2">
        <v>0.30155976540639701</v>
      </c>
      <c r="F9" s="2">
        <v>0.29298461219194899</v>
      </c>
      <c r="G9" s="2">
        <v>0.282266830663298</v>
      </c>
      <c r="H9" s="2">
        <v>0.27346283553971401</v>
      </c>
      <c r="I9" s="2">
        <v>0.26357196503256097</v>
      </c>
      <c r="J9" s="2">
        <v>0.24404460513860399</v>
      </c>
      <c r="K9" s="2">
        <v>0.23870420739562001</v>
      </c>
      <c r="L9" s="2">
        <v>0.23619446280020301</v>
      </c>
    </row>
    <row r="10" spans="1:12">
      <c r="B10" s="2">
        <v>0.6</v>
      </c>
      <c r="C10" s="80">
        <v>0.28056558463829401</v>
      </c>
      <c r="D10" s="2">
        <v>0.25829163683742901</v>
      </c>
      <c r="E10" s="2">
        <v>0.25400435687543699</v>
      </c>
      <c r="F10" s="2">
        <v>0.248952860817443</v>
      </c>
      <c r="G10" s="2">
        <v>0.24201676498335301</v>
      </c>
      <c r="H10" s="2">
        <v>0.234602857031731</v>
      </c>
      <c r="I10" s="2">
        <v>0.22548144470980899</v>
      </c>
      <c r="J10" s="2">
        <v>0.22118652459568999</v>
      </c>
      <c r="K10" s="2">
        <v>0.21629498790544399</v>
      </c>
      <c r="L10" s="2">
        <v>0.211542034720821</v>
      </c>
    </row>
    <row r="11" spans="1:12">
      <c r="B11" s="2">
        <v>0.7</v>
      </c>
      <c r="C11" s="80">
        <v>0.23888287661468799</v>
      </c>
      <c r="D11" s="2">
        <v>0.222770302756153</v>
      </c>
      <c r="E11" s="2">
        <v>0.21839312307296399</v>
      </c>
      <c r="F11" s="2">
        <v>0.21332989441080499</v>
      </c>
      <c r="G11" s="2">
        <v>0.20715390945005099</v>
      </c>
      <c r="H11" s="2">
        <v>0.19959995591159799</v>
      </c>
      <c r="I11" s="2">
        <v>0.193126475472748</v>
      </c>
      <c r="J11" s="2">
        <v>0.189646316384845</v>
      </c>
      <c r="K11" s="2">
        <v>0.185316258171282</v>
      </c>
      <c r="L11" s="2">
        <v>0.18198884891900999</v>
      </c>
    </row>
    <row r="12" spans="1:12">
      <c r="B12" s="2">
        <v>0.79999999999999905</v>
      </c>
      <c r="C12" s="80">
        <v>0.20411099791936499</v>
      </c>
      <c r="D12" s="2">
        <v>0.18378925861305401</v>
      </c>
      <c r="E12" s="2">
        <v>0.180257872962057</v>
      </c>
      <c r="F12" s="2">
        <v>0.179428368663271</v>
      </c>
      <c r="G12" s="2">
        <v>0.178021831678672</v>
      </c>
      <c r="H12" s="2">
        <v>0.17521274086125399</v>
      </c>
      <c r="I12" s="2">
        <v>0.17239959447755701</v>
      </c>
      <c r="J12" s="2">
        <v>0.168325137329396</v>
      </c>
      <c r="K12" s="2">
        <v>0.16608363000096699</v>
      </c>
      <c r="L12" s="2">
        <v>0.16313588596333101</v>
      </c>
    </row>
    <row r="13" spans="1:12">
      <c r="B13" s="2">
        <v>0.89999999999999902</v>
      </c>
      <c r="C13" s="80">
        <v>0.17924842624548001</v>
      </c>
      <c r="D13" s="2">
        <v>0.16018927556817</v>
      </c>
      <c r="E13" s="2">
        <v>0.160214728562492</v>
      </c>
      <c r="F13" s="2">
        <v>0.16001779379245501</v>
      </c>
      <c r="G13" s="2">
        <v>0.15788328298957999</v>
      </c>
      <c r="H13" s="2">
        <v>0.15623681350657301</v>
      </c>
      <c r="I13" s="2">
        <v>0.154771751072559</v>
      </c>
      <c r="J13" s="2">
        <v>0.15175259384066001</v>
      </c>
      <c r="K13" s="2">
        <v>0.15071608493573899</v>
      </c>
      <c r="L13" s="2">
        <v>0.14865402490670901</v>
      </c>
    </row>
    <row r="15" spans="1:12">
      <c r="A15" s="1" t="s">
        <v>2</v>
      </c>
      <c r="B15" s="1" t="s">
        <v>1</v>
      </c>
      <c r="C15" s="1" t="s">
        <v>234</v>
      </c>
    </row>
    <row r="16" spans="1:12">
      <c r="B16" s="2"/>
      <c r="C16" s="2">
        <v>0</v>
      </c>
      <c r="D16" s="2">
        <v>0.1</v>
      </c>
      <c r="E16" s="2">
        <v>0.2</v>
      </c>
      <c r="F16" s="2">
        <v>0.3</v>
      </c>
      <c r="G16" s="2">
        <v>0.4</v>
      </c>
      <c r="H16" s="2">
        <v>0.5</v>
      </c>
      <c r="I16" s="2">
        <v>0.6</v>
      </c>
      <c r="J16" s="2">
        <v>0.7</v>
      </c>
      <c r="K16" s="2">
        <v>0.79999999999999905</v>
      </c>
      <c r="L16" s="2">
        <v>0.89999999999999902</v>
      </c>
    </row>
    <row r="17" spans="1:12">
      <c r="A17" s="1" t="s">
        <v>235</v>
      </c>
      <c r="B17" s="2">
        <v>0</v>
      </c>
      <c r="C17" s="2">
        <v>0.42371778717523301</v>
      </c>
      <c r="D17" s="2">
        <v>0.43718447367490498</v>
      </c>
      <c r="E17" s="2">
        <v>0.451390472833749</v>
      </c>
      <c r="F17" s="2">
        <v>0.47426737760856902</v>
      </c>
      <c r="G17" s="80">
        <v>0.48888848713212602</v>
      </c>
      <c r="H17" s="2">
        <v>0.47661586607654199</v>
      </c>
      <c r="I17" s="2">
        <v>0.45545258861384003</v>
      </c>
      <c r="J17" s="2">
        <v>0.42529269989551899</v>
      </c>
      <c r="K17" s="2">
        <v>0.403232757296559</v>
      </c>
      <c r="L17" s="2">
        <v>0.37978113453594298</v>
      </c>
    </row>
    <row r="18" spans="1:12">
      <c r="B18" s="2">
        <v>0.1</v>
      </c>
      <c r="C18" s="2">
        <v>0.440907036905484</v>
      </c>
      <c r="D18" s="2">
        <v>0.45796677869619001</v>
      </c>
      <c r="E18" s="2">
        <v>0.48257431928394001</v>
      </c>
      <c r="F18" s="2">
        <v>0.50076250496074504</v>
      </c>
      <c r="G18" s="80">
        <v>0.51356255062878098</v>
      </c>
      <c r="H18" s="81">
        <v>0.50194159072525801</v>
      </c>
      <c r="I18" s="81">
        <v>0.478804756885859</v>
      </c>
      <c r="J18" s="81">
        <v>0.44957117315021</v>
      </c>
      <c r="K18" s="81">
        <v>0.43017484595345001</v>
      </c>
      <c r="L18" s="81">
        <v>0.41086317529816102</v>
      </c>
    </row>
    <row r="19" spans="1:12">
      <c r="B19" s="2">
        <v>0.2</v>
      </c>
      <c r="C19" s="2">
        <v>0.45860056676751398</v>
      </c>
      <c r="D19" s="2">
        <v>0.46868724249621702</v>
      </c>
      <c r="E19" s="2">
        <v>0.494951600141116</v>
      </c>
      <c r="F19" s="2">
        <v>0.51225998535217798</v>
      </c>
      <c r="G19" s="82">
        <v>0.52057241941930299</v>
      </c>
      <c r="H19" s="2">
        <v>0.49588146466772298</v>
      </c>
      <c r="I19" s="2">
        <v>0.47116257854082899</v>
      </c>
      <c r="J19" s="2">
        <v>0.44578876945467899</v>
      </c>
      <c r="K19" s="2">
        <v>0.42747434246556498</v>
      </c>
      <c r="L19" s="2">
        <v>0.41019687211861899</v>
      </c>
    </row>
    <row r="20" spans="1:12">
      <c r="B20" s="2">
        <v>0.3</v>
      </c>
      <c r="C20" s="2">
        <v>0.47668991340417899</v>
      </c>
      <c r="D20" s="81">
        <v>0.49290454641828002</v>
      </c>
      <c r="E20" s="81">
        <v>0.50002935864713804</v>
      </c>
      <c r="F20" s="81">
        <v>0.51241048987235605</v>
      </c>
      <c r="G20" s="78">
        <v>0.50487676412400195</v>
      </c>
      <c r="H20" s="2">
        <v>0.48610972404644398</v>
      </c>
      <c r="I20" s="2">
        <v>0.45371477292081702</v>
      </c>
      <c r="J20" s="2">
        <v>0.43101704635218202</v>
      </c>
      <c r="K20" s="2">
        <v>0.41519180627369701</v>
      </c>
      <c r="L20" s="2">
        <v>0.39773183511465099</v>
      </c>
    </row>
    <row r="21" spans="1:12">
      <c r="B21" s="2">
        <v>0.4</v>
      </c>
      <c r="C21" s="81">
        <v>0.48022166962361901</v>
      </c>
      <c r="D21" s="2">
        <v>0.47325357152227698</v>
      </c>
      <c r="E21" s="2">
        <v>0.47519283958153202</v>
      </c>
      <c r="F21" s="2">
        <v>0.47913890115439101</v>
      </c>
      <c r="G21" s="2">
        <v>0.46619569737068001</v>
      </c>
      <c r="H21" s="2">
        <v>0.44566571184767401</v>
      </c>
      <c r="I21" s="2">
        <v>0.43066575442357002</v>
      </c>
      <c r="J21" s="2">
        <v>0.41130450312304001</v>
      </c>
      <c r="K21" s="2">
        <v>0.39477546661483598</v>
      </c>
      <c r="L21" s="2">
        <v>0.38046471891282202</v>
      </c>
    </row>
    <row r="22" spans="1:12">
      <c r="B22" s="2">
        <v>0.5</v>
      </c>
      <c r="C22" s="80">
        <v>0.46085717550328797</v>
      </c>
      <c r="D22" s="2">
        <v>0.45303541954818299</v>
      </c>
      <c r="E22" s="2">
        <v>0.44836611097116602</v>
      </c>
      <c r="F22" s="2">
        <v>0.43803800061499698</v>
      </c>
      <c r="G22" s="2">
        <v>0.42410534383190301</v>
      </c>
      <c r="H22" s="2">
        <v>0.41060065774503102</v>
      </c>
      <c r="I22" s="2">
        <v>0.392283805838122</v>
      </c>
      <c r="J22" s="2">
        <v>0.37629921037104802</v>
      </c>
      <c r="K22" s="2">
        <v>0.36881848937481698</v>
      </c>
      <c r="L22" s="2">
        <v>0.36333405504094501</v>
      </c>
    </row>
    <row r="23" spans="1:12">
      <c r="B23" s="2">
        <v>0.6</v>
      </c>
      <c r="C23" s="80">
        <v>0.423199471891406</v>
      </c>
      <c r="D23" s="2">
        <v>0.39502122684490398</v>
      </c>
      <c r="E23" s="2">
        <v>0.39178717273086999</v>
      </c>
      <c r="F23" s="2">
        <v>0.38570416583221401</v>
      </c>
      <c r="G23" s="2">
        <v>0.37254592480422799</v>
      </c>
      <c r="H23" s="2">
        <v>0.36321027974395698</v>
      </c>
      <c r="I23" s="2">
        <v>0.349996204720249</v>
      </c>
      <c r="J23" s="2">
        <v>0.345792733098162</v>
      </c>
      <c r="K23" s="2">
        <v>0.34006651647206798</v>
      </c>
      <c r="L23" s="2">
        <v>0.33697872963146502</v>
      </c>
    </row>
    <row r="24" spans="1:12">
      <c r="B24" s="2">
        <v>0.7</v>
      </c>
      <c r="C24" s="80">
        <v>0.36747485713382799</v>
      </c>
      <c r="D24" s="2">
        <v>0.34760911232736402</v>
      </c>
      <c r="E24" s="2">
        <v>0.34520348091740799</v>
      </c>
      <c r="F24" s="2">
        <v>0.33710792161694902</v>
      </c>
      <c r="G24" s="2">
        <v>0.33185208428303598</v>
      </c>
      <c r="H24" s="2">
        <v>0.32134322892899198</v>
      </c>
      <c r="I24" s="2">
        <v>0.31735104467670999</v>
      </c>
      <c r="J24" s="2">
        <v>0.30931916917041402</v>
      </c>
      <c r="K24" s="2">
        <v>0.30676858646043798</v>
      </c>
      <c r="L24" s="2">
        <v>0.30340739952915202</v>
      </c>
    </row>
    <row r="25" spans="1:12">
      <c r="B25" s="2">
        <v>0.79999999999999905</v>
      </c>
      <c r="C25" s="80">
        <v>0.32228012533096201</v>
      </c>
      <c r="D25" s="2">
        <v>0.305495899979429</v>
      </c>
      <c r="E25" s="2">
        <v>0.30387324428666102</v>
      </c>
      <c r="F25" s="2">
        <v>0.301380150932545</v>
      </c>
      <c r="G25" s="2">
        <v>0.299534371645585</v>
      </c>
      <c r="H25" s="2">
        <v>0.29567659850967698</v>
      </c>
      <c r="I25" s="2">
        <v>0.29227119177312899</v>
      </c>
      <c r="J25" s="2">
        <v>0.28769785486164101</v>
      </c>
      <c r="K25" s="2">
        <v>0.286822430132531</v>
      </c>
      <c r="L25" s="2">
        <v>0.28393355233477702</v>
      </c>
    </row>
    <row r="26" spans="1:12">
      <c r="B26" s="2">
        <v>0.89999999999999902</v>
      </c>
      <c r="C26" s="80">
        <v>0.296483940393101</v>
      </c>
      <c r="D26" s="2">
        <v>0.28128244881829401</v>
      </c>
      <c r="E26" s="2">
        <v>0.281257877426354</v>
      </c>
      <c r="F26" s="2">
        <v>0.280520148702815</v>
      </c>
      <c r="G26" s="2">
        <v>0.27853747184326799</v>
      </c>
      <c r="H26" s="2">
        <v>0.27560836181133302</v>
      </c>
      <c r="I26" s="2">
        <v>0.27380578780270698</v>
      </c>
      <c r="J26" s="2">
        <v>0.27090762861962098</v>
      </c>
      <c r="K26" s="2">
        <v>0.26982590323080802</v>
      </c>
      <c r="L26" s="2">
        <v>0.26762980881843601</v>
      </c>
    </row>
    <row r="29" spans="1:12">
      <c r="A29" s="1" t="s">
        <v>8</v>
      </c>
      <c r="B29" s="1" t="s">
        <v>0</v>
      </c>
      <c r="C29" s="1" t="s">
        <v>234</v>
      </c>
    </row>
    <row r="30" spans="1:12">
      <c r="B30" s="2"/>
      <c r="C30" s="2">
        <v>0</v>
      </c>
      <c r="D30" s="2">
        <v>0.1</v>
      </c>
      <c r="E30" s="2">
        <v>0.2</v>
      </c>
      <c r="F30" s="2">
        <v>0.3</v>
      </c>
      <c r="G30" s="2">
        <v>0.4</v>
      </c>
      <c r="H30" s="2">
        <v>0.5</v>
      </c>
      <c r="I30" s="2">
        <v>0.6</v>
      </c>
      <c r="J30" s="2">
        <v>0.7</v>
      </c>
      <c r="K30" s="2">
        <v>0.79999999999999905</v>
      </c>
      <c r="L30" s="2">
        <v>0.89999999999999902</v>
      </c>
    </row>
    <row r="31" spans="1:12">
      <c r="A31" s="1" t="s">
        <v>235</v>
      </c>
      <c r="B31" s="2">
        <v>0</v>
      </c>
      <c r="C31" s="2">
        <v>0.62994263756102897</v>
      </c>
      <c r="D31" s="2">
        <v>0.63199227533491198</v>
      </c>
      <c r="E31" s="80">
        <v>0.65210218453614099</v>
      </c>
      <c r="F31" s="2">
        <v>0.64797839283661296</v>
      </c>
      <c r="G31" s="81">
        <v>0.63740105461100105</v>
      </c>
      <c r="H31" s="81">
        <v>0.56802349963417398</v>
      </c>
      <c r="I31" s="81">
        <v>0.51069652977941804</v>
      </c>
      <c r="J31" s="81">
        <v>0.48743434450809903</v>
      </c>
      <c r="K31" s="81">
        <v>0.45555331251680797</v>
      </c>
      <c r="L31" s="81">
        <v>0.41578603699882799</v>
      </c>
    </row>
    <row r="32" spans="1:12">
      <c r="B32" s="2">
        <v>0.1</v>
      </c>
      <c r="C32" s="81">
        <v>0.63149998548513298</v>
      </c>
      <c r="D32" s="81">
        <v>0.64086510079967396</v>
      </c>
      <c r="E32" s="82">
        <v>0.65310641365407796</v>
      </c>
      <c r="F32" s="81">
        <v>0.64886722745585201</v>
      </c>
      <c r="G32" s="2">
        <v>0.62402486535988799</v>
      </c>
      <c r="H32" s="2">
        <v>0.55914931792835498</v>
      </c>
      <c r="I32" s="2">
        <v>0.50983266527762805</v>
      </c>
      <c r="J32" s="2">
        <v>0.48522788950783202</v>
      </c>
      <c r="K32" s="2">
        <v>0.45444319400424898</v>
      </c>
      <c r="L32" s="2">
        <v>0.41124898263516502</v>
      </c>
    </row>
    <row r="33" spans="1:12">
      <c r="B33" s="2">
        <v>0.2</v>
      </c>
      <c r="C33" s="2">
        <v>0.62597611916231299</v>
      </c>
      <c r="D33" s="2">
        <v>0.63060505422550495</v>
      </c>
      <c r="E33" s="80">
        <v>0.64191353719902799</v>
      </c>
      <c r="F33" s="2">
        <v>0.63447051604355498</v>
      </c>
      <c r="G33" s="2">
        <v>0.60328151080706205</v>
      </c>
      <c r="H33" s="2">
        <v>0.54067959509988595</v>
      </c>
      <c r="I33" s="2">
        <v>0.50087727838432206</v>
      </c>
      <c r="J33" s="2">
        <v>0.46893902045129998</v>
      </c>
      <c r="K33" s="2">
        <v>0.43458904470130799</v>
      </c>
      <c r="L33" s="2">
        <v>0.38573973722097199</v>
      </c>
    </row>
    <row r="34" spans="1:12">
      <c r="B34" s="2">
        <v>0.3</v>
      </c>
      <c r="C34" s="80">
        <v>0.61044709856672397</v>
      </c>
      <c r="D34" s="2">
        <v>0.61040472856984795</v>
      </c>
      <c r="E34" s="2">
        <v>0.60323592396949399</v>
      </c>
      <c r="F34" s="2">
        <v>0.59347808826183102</v>
      </c>
      <c r="G34" s="2">
        <v>0.57551253326353702</v>
      </c>
      <c r="H34" s="2">
        <v>0.51668452505576301</v>
      </c>
      <c r="I34" s="2">
        <v>0.48538749268194298</v>
      </c>
      <c r="J34" s="2">
        <v>0.45071133861783202</v>
      </c>
      <c r="K34" s="2">
        <v>0.41503301752288002</v>
      </c>
      <c r="L34" s="2">
        <v>0.37398145255645998</v>
      </c>
    </row>
    <row r="35" spans="1:12">
      <c r="B35" s="2">
        <v>0.4</v>
      </c>
      <c r="C35" s="80">
        <v>0.56108133958825901</v>
      </c>
      <c r="D35" s="2">
        <v>0.54482892666640703</v>
      </c>
      <c r="E35" s="2">
        <v>0.54634450781242205</v>
      </c>
      <c r="F35" s="2">
        <v>0.52345661662333398</v>
      </c>
      <c r="G35" s="2">
        <v>0.49485319608054501</v>
      </c>
      <c r="H35" s="2">
        <v>0.45487307441010899</v>
      </c>
      <c r="I35" s="2">
        <v>0.42317399844377201</v>
      </c>
      <c r="J35" s="2">
        <v>0.40384567656404202</v>
      </c>
      <c r="K35" s="2">
        <v>0.36419173459066101</v>
      </c>
      <c r="L35" s="2">
        <v>0.34328363095044301</v>
      </c>
    </row>
    <row r="36" spans="1:12">
      <c r="B36" s="2">
        <v>0.5</v>
      </c>
      <c r="C36" s="80">
        <v>0.50738775796065605</v>
      </c>
      <c r="D36" s="2">
        <v>0.46830666255789</v>
      </c>
      <c r="E36" s="2">
        <v>0.45094529329252298</v>
      </c>
      <c r="F36" s="2">
        <v>0.43535504444599998</v>
      </c>
      <c r="G36" s="2">
        <v>0.40320410712955701</v>
      </c>
      <c r="H36" s="2">
        <v>0.381637840057652</v>
      </c>
      <c r="I36" s="2">
        <v>0.35131918055646899</v>
      </c>
      <c r="J36" s="2">
        <v>0.33450945753917899</v>
      </c>
      <c r="K36" s="2">
        <v>0.32985110570200699</v>
      </c>
      <c r="L36" s="2">
        <v>0.30383090126141798</v>
      </c>
    </row>
    <row r="37" spans="1:12">
      <c r="B37" s="2">
        <v>0.6</v>
      </c>
      <c r="C37" s="80">
        <v>0.441840454309187</v>
      </c>
      <c r="D37" s="2">
        <v>0.39447579681971101</v>
      </c>
      <c r="E37" s="2">
        <v>0.37735111894748502</v>
      </c>
      <c r="F37" s="2">
        <v>0.36665609170890701</v>
      </c>
      <c r="G37" s="2">
        <v>0.34024099188976298</v>
      </c>
      <c r="H37" s="2">
        <v>0.324309656053484</v>
      </c>
      <c r="I37" s="2">
        <v>0.31874725080949501</v>
      </c>
      <c r="J37" s="2">
        <v>0.309069569325372</v>
      </c>
      <c r="K37" s="2">
        <v>0.29857954870673897</v>
      </c>
      <c r="L37" s="2">
        <v>0.28562120325516199</v>
      </c>
    </row>
    <row r="38" spans="1:12">
      <c r="B38" s="2">
        <v>0.7</v>
      </c>
      <c r="C38" s="80">
        <v>0.34075362860015901</v>
      </c>
      <c r="D38" s="2">
        <v>0.29683209280322398</v>
      </c>
      <c r="E38" s="2">
        <v>0.28872099981124599</v>
      </c>
      <c r="F38" s="2">
        <v>0.27859731849074298</v>
      </c>
      <c r="G38" s="2">
        <v>0.26644872952384002</v>
      </c>
      <c r="H38" s="2">
        <v>0.25338971317407599</v>
      </c>
      <c r="I38" s="2">
        <v>0.24300754442653799</v>
      </c>
      <c r="J38" s="2">
        <v>0.243811872804367</v>
      </c>
      <c r="K38" s="2">
        <v>0.23112507205688099</v>
      </c>
      <c r="L38" s="2">
        <v>0.22278326245073299</v>
      </c>
    </row>
    <row r="39" spans="1:12">
      <c r="B39" s="2">
        <v>0.79999999999999905</v>
      </c>
      <c r="C39" s="80">
        <v>0.26081281307079901</v>
      </c>
      <c r="D39" s="2">
        <v>0.23320205128271301</v>
      </c>
      <c r="E39" s="2">
        <v>0.23226930715592101</v>
      </c>
      <c r="F39" s="2">
        <v>0.22074663039126399</v>
      </c>
      <c r="G39" s="2">
        <v>0.21783883026144801</v>
      </c>
      <c r="H39" s="2">
        <v>0.21274223199879899</v>
      </c>
      <c r="I39" s="2">
        <v>0.209798444222277</v>
      </c>
      <c r="J39" s="2">
        <v>0.210366201754873</v>
      </c>
      <c r="K39" s="2">
        <v>0.205696203439903</v>
      </c>
      <c r="L39" s="2">
        <v>0.194772540274192</v>
      </c>
    </row>
    <row r="40" spans="1:12">
      <c r="B40" s="2">
        <v>0.89999999999999902</v>
      </c>
      <c r="C40" s="80">
        <v>0.22352450733224999</v>
      </c>
      <c r="D40" s="2">
        <v>0.19341443806842701</v>
      </c>
      <c r="E40" s="2">
        <v>0.190945242406803</v>
      </c>
      <c r="F40" s="2">
        <v>0.18977557581714799</v>
      </c>
      <c r="G40" s="2">
        <v>0.184464607337822</v>
      </c>
      <c r="H40" s="2">
        <v>0.18263111566681101</v>
      </c>
      <c r="I40" s="2">
        <v>0.17976285915065801</v>
      </c>
      <c r="J40" s="2">
        <v>0.17337069953871301</v>
      </c>
      <c r="K40" s="2">
        <v>0.17110284619986699</v>
      </c>
      <c r="L40" s="2">
        <v>0.16722986913136401</v>
      </c>
    </row>
    <row r="42" spans="1:12">
      <c r="A42" s="1" t="s">
        <v>8</v>
      </c>
      <c r="B42" s="1" t="s">
        <v>1</v>
      </c>
      <c r="C42" s="1" t="s">
        <v>234</v>
      </c>
    </row>
    <row r="43" spans="1:12">
      <c r="B43" s="2"/>
      <c r="C43" s="2">
        <v>0</v>
      </c>
      <c r="D43" s="2">
        <v>0.1</v>
      </c>
      <c r="E43" s="2">
        <v>0.2</v>
      </c>
      <c r="F43" s="2">
        <v>0.3</v>
      </c>
      <c r="G43" s="2">
        <v>0.4</v>
      </c>
      <c r="H43" s="2">
        <v>0.5</v>
      </c>
      <c r="I43" s="2">
        <v>0.6</v>
      </c>
      <c r="J43" s="2">
        <v>0.7</v>
      </c>
      <c r="K43" s="2">
        <v>0.79999999999999905</v>
      </c>
      <c r="L43" s="2">
        <v>0.89999999999999902</v>
      </c>
    </row>
    <row r="44" spans="1:12">
      <c r="A44" s="1" t="s">
        <v>235</v>
      </c>
      <c r="B44" s="2">
        <v>0</v>
      </c>
      <c r="C44" s="81">
        <v>0.73195587903563197</v>
      </c>
      <c r="D44" s="81">
        <v>0.741466620561679</v>
      </c>
      <c r="E44" s="82">
        <v>0.75075129868797297</v>
      </c>
      <c r="F44" s="81">
        <v>0.74285408366804095</v>
      </c>
      <c r="G44" s="81">
        <v>0.72905919088984406</v>
      </c>
      <c r="H44" s="81">
        <v>0.65953179233893899</v>
      </c>
      <c r="I44" s="2">
        <v>0.58143097905742103</v>
      </c>
      <c r="J44" s="81">
        <v>0.56004320868463098</v>
      </c>
      <c r="K44" s="81">
        <v>0.52494906323013102</v>
      </c>
      <c r="L44" s="81">
        <v>0.486023955839123</v>
      </c>
    </row>
    <row r="45" spans="1:12">
      <c r="B45" s="2">
        <v>0.1</v>
      </c>
      <c r="C45" s="2">
        <v>0.72132993251982902</v>
      </c>
      <c r="D45" s="2">
        <v>0.74004148912312095</v>
      </c>
      <c r="E45" s="82">
        <v>0.74994857466796205</v>
      </c>
      <c r="F45" s="2">
        <v>0.74165308375834704</v>
      </c>
      <c r="G45" s="2">
        <v>0.71539452700301198</v>
      </c>
      <c r="H45" s="2">
        <v>0.64224725790694503</v>
      </c>
      <c r="I45" s="81">
        <v>0.58810193894130702</v>
      </c>
      <c r="J45" s="2">
        <v>0.55855802696941903</v>
      </c>
      <c r="K45" s="2">
        <v>0.52055625344265799</v>
      </c>
      <c r="L45" s="2">
        <v>0.47810407477251599</v>
      </c>
    </row>
    <row r="46" spans="1:12">
      <c r="B46" s="2">
        <v>0.2</v>
      </c>
      <c r="C46" s="2">
        <v>0.72702715741115298</v>
      </c>
      <c r="D46" s="2">
        <v>0.73038964376433502</v>
      </c>
      <c r="E46" s="80">
        <v>0.74030251583957196</v>
      </c>
      <c r="F46" s="2">
        <v>0.72776872027006201</v>
      </c>
      <c r="G46" s="2">
        <v>0.69099842310446902</v>
      </c>
      <c r="H46" s="2">
        <v>0.612980868243864</v>
      </c>
      <c r="I46" s="2">
        <v>0.57452329934225899</v>
      </c>
      <c r="J46" s="2">
        <v>0.54572600540108596</v>
      </c>
      <c r="K46" s="2">
        <v>0.50446222416408604</v>
      </c>
      <c r="L46" s="2">
        <v>0.45610502773779499</v>
      </c>
    </row>
    <row r="47" spans="1:12">
      <c r="B47" s="2">
        <v>0.3</v>
      </c>
      <c r="C47" s="2">
        <v>0.70582909757046497</v>
      </c>
      <c r="D47" s="2">
        <v>0.70802105643662905</v>
      </c>
      <c r="E47" s="80">
        <v>0.71301328580485501</v>
      </c>
      <c r="F47" s="2">
        <v>0.67686451963522598</v>
      </c>
      <c r="G47" s="2">
        <v>0.65758645710572095</v>
      </c>
      <c r="H47" s="2">
        <v>0.586325146389302</v>
      </c>
      <c r="I47" s="2">
        <v>0.55602648485301498</v>
      </c>
      <c r="J47" s="2">
        <v>0.52261934111215502</v>
      </c>
      <c r="K47" s="2">
        <v>0.48989117697043499</v>
      </c>
      <c r="L47" s="2">
        <v>0.44166256554789601</v>
      </c>
    </row>
    <row r="48" spans="1:12">
      <c r="B48" s="2">
        <v>0.4</v>
      </c>
      <c r="C48" s="80">
        <v>0.64423162352797003</v>
      </c>
      <c r="D48" s="2">
        <v>0.62441819847185198</v>
      </c>
      <c r="E48" s="2">
        <v>0.62034231243414895</v>
      </c>
      <c r="F48" s="2">
        <v>0.59111469238483205</v>
      </c>
      <c r="G48" s="2">
        <v>0.56367971239540504</v>
      </c>
      <c r="H48" s="2">
        <v>0.51291094342437704</v>
      </c>
      <c r="I48" s="2">
        <v>0.48506590221659202</v>
      </c>
      <c r="J48" s="2">
        <v>0.46714644371285002</v>
      </c>
      <c r="K48" s="2">
        <v>0.42938824983546398</v>
      </c>
      <c r="L48" s="2">
        <v>0.40964143429315403</v>
      </c>
    </row>
    <row r="49" spans="1:12">
      <c r="B49" s="2">
        <v>0.5</v>
      </c>
      <c r="C49" s="80">
        <v>0.58088006942732995</v>
      </c>
      <c r="D49" s="2">
        <v>0.53519448272391201</v>
      </c>
      <c r="E49" s="2">
        <v>0.516088490109196</v>
      </c>
      <c r="F49" s="2">
        <v>0.49627067415932902</v>
      </c>
      <c r="G49" s="2">
        <v>0.46456311941495099</v>
      </c>
      <c r="H49" s="2">
        <v>0.44067091608586401</v>
      </c>
      <c r="I49" s="2">
        <v>0.405037453843345</v>
      </c>
      <c r="J49" s="2">
        <v>0.387793671479021</v>
      </c>
      <c r="K49" s="2">
        <v>0.38306886357162101</v>
      </c>
      <c r="L49" s="2">
        <v>0.36008024247734899</v>
      </c>
    </row>
    <row r="50" spans="1:12">
      <c r="B50" s="2">
        <v>0.6</v>
      </c>
      <c r="C50" s="80">
        <v>0.50806266574257997</v>
      </c>
      <c r="D50" s="2">
        <v>0.45880229831152303</v>
      </c>
      <c r="E50" s="2">
        <v>0.43930843083895799</v>
      </c>
      <c r="F50" s="2">
        <v>0.42690884233475701</v>
      </c>
      <c r="G50" s="2">
        <v>0.40435720395292701</v>
      </c>
      <c r="H50" s="2">
        <v>0.38026103045409798</v>
      </c>
      <c r="I50" s="2">
        <v>0.37515362463666702</v>
      </c>
      <c r="J50" s="2">
        <v>0.36534855437763603</v>
      </c>
      <c r="K50" s="2">
        <v>0.35517991778739899</v>
      </c>
      <c r="L50" s="2">
        <v>0.33930788220179098</v>
      </c>
    </row>
    <row r="51" spans="1:12">
      <c r="B51" s="2">
        <v>0.7</v>
      </c>
      <c r="C51" s="80">
        <v>0.39332813344712098</v>
      </c>
      <c r="D51" s="2">
        <v>0.351739390431062</v>
      </c>
      <c r="E51" s="2">
        <v>0.34305173454952897</v>
      </c>
      <c r="F51" s="2">
        <v>0.32670451408138301</v>
      </c>
      <c r="G51" s="2">
        <v>0.31249248497321003</v>
      </c>
      <c r="H51" s="2">
        <v>0.29916319090876498</v>
      </c>
      <c r="I51" s="2">
        <v>0.28763120245838902</v>
      </c>
      <c r="J51" s="2">
        <v>0.29176589898854399</v>
      </c>
      <c r="K51" s="2">
        <v>0.27985266678694498</v>
      </c>
      <c r="L51" s="2">
        <v>0.272872296370819</v>
      </c>
    </row>
    <row r="52" spans="1:12">
      <c r="B52" s="2">
        <v>0.79999999999999905</v>
      </c>
      <c r="C52" s="80">
        <v>0.30684560157562102</v>
      </c>
      <c r="D52" s="2">
        <v>0.27293662531548901</v>
      </c>
      <c r="E52" s="2">
        <v>0.27256598386457698</v>
      </c>
      <c r="F52" s="2">
        <v>0.26136895538958199</v>
      </c>
      <c r="G52" s="2">
        <v>0.25587306343921101</v>
      </c>
      <c r="H52" s="2">
        <v>0.249221210504982</v>
      </c>
      <c r="I52" s="2">
        <v>0.245750909777466</v>
      </c>
      <c r="J52" s="2">
        <v>0.24622134010597799</v>
      </c>
      <c r="K52" s="2">
        <v>0.24271262220153</v>
      </c>
      <c r="L52" s="2">
        <v>0.230368223795067</v>
      </c>
    </row>
    <row r="53" spans="1:12">
      <c r="B53" s="2">
        <v>0.89999999999999902</v>
      </c>
      <c r="C53" s="80">
        <v>0.26172121735281201</v>
      </c>
      <c r="D53" s="2">
        <v>0.22770680829633499</v>
      </c>
      <c r="E53" s="2">
        <v>0.22647995804374399</v>
      </c>
      <c r="F53" s="2">
        <v>0.225226915668676</v>
      </c>
      <c r="G53" s="2">
        <v>0.21780177665671599</v>
      </c>
      <c r="H53" s="2">
        <v>0.21603580851062801</v>
      </c>
      <c r="I53" s="2">
        <v>0.21298941679723299</v>
      </c>
      <c r="J53" s="2">
        <v>0.20692065429798501</v>
      </c>
      <c r="K53" s="2">
        <v>0.20522894092890101</v>
      </c>
      <c r="L53" s="2">
        <v>0.197914598832407</v>
      </c>
    </row>
    <row r="56" spans="1:12">
      <c r="A56" s="1" t="s">
        <v>52</v>
      </c>
      <c r="B56" s="1" t="s">
        <v>0</v>
      </c>
      <c r="C56" s="1" t="s">
        <v>234</v>
      </c>
    </row>
    <row r="57" spans="1:12">
      <c r="B57" s="2"/>
      <c r="C57" s="2">
        <v>0</v>
      </c>
      <c r="D57" s="2">
        <v>0.1</v>
      </c>
      <c r="E57" s="2">
        <v>0.2</v>
      </c>
      <c r="F57" s="2">
        <v>0.3</v>
      </c>
      <c r="G57" s="2">
        <v>0.4</v>
      </c>
      <c r="H57" s="2">
        <v>0.5</v>
      </c>
      <c r="I57" s="2">
        <v>0.6</v>
      </c>
      <c r="J57" s="2">
        <v>0.7</v>
      </c>
      <c r="K57" s="2">
        <v>0.79999999999999905</v>
      </c>
      <c r="L57" s="2">
        <v>0.89999999999999902</v>
      </c>
    </row>
    <row r="58" spans="1:12">
      <c r="A58" s="1" t="s">
        <v>235</v>
      </c>
      <c r="B58" s="2">
        <v>0</v>
      </c>
      <c r="C58" s="81">
        <v>0.53857142857142803</v>
      </c>
      <c r="D58" s="81">
        <v>0.53296005634411303</v>
      </c>
      <c r="E58" s="81">
        <v>0.53345118856472895</v>
      </c>
      <c r="F58" s="81">
        <v>0.54100288600288504</v>
      </c>
      <c r="G58" s="81">
        <v>0.55907743828225298</v>
      </c>
      <c r="H58" s="81">
        <v>0.43044006899376103</v>
      </c>
      <c r="I58" s="81">
        <v>0.36507669413919402</v>
      </c>
      <c r="J58" s="81">
        <v>0.34103931704260598</v>
      </c>
      <c r="K58" s="81">
        <v>0.32698267923596802</v>
      </c>
      <c r="L58" s="81">
        <v>0.29969732570061502</v>
      </c>
    </row>
    <row r="59" spans="1:12">
      <c r="B59" s="2">
        <v>0.1</v>
      </c>
      <c r="C59" s="2">
        <v>0.53842651888341497</v>
      </c>
      <c r="D59" s="81">
        <v>0.53296005634411303</v>
      </c>
      <c r="E59" s="81">
        <v>0.53345118856472895</v>
      </c>
      <c r="F59" s="2">
        <v>0.54094130964820597</v>
      </c>
      <c r="G59" s="82">
        <v>0.55907743828225298</v>
      </c>
      <c r="H59" s="81">
        <v>0.43044006899376103</v>
      </c>
      <c r="I59" s="81">
        <v>0.36507669413919402</v>
      </c>
      <c r="J59" s="2">
        <v>0.33181312656641598</v>
      </c>
      <c r="K59" s="2">
        <v>0.32550369769119702</v>
      </c>
      <c r="L59" s="2">
        <v>0.29211940836940797</v>
      </c>
    </row>
    <row r="60" spans="1:12">
      <c r="B60" s="2">
        <v>0.2</v>
      </c>
      <c r="C60" s="2">
        <v>0.53842651888341497</v>
      </c>
      <c r="D60" s="2">
        <v>0.53293362928280197</v>
      </c>
      <c r="E60" s="2">
        <v>0.53329093215447299</v>
      </c>
      <c r="F60" s="2">
        <v>0.53856035726725304</v>
      </c>
      <c r="G60" s="80">
        <v>0.557723563398966</v>
      </c>
      <c r="H60" s="2">
        <v>0.42866894387704801</v>
      </c>
      <c r="I60" s="2">
        <v>0.35913890235581403</v>
      </c>
      <c r="J60" s="2">
        <v>0.33117965367965302</v>
      </c>
      <c r="K60" s="2">
        <v>0.30976190476190402</v>
      </c>
      <c r="L60" s="2">
        <v>0.291226551226551</v>
      </c>
    </row>
    <row r="61" spans="1:12">
      <c r="B61" s="2">
        <v>0.3</v>
      </c>
      <c r="C61" s="2">
        <v>0.53723604269293901</v>
      </c>
      <c r="D61" s="2">
        <v>0.53081980814458996</v>
      </c>
      <c r="E61" s="2">
        <v>0.53032933084728295</v>
      </c>
      <c r="F61" s="2">
        <v>0.53652179349600504</v>
      </c>
      <c r="G61" s="80">
        <v>0.556794892199304</v>
      </c>
      <c r="H61" s="2">
        <v>0.42823975277245402</v>
      </c>
      <c r="I61" s="2">
        <v>0.33714710942652099</v>
      </c>
      <c r="J61" s="2">
        <v>0.32195346320346302</v>
      </c>
      <c r="K61" s="2">
        <v>0.30690476190476101</v>
      </c>
      <c r="L61" s="2">
        <v>0.289778138528138</v>
      </c>
    </row>
    <row r="62" spans="1:12">
      <c r="B62" s="2">
        <v>0.4</v>
      </c>
      <c r="C62" s="2">
        <v>0.53610509031198605</v>
      </c>
      <c r="D62" s="2">
        <v>0.53051236867048401</v>
      </c>
      <c r="E62" s="2">
        <v>0.53016602815895197</v>
      </c>
      <c r="F62" s="80">
        <v>0.53628824008704801</v>
      </c>
      <c r="G62" s="2">
        <v>0.51914869336889402</v>
      </c>
      <c r="H62" s="2">
        <v>0.38597784801054902</v>
      </c>
      <c r="I62" s="2">
        <v>0.335480442759854</v>
      </c>
      <c r="J62" s="2">
        <v>0.31778679653679598</v>
      </c>
      <c r="K62" s="2">
        <v>0.30523809523809498</v>
      </c>
      <c r="L62" s="2">
        <v>0.28273268398268298</v>
      </c>
    </row>
    <row r="63" spans="1:12">
      <c r="B63" s="2">
        <v>0.5</v>
      </c>
      <c r="C63" s="80">
        <v>0.52360509031198599</v>
      </c>
      <c r="D63" s="2">
        <v>0.49231792422603998</v>
      </c>
      <c r="E63" s="2">
        <v>0.49250213888215999</v>
      </c>
      <c r="F63" s="2">
        <v>0.49737950992831798</v>
      </c>
      <c r="G63" s="2">
        <v>0.49618249290269401</v>
      </c>
      <c r="H63" s="2">
        <v>0.38181118134388198</v>
      </c>
      <c r="I63" s="2">
        <v>0.330480442759854</v>
      </c>
      <c r="J63" s="2">
        <v>0.31778679653679598</v>
      </c>
      <c r="K63" s="2">
        <v>0.30051587301587301</v>
      </c>
      <c r="L63" s="2">
        <v>0.27908369408369399</v>
      </c>
    </row>
    <row r="64" spans="1:12">
      <c r="B64" s="2">
        <v>0.6</v>
      </c>
      <c r="C64" s="80">
        <v>0.49844483390173</v>
      </c>
      <c r="D64" s="2">
        <v>0.491920298477804</v>
      </c>
      <c r="E64" s="2">
        <v>0.48221532629417901</v>
      </c>
      <c r="F64" s="2">
        <v>0.47339738094618899</v>
      </c>
      <c r="G64" s="2">
        <v>0.454238048458249</v>
      </c>
      <c r="H64" s="2">
        <v>0.36233907937178</v>
      </c>
      <c r="I64" s="2">
        <v>0.287396027175439</v>
      </c>
      <c r="J64" s="2">
        <v>0.29635822510822502</v>
      </c>
      <c r="K64" s="2">
        <v>0.29052910052910003</v>
      </c>
      <c r="L64" s="2">
        <v>0.27307178932178899</v>
      </c>
    </row>
    <row r="65" spans="1:12">
      <c r="B65" s="2">
        <v>0.7</v>
      </c>
      <c r="C65" s="80">
        <v>0.47330747126436701</v>
      </c>
      <c r="D65" s="2">
        <v>0.461045914241351</v>
      </c>
      <c r="E65" s="2">
        <v>0.43638199296084601</v>
      </c>
      <c r="F65" s="2">
        <v>0.437564047612855</v>
      </c>
      <c r="G65" s="2">
        <v>0.416138231608432</v>
      </c>
      <c r="H65" s="2">
        <v>0.30399582540352599</v>
      </c>
      <c r="I65" s="2">
        <v>0.25495555098496198</v>
      </c>
      <c r="J65" s="2">
        <v>0.24990319865319799</v>
      </c>
      <c r="K65" s="2">
        <v>0.24382936507936501</v>
      </c>
      <c r="L65" s="2">
        <v>0.25336940836940802</v>
      </c>
    </row>
    <row r="66" spans="1:12">
      <c r="B66" s="2">
        <v>0.79999999999999905</v>
      </c>
      <c r="C66" s="80">
        <v>0.44295032840722398</v>
      </c>
      <c r="D66" s="2">
        <v>0.43235543805087501</v>
      </c>
      <c r="E66" s="2">
        <v>0.43176962362286703</v>
      </c>
      <c r="F66" s="2">
        <v>0.40901551281432103</v>
      </c>
      <c r="G66" s="2">
        <v>0.37050331097351202</v>
      </c>
      <c r="H66" s="2">
        <v>0.28991393507163599</v>
      </c>
      <c r="I66" s="2">
        <v>0.242013631793043</v>
      </c>
      <c r="J66" s="2">
        <v>0.22443362193362101</v>
      </c>
      <c r="K66" s="2">
        <v>0.226675084175084</v>
      </c>
      <c r="L66" s="2">
        <v>0.181982323232323</v>
      </c>
    </row>
    <row r="67" spans="1:12">
      <c r="B67" s="2">
        <v>0.89999999999999902</v>
      </c>
      <c r="C67" s="80">
        <v>0.39205747126436702</v>
      </c>
      <c r="D67" s="2">
        <v>0.38374432693976401</v>
      </c>
      <c r="E67" s="2">
        <v>0.37994627934262598</v>
      </c>
      <c r="F67" s="2">
        <v>0.34993026377217501</v>
      </c>
      <c r="G67" s="2">
        <v>0.32664337704778801</v>
      </c>
      <c r="H67" s="2">
        <v>0.270456572581185</v>
      </c>
      <c r="I67" s="2">
        <v>0.220366806396218</v>
      </c>
      <c r="J67" s="2">
        <v>0.20790584415584401</v>
      </c>
      <c r="K67" s="2">
        <v>0.18000841750841701</v>
      </c>
      <c r="L67" s="2">
        <v>0.16961933763404299</v>
      </c>
    </row>
    <row r="69" spans="1:12">
      <c r="A69" s="1" t="s">
        <v>52</v>
      </c>
      <c r="B69" s="1" t="s">
        <v>1</v>
      </c>
      <c r="C69" s="1" t="s">
        <v>234</v>
      </c>
    </row>
    <row r="70" spans="1:12">
      <c r="B70" s="2"/>
      <c r="C70" s="2">
        <v>0</v>
      </c>
      <c r="D70" s="2">
        <v>0.1</v>
      </c>
      <c r="E70" s="2">
        <v>0.2</v>
      </c>
      <c r="F70" s="2">
        <v>0.3</v>
      </c>
      <c r="G70" s="2">
        <v>0.4</v>
      </c>
      <c r="H70" s="2">
        <v>0.5</v>
      </c>
      <c r="I70" s="2">
        <v>0.6</v>
      </c>
      <c r="J70" s="2">
        <v>0.7</v>
      </c>
      <c r="K70" s="2">
        <v>0.79999999999999905</v>
      </c>
      <c r="L70" s="2">
        <v>0.89999999999999902</v>
      </c>
    </row>
    <row r="71" spans="1:12">
      <c r="A71" s="1" t="s">
        <v>235</v>
      </c>
      <c r="B71" s="2">
        <v>0</v>
      </c>
      <c r="C71" s="81">
        <v>0.57845238095238005</v>
      </c>
      <c r="D71" s="81">
        <v>0.58092189314750298</v>
      </c>
      <c r="E71" s="81">
        <v>0.58124115721676695</v>
      </c>
      <c r="F71" s="81">
        <v>0.587164502164502</v>
      </c>
      <c r="G71" s="81">
        <v>0.60564950980392096</v>
      </c>
      <c r="H71" s="81">
        <v>0.448218700159489</v>
      </c>
      <c r="I71" s="81">
        <v>0.38258928571428502</v>
      </c>
      <c r="J71" s="81">
        <v>0.349655388471178</v>
      </c>
      <c r="K71" s="81">
        <v>0.33448763955342897</v>
      </c>
      <c r="L71" s="81">
        <v>0.307911160476949</v>
      </c>
    </row>
    <row r="72" spans="1:12">
      <c r="B72" s="2">
        <v>0.1</v>
      </c>
      <c r="C72" s="81">
        <v>0.57845238095238005</v>
      </c>
      <c r="D72" s="81">
        <v>0.58092189314750298</v>
      </c>
      <c r="E72" s="81">
        <v>0.58124115721676695</v>
      </c>
      <c r="F72" s="2">
        <v>0.58710292580982204</v>
      </c>
      <c r="G72" s="82">
        <v>0.60564950980392096</v>
      </c>
      <c r="H72" s="81">
        <v>0.448218700159489</v>
      </c>
      <c r="I72" s="81">
        <v>0.38258928571428502</v>
      </c>
      <c r="J72" s="2">
        <v>0.34132205513784403</v>
      </c>
      <c r="K72" s="2">
        <v>0.333901515151515</v>
      </c>
      <c r="L72" s="2">
        <v>0.29710678210678199</v>
      </c>
    </row>
    <row r="73" spans="1:12">
      <c r="B73" s="2">
        <v>0.2</v>
      </c>
      <c r="C73" s="81">
        <v>0.57845238095238005</v>
      </c>
      <c r="D73" s="81">
        <v>0.58092189314750298</v>
      </c>
      <c r="E73" s="2">
        <v>0.58108090080650998</v>
      </c>
      <c r="F73" s="2">
        <v>0.58591244961934597</v>
      </c>
      <c r="G73" s="80">
        <v>0.60548611111111095</v>
      </c>
      <c r="H73" s="2">
        <v>0.44734043218563302</v>
      </c>
      <c r="I73" s="2">
        <v>0.377544351073762</v>
      </c>
      <c r="J73" s="2">
        <v>0.34073593073593</v>
      </c>
      <c r="K73" s="2">
        <v>0.31404040404040401</v>
      </c>
      <c r="L73" s="2">
        <v>0.29621392496392401</v>
      </c>
    </row>
    <row r="74" spans="1:12">
      <c r="B74" s="2">
        <v>0.3</v>
      </c>
      <c r="C74" s="81">
        <v>0.57845238095238005</v>
      </c>
      <c r="D74" s="2">
        <v>0.57999854819976704</v>
      </c>
      <c r="E74" s="2">
        <v>0.57930977568979702</v>
      </c>
      <c r="F74" s="2">
        <v>0.58414132450263201</v>
      </c>
      <c r="G74" s="80">
        <v>0.60460784313725402</v>
      </c>
      <c r="H74" s="2">
        <v>0.44696164430684499</v>
      </c>
      <c r="I74" s="2">
        <v>0.34587768440709599</v>
      </c>
      <c r="J74" s="2">
        <v>0.32734307359307302</v>
      </c>
      <c r="K74" s="2">
        <v>0.31118326118326101</v>
      </c>
      <c r="L74" s="2">
        <v>0.29476551226551201</v>
      </c>
    </row>
    <row r="75" spans="1:12">
      <c r="B75" s="2">
        <v>0.4</v>
      </c>
      <c r="C75" s="2">
        <v>0.57732142857142799</v>
      </c>
      <c r="D75" s="2">
        <v>0.579760452961672</v>
      </c>
      <c r="E75" s="2">
        <v>0.57923855061857199</v>
      </c>
      <c r="F75" s="80">
        <v>0.58414132450263201</v>
      </c>
      <c r="G75" s="2">
        <v>0.55446164430684497</v>
      </c>
      <c r="H75" s="2">
        <v>0.400533072878274</v>
      </c>
      <c r="I75" s="2">
        <v>0.344211017740429</v>
      </c>
      <c r="J75" s="2">
        <v>0.32317640692640698</v>
      </c>
      <c r="K75" s="2">
        <v>0.30951659451659402</v>
      </c>
      <c r="L75" s="2">
        <v>0.28772005772005699</v>
      </c>
    </row>
    <row r="76" spans="1:12">
      <c r="B76" s="2">
        <v>0.5</v>
      </c>
      <c r="C76" s="80">
        <v>0.55232142857142796</v>
      </c>
      <c r="D76" s="2">
        <v>0.52906600851722796</v>
      </c>
      <c r="E76" s="2">
        <v>0.52917241305243401</v>
      </c>
      <c r="F76" s="2">
        <v>0.53289132450263199</v>
      </c>
      <c r="G76" s="2">
        <v>0.53196164430684501</v>
      </c>
      <c r="H76" s="2">
        <v>0.39636640621160701</v>
      </c>
      <c r="I76" s="2">
        <v>0.339211017740429</v>
      </c>
      <c r="J76" s="2">
        <v>0.32317640692640698</v>
      </c>
      <c r="K76" s="2">
        <v>0.30479437229437201</v>
      </c>
      <c r="L76" s="2">
        <v>0.28490440115440102</v>
      </c>
    </row>
    <row r="77" spans="1:12">
      <c r="B77" s="2">
        <v>0.6</v>
      </c>
      <c r="C77" s="2">
        <v>0.52700091575091501</v>
      </c>
      <c r="D77" s="80">
        <v>0.52850812635873601</v>
      </c>
      <c r="E77" s="2">
        <v>0.51873204881896595</v>
      </c>
      <c r="F77" s="2">
        <v>0.50885869046999799</v>
      </c>
      <c r="G77" s="2">
        <v>0.48973942208462301</v>
      </c>
      <c r="H77" s="2">
        <v>0.37734043218563301</v>
      </c>
      <c r="I77" s="2">
        <v>0.296732662762074</v>
      </c>
      <c r="J77" s="2">
        <v>0.30115259740259698</v>
      </c>
      <c r="K77" s="2">
        <v>0.29527056277056202</v>
      </c>
      <c r="L77" s="2">
        <v>0.27829725829725799</v>
      </c>
    </row>
    <row r="78" spans="1:12">
      <c r="B78" s="2">
        <v>0.7</v>
      </c>
      <c r="C78" s="80">
        <v>0.50172619047619005</v>
      </c>
      <c r="D78" s="2">
        <v>0.49767479302540202</v>
      </c>
      <c r="E78" s="2">
        <v>0.472898715485633</v>
      </c>
      <c r="F78" s="2">
        <v>0.47302535713666499</v>
      </c>
      <c r="G78" s="2">
        <v>0.45182275541795602</v>
      </c>
      <c r="H78" s="2">
        <v>0.31344162266182302</v>
      </c>
      <c r="I78" s="2">
        <v>0.26429218657159798</v>
      </c>
      <c r="J78" s="2">
        <v>0.25385101010101002</v>
      </c>
      <c r="K78" s="2">
        <v>0.247552308802308</v>
      </c>
      <c r="L78" s="2">
        <v>0.257801226551226</v>
      </c>
    </row>
    <row r="79" spans="1:12">
      <c r="B79" s="2">
        <v>0.79999999999999905</v>
      </c>
      <c r="C79" s="80">
        <v>0.47136904761904702</v>
      </c>
      <c r="D79" s="2">
        <v>0.46898431683492597</v>
      </c>
      <c r="E79" s="2">
        <v>0.46828634614765402</v>
      </c>
      <c r="F79" s="2">
        <v>0.44447682233813002</v>
      </c>
      <c r="G79" s="2">
        <v>0.39041402525922603</v>
      </c>
      <c r="H79" s="2">
        <v>0.29516781313801399</v>
      </c>
      <c r="I79" s="2">
        <v>0.247208853238265</v>
      </c>
      <c r="J79" s="2">
        <v>0.22875180375180301</v>
      </c>
      <c r="K79" s="2">
        <v>0.22993506493506399</v>
      </c>
      <c r="L79" s="2">
        <v>0.18581890331890299</v>
      </c>
    </row>
    <row r="80" spans="1:12">
      <c r="B80" s="2">
        <v>0.89999999999999902</v>
      </c>
      <c r="C80" s="80">
        <v>0.40380952380952301</v>
      </c>
      <c r="D80" s="2">
        <v>0.39537320572381501</v>
      </c>
      <c r="E80" s="2">
        <v>0.39146300186741301</v>
      </c>
      <c r="F80" s="2">
        <v>0.36039157329598498</v>
      </c>
      <c r="G80" s="2">
        <v>0.33837948815889901</v>
      </c>
      <c r="H80" s="2">
        <v>0.275757799132412</v>
      </c>
      <c r="I80" s="2">
        <v>0.22445091673032799</v>
      </c>
      <c r="J80" s="2">
        <v>0.211628787878787</v>
      </c>
      <c r="K80" s="2">
        <v>0.183268398268398</v>
      </c>
      <c r="L80" s="2">
        <v>0.17334054834054799</v>
      </c>
    </row>
    <row r="82" spans="1:12" s="43" customFormat="1">
      <c r="A82" s="117" t="s">
        <v>859</v>
      </c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</row>
    <row r="83" spans="1:12">
      <c r="A83" s="1" t="s">
        <v>10</v>
      </c>
      <c r="B83" s="10" t="s">
        <v>260</v>
      </c>
      <c r="C83" s="1" t="s">
        <v>264</v>
      </c>
    </row>
    <row r="84" spans="1:12">
      <c r="B84" s="2"/>
      <c r="C84" s="2">
        <v>0</v>
      </c>
      <c r="D84" s="2">
        <v>0.1</v>
      </c>
      <c r="E84" s="2">
        <v>0.2</v>
      </c>
      <c r="F84" s="2">
        <v>0.3</v>
      </c>
      <c r="G84" s="2">
        <v>0.4</v>
      </c>
      <c r="H84" s="2">
        <v>0.5</v>
      </c>
      <c r="I84" s="2">
        <v>0.6</v>
      </c>
      <c r="J84" s="2">
        <v>0.7</v>
      </c>
      <c r="K84" s="2">
        <v>0.79999999999999905</v>
      </c>
      <c r="L84" s="2">
        <v>0.89999999999999902</v>
      </c>
    </row>
    <row r="85" spans="1:12">
      <c r="A85" s="1" t="s">
        <v>265</v>
      </c>
      <c r="B85" s="2">
        <v>0</v>
      </c>
      <c r="C85" s="2">
        <v>0.273848138708643</v>
      </c>
      <c r="D85" s="2">
        <v>0.27996542458598001</v>
      </c>
      <c r="E85" s="2">
        <v>0.29560136479371102</v>
      </c>
      <c r="F85" s="2">
        <v>0.31101538824638703</v>
      </c>
      <c r="G85" s="2">
        <v>0.32501873970391598</v>
      </c>
      <c r="H85" s="2">
        <v>0.32771815325382903</v>
      </c>
      <c r="I85" s="2">
        <v>0.32094267727850201</v>
      </c>
      <c r="J85" s="2">
        <v>0.30615954306091803</v>
      </c>
      <c r="K85" s="2">
        <v>0.29834196714378303</v>
      </c>
      <c r="L85" s="2">
        <v>0.28071732106393599</v>
      </c>
    </row>
    <row r="86" spans="1:12">
      <c r="B86" s="2">
        <v>0.1</v>
      </c>
      <c r="C86" s="2">
        <v>0.294464986978203</v>
      </c>
      <c r="D86" s="2">
        <v>0.300598666159692</v>
      </c>
      <c r="E86" s="2">
        <v>0.32004674160456098</v>
      </c>
      <c r="F86" s="2">
        <v>0.33550023767744003</v>
      </c>
      <c r="G86" s="2">
        <v>0.35110897108543498</v>
      </c>
      <c r="H86" s="2">
        <v>0.35060490300566999</v>
      </c>
      <c r="I86" s="2">
        <v>0.33914273479647999</v>
      </c>
      <c r="J86" s="2">
        <v>0.32513071887240702</v>
      </c>
      <c r="K86" s="2">
        <v>0.31578223126390897</v>
      </c>
      <c r="L86" s="2">
        <v>0.29890943229050398</v>
      </c>
    </row>
    <row r="87" spans="1:12">
      <c r="B87" s="2">
        <v>0.2</v>
      </c>
      <c r="C87" s="2">
        <v>0.31235419475300302</v>
      </c>
      <c r="D87" s="2">
        <v>0.317521285789436</v>
      </c>
      <c r="E87" s="2">
        <v>0.33798490919827401</v>
      </c>
      <c r="F87" s="2">
        <v>0.35151110878515501</v>
      </c>
      <c r="G87" s="2">
        <v>0.36484418272458502</v>
      </c>
      <c r="H87" s="2">
        <v>0.357657934270252</v>
      </c>
      <c r="I87" s="2">
        <v>0.34374764851405998</v>
      </c>
      <c r="J87" s="2">
        <v>0.32666222771645598</v>
      </c>
      <c r="K87" s="2">
        <v>0.31621046692674099</v>
      </c>
      <c r="L87" s="2">
        <v>0.29612059250615702</v>
      </c>
    </row>
    <row r="88" spans="1:12">
      <c r="B88" s="2">
        <v>0.3</v>
      </c>
      <c r="C88" s="2">
        <v>0.32519512216486801</v>
      </c>
      <c r="D88" s="2">
        <v>0.33216202388692301</v>
      </c>
      <c r="E88" s="2">
        <v>0.34160374771416702</v>
      </c>
      <c r="F88" s="2">
        <v>0.35068864101562702</v>
      </c>
      <c r="G88" s="2">
        <v>0.35357959396546601</v>
      </c>
      <c r="H88" s="2">
        <v>0.341899805637012</v>
      </c>
      <c r="I88" s="2">
        <v>0.33259973724678299</v>
      </c>
      <c r="J88" s="2">
        <v>0.31857419379611301</v>
      </c>
      <c r="K88" s="2">
        <v>0.31207081738435899</v>
      </c>
      <c r="L88" s="2">
        <v>0.29186826197447302</v>
      </c>
    </row>
    <row r="89" spans="1:12">
      <c r="B89" s="2">
        <v>0.4</v>
      </c>
      <c r="C89" s="2">
        <v>0.32387936364612702</v>
      </c>
      <c r="D89" s="2">
        <v>0.31984754545234301</v>
      </c>
      <c r="E89" s="2">
        <v>0.32385938852405999</v>
      </c>
      <c r="F89" s="2">
        <v>0.32649720362658402</v>
      </c>
      <c r="G89" s="2">
        <v>0.32165447748630199</v>
      </c>
      <c r="H89" s="2">
        <v>0.31510386930255002</v>
      </c>
      <c r="I89" s="2">
        <v>0.30571762854662399</v>
      </c>
      <c r="J89" s="2">
        <v>0.29336762090749102</v>
      </c>
      <c r="K89" s="2">
        <v>0.27815491193992098</v>
      </c>
      <c r="L89" s="2">
        <v>0.26729537175936802</v>
      </c>
    </row>
    <row r="90" spans="1:12">
      <c r="B90" s="2">
        <v>0.5</v>
      </c>
      <c r="C90" s="2">
        <v>0.315055673045948</v>
      </c>
      <c r="D90" s="2">
        <v>0.30260517439693402</v>
      </c>
      <c r="E90" s="2">
        <v>0.30006879288806898</v>
      </c>
      <c r="F90" s="2">
        <v>0.29382283904638401</v>
      </c>
      <c r="G90" s="2">
        <v>0.287444420327015</v>
      </c>
      <c r="H90" s="2">
        <v>0.28196775479049602</v>
      </c>
      <c r="I90" s="2">
        <v>0.27754649599440601</v>
      </c>
      <c r="J90" s="2">
        <v>0.26474587685803702</v>
      </c>
      <c r="K90" s="2">
        <v>0.25628295551913699</v>
      </c>
      <c r="L90" s="2">
        <v>0.24741384644807601</v>
      </c>
    </row>
    <row r="91" spans="1:12">
      <c r="B91" s="2">
        <v>0.6</v>
      </c>
      <c r="C91" s="2">
        <v>0.280910182781547</v>
      </c>
      <c r="D91" s="2">
        <v>0.26193511104586198</v>
      </c>
      <c r="E91" s="2">
        <v>0.26134325204224201</v>
      </c>
      <c r="F91" s="2">
        <v>0.25977869653056801</v>
      </c>
      <c r="G91" s="2">
        <v>0.25453239577242798</v>
      </c>
      <c r="H91" s="2">
        <v>0.24665141748506</v>
      </c>
      <c r="I91" s="2">
        <v>0.23759525487133601</v>
      </c>
      <c r="J91" s="2">
        <v>0.228849481861057</v>
      </c>
      <c r="K91" s="2">
        <v>0.22610170779316699</v>
      </c>
      <c r="L91" s="2">
        <v>0.224859682638858</v>
      </c>
    </row>
    <row r="92" spans="1:12">
      <c r="B92" s="2">
        <v>0.7</v>
      </c>
      <c r="C92" s="2">
        <v>0.24303450934839399</v>
      </c>
      <c r="D92" s="2">
        <v>0.22838180134153799</v>
      </c>
      <c r="E92" s="2">
        <v>0.22442146384168499</v>
      </c>
      <c r="F92" s="2">
        <v>0.21930197821313499</v>
      </c>
      <c r="G92" s="2">
        <v>0.21646428749018701</v>
      </c>
      <c r="H92" s="2">
        <v>0.209920589611055</v>
      </c>
      <c r="I92" s="2">
        <v>0.20478113676333001</v>
      </c>
      <c r="J92" s="2">
        <v>0.200291829325878</v>
      </c>
      <c r="K92" s="2">
        <v>0.19768833198835201</v>
      </c>
      <c r="L92" s="2">
        <v>0.192966042144948</v>
      </c>
    </row>
    <row r="93" spans="1:12">
      <c r="B93" s="2">
        <v>0.79999999999999905</v>
      </c>
      <c r="C93" s="2">
        <v>0.20519803957442401</v>
      </c>
      <c r="D93" s="2">
        <v>0.19081816325037501</v>
      </c>
      <c r="E93" s="2">
        <v>0.1897985979805</v>
      </c>
      <c r="F93" s="2">
        <v>0.189128141162302</v>
      </c>
      <c r="G93" s="2">
        <v>0.18725217644952499</v>
      </c>
      <c r="H93" s="2">
        <v>0.18396432449991401</v>
      </c>
      <c r="I93" s="2">
        <v>0.18185869523517401</v>
      </c>
      <c r="J93" s="2">
        <v>0.179264373768556</v>
      </c>
      <c r="K93" s="2">
        <v>0.17734364317374199</v>
      </c>
      <c r="L93" s="2">
        <v>0.17590829548437001</v>
      </c>
    </row>
    <row r="94" spans="1:12">
      <c r="B94" s="2">
        <v>0.89999999999999902</v>
      </c>
      <c r="C94" s="2">
        <v>0.18334963875112101</v>
      </c>
      <c r="D94" s="2">
        <v>0.16987062505144601</v>
      </c>
      <c r="E94" s="2">
        <v>0.16949521915825599</v>
      </c>
      <c r="F94" s="2">
        <v>0.16950747684112499</v>
      </c>
      <c r="G94" s="2">
        <v>0.16762607686615399</v>
      </c>
      <c r="H94" s="2">
        <v>0.166470095878544</v>
      </c>
      <c r="I94" s="2">
        <v>0.16598738810724301</v>
      </c>
      <c r="J94" s="2">
        <v>0.16424967848813901</v>
      </c>
      <c r="K94" s="2">
        <v>0.16288311693176599</v>
      </c>
      <c r="L94" s="2">
        <v>0.16183294273340801</v>
      </c>
    </row>
    <row r="96" spans="1:12">
      <c r="A96" s="1" t="s">
        <v>10</v>
      </c>
      <c r="B96" s="10" t="s">
        <v>263</v>
      </c>
      <c r="C96" s="1" t="s">
        <v>264</v>
      </c>
    </row>
    <row r="97" spans="1:12">
      <c r="B97" s="2"/>
      <c r="C97" s="2">
        <v>0</v>
      </c>
      <c r="D97" s="2">
        <v>0.1</v>
      </c>
      <c r="E97" s="2">
        <v>0.2</v>
      </c>
      <c r="F97" s="2">
        <v>0.3</v>
      </c>
      <c r="G97" s="2">
        <v>0.4</v>
      </c>
      <c r="H97" s="2">
        <v>0.5</v>
      </c>
      <c r="I97" s="2">
        <v>0.6</v>
      </c>
      <c r="J97" s="2">
        <v>0.7</v>
      </c>
      <c r="K97" s="2">
        <v>0.79999999999999905</v>
      </c>
      <c r="L97" s="2">
        <v>0.89999999999999902</v>
      </c>
    </row>
    <row r="98" spans="1:12">
      <c r="A98" s="1" t="s">
        <v>265</v>
      </c>
      <c r="B98" s="2">
        <v>0</v>
      </c>
      <c r="C98" s="2">
        <v>0.38661202728374899</v>
      </c>
      <c r="D98" s="2">
        <v>0.40061842102349898</v>
      </c>
      <c r="E98" s="2">
        <v>0.424410615223628</v>
      </c>
      <c r="F98" s="2">
        <v>0.44955894427374299</v>
      </c>
      <c r="G98" s="2">
        <v>0.46579922115616901</v>
      </c>
      <c r="H98" s="2">
        <v>0.47438534553705403</v>
      </c>
      <c r="I98" s="2">
        <v>0.46042008250085098</v>
      </c>
      <c r="J98" s="2">
        <v>0.43989922673880799</v>
      </c>
      <c r="K98" s="2">
        <v>0.430848652137167</v>
      </c>
      <c r="L98" s="2">
        <v>0.40593291235914097</v>
      </c>
    </row>
    <row r="99" spans="1:12">
      <c r="B99" s="2">
        <v>0.1</v>
      </c>
      <c r="C99" s="2">
        <v>0.40948166399619101</v>
      </c>
      <c r="D99" s="2">
        <v>0.42435005949370502</v>
      </c>
      <c r="E99" s="2">
        <v>0.45487615505004397</v>
      </c>
      <c r="F99" s="2">
        <v>0.47936380829493203</v>
      </c>
      <c r="G99" s="2">
        <v>0.50155907322307203</v>
      </c>
      <c r="H99" s="2">
        <v>0.50543153934085905</v>
      </c>
      <c r="I99" s="2">
        <v>0.48369034038355002</v>
      </c>
      <c r="J99" s="2">
        <v>0.462291110282669</v>
      </c>
      <c r="K99" s="2">
        <v>0.44972065218835899</v>
      </c>
      <c r="L99" s="2">
        <v>0.42806895299132902</v>
      </c>
    </row>
    <row r="100" spans="1:12">
      <c r="B100" s="2">
        <v>0.2</v>
      </c>
      <c r="C100" s="2">
        <v>0.43416448650656803</v>
      </c>
      <c r="D100" s="2">
        <v>0.44400115101155102</v>
      </c>
      <c r="E100" s="2">
        <v>0.47700692124127902</v>
      </c>
      <c r="F100" s="2">
        <v>0.497980550462778</v>
      </c>
      <c r="G100" s="2">
        <v>0.51575304435627001</v>
      </c>
      <c r="H100" s="2">
        <v>0.50780402903699595</v>
      </c>
      <c r="I100" s="2">
        <v>0.48197342707227497</v>
      </c>
      <c r="J100" s="2">
        <v>0.459330515411566</v>
      </c>
      <c r="K100" s="2">
        <v>0.44598024620325899</v>
      </c>
      <c r="L100" s="2">
        <v>0.42315840714104502</v>
      </c>
    </row>
    <row r="101" spans="1:12">
      <c r="B101" s="2">
        <v>0.3</v>
      </c>
      <c r="C101" s="2">
        <v>0.45639788209544002</v>
      </c>
      <c r="D101" s="2">
        <v>0.47029314695379598</v>
      </c>
      <c r="E101" s="2">
        <v>0.479701403422999</v>
      </c>
      <c r="F101" s="2">
        <v>0.49760054936429099</v>
      </c>
      <c r="G101" s="2">
        <v>0.50336809940923299</v>
      </c>
      <c r="H101" s="2">
        <v>0.48407940395285198</v>
      </c>
      <c r="I101" s="2">
        <v>0.465249832674615</v>
      </c>
      <c r="J101" s="2">
        <v>0.447908229108536</v>
      </c>
      <c r="K101" s="2">
        <v>0.44003873713020902</v>
      </c>
      <c r="L101" s="2">
        <v>0.41657441436236597</v>
      </c>
    </row>
    <row r="102" spans="1:12">
      <c r="B102" s="2">
        <v>0.4</v>
      </c>
      <c r="C102" s="2">
        <v>0.45516241495691201</v>
      </c>
      <c r="D102" s="2">
        <v>0.455671730727854</v>
      </c>
      <c r="E102" s="2">
        <v>0.45928194016148699</v>
      </c>
      <c r="F102" s="2">
        <v>0.46309656934705901</v>
      </c>
      <c r="G102" s="2">
        <v>0.45641752964127602</v>
      </c>
      <c r="H102" s="2">
        <v>0.44392126665659798</v>
      </c>
      <c r="I102" s="2">
        <v>0.42983828064762503</v>
      </c>
      <c r="J102" s="2">
        <v>0.41519970273413997</v>
      </c>
      <c r="K102" s="2">
        <v>0.40095695854223101</v>
      </c>
      <c r="L102" s="2">
        <v>0.38955668161505702</v>
      </c>
    </row>
    <row r="103" spans="1:12">
      <c r="B103" s="2">
        <v>0.5</v>
      </c>
      <c r="C103" s="2">
        <v>0.44555365902057997</v>
      </c>
      <c r="D103" s="2">
        <v>0.436981422697515</v>
      </c>
      <c r="E103" s="2">
        <v>0.43678654173518799</v>
      </c>
      <c r="F103" s="2">
        <v>0.42712814370799501</v>
      </c>
      <c r="G103" s="2">
        <v>0.41750748762915202</v>
      </c>
      <c r="H103" s="2">
        <v>0.407943440422536</v>
      </c>
      <c r="I103" s="2">
        <v>0.40072376254887099</v>
      </c>
      <c r="J103" s="2">
        <v>0.38217847499382102</v>
      </c>
      <c r="K103" s="2">
        <v>0.37427979820538698</v>
      </c>
      <c r="L103" s="2">
        <v>0.367196418123096</v>
      </c>
    </row>
    <row r="104" spans="1:12">
      <c r="B104" s="2">
        <v>0.6</v>
      </c>
      <c r="C104" s="2">
        <v>0.41306224347312698</v>
      </c>
      <c r="D104" s="2">
        <v>0.39143672388973899</v>
      </c>
      <c r="E104" s="2">
        <v>0.39023813092984699</v>
      </c>
      <c r="F104" s="2">
        <v>0.38635159310849998</v>
      </c>
      <c r="G104" s="2">
        <v>0.37958273671289899</v>
      </c>
      <c r="H104" s="2">
        <v>0.36867127351642898</v>
      </c>
      <c r="I104" s="2">
        <v>0.35719936573838801</v>
      </c>
      <c r="J104" s="2">
        <v>0.34337912808646698</v>
      </c>
      <c r="K104" s="2">
        <v>0.33820491239969702</v>
      </c>
      <c r="L104" s="2">
        <v>0.338492257450491</v>
      </c>
    </row>
    <row r="105" spans="1:12">
      <c r="B105" s="2">
        <v>0.7</v>
      </c>
      <c r="C105" s="2">
        <v>0.36458173116405002</v>
      </c>
      <c r="D105" s="2">
        <v>0.34800740457776402</v>
      </c>
      <c r="E105" s="2">
        <v>0.34383853109325402</v>
      </c>
      <c r="F105" s="2">
        <v>0.33845878979574301</v>
      </c>
      <c r="G105" s="2">
        <v>0.33452235662084401</v>
      </c>
      <c r="H105" s="2">
        <v>0.33004012991522902</v>
      </c>
      <c r="I105" s="2">
        <v>0.32463755802635402</v>
      </c>
      <c r="J105" s="2">
        <v>0.31692898515811002</v>
      </c>
      <c r="K105" s="2">
        <v>0.31489216218618898</v>
      </c>
      <c r="L105" s="2">
        <v>0.30800589593163702</v>
      </c>
    </row>
    <row r="106" spans="1:12">
      <c r="B106" s="2">
        <v>0.79999999999999905</v>
      </c>
      <c r="C106" s="2">
        <v>0.32116972289992402</v>
      </c>
      <c r="D106" s="2">
        <v>0.30759007312596198</v>
      </c>
      <c r="E106" s="2">
        <v>0.30791198423965599</v>
      </c>
      <c r="F106" s="2">
        <v>0.30682915033601899</v>
      </c>
      <c r="G106" s="2">
        <v>0.30433112090012399</v>
      </c>
      <c r="H106" s="2">
        <v>0.30045815708965401</v>
      </c>
      <c r="I106" s="2">
        <v>0.29778728324158199</v>
      </c>
      <c r="J106" s="2">
        <v>0.29378823854780001</v>
      </c>
      <c r="K106" s="2">
        <v>0.292617779467233</v>
      </c>
      <c r="L106" s="2">
        <v>0.291088754930375</v>
      </c>
    </row>
    <row r="107" spans="1:12">
      <c r="B107" s="2">
        <v>0.89999999999999902</v>
      </c>
      <c r="C107" s="2">
        <v>0.29851672464713203</v>
      </c>
      <c r="D107" s="2">
        <v>0.28552160502830598</v>
      </c>
      <c r="E107" s="2">
        <v>0.28517368627098799</v>
      </c>
      <c r="F107" s="2">
        <v>0.28423279550166702</v>
      </c>
      <c r="G107" s="2">
        <v>0.282565804198667</v>
      </c>
      <c r="H107" s="2">
        <v>0.28110579952165499</v>
      </c>
      <c r="I107" s="2">
        <v>0.28040560109783302</v>
      </c>
      <c r="J107" s="2">
        <v>0.27769100433812199</v>
      </c>
      <c r="K107" s="2">
        <v>0.276776876994205</v>
      </c>
      <c r="L107" s="2">
        <v>0.27571972558080499</v>
      </c>
    </row>
    <row r="109" spans="1:12">
      <c r="A109" s="1" t="s">
        <v>262</v>
      </c>
      <c r="B109" s="10" t="s">
        <v>260</v>
      </c>
      <c r="C109" s="1" t="s">
        <v>264</v>
      </c>
    </row>
    <row r="110" spans="1:12">
      <c r="B110" s="2"/>
      <c r="C110" s="2">
        <v>0</v>
      </c>
      <c r="D110" s="2">
        <v>0.1</v>
      </c>
      <c r="E110" s="2">
        <v>0.2</v>
      </c>
      <c r="F110" s="2">
        <v>0.3</v>
      </c>
      <c r="G110" s="2">
        <v>0.4</v>
      </c>
      <c r="H110" s="2">
        <v>0.5</v>
      </c>
      <c r="I110" s="2">
        <v>0.6</v>
      </c>
      <c r="J110" s="2">
        <v>0.7</v>
      </c>
      <c r="K110" s="2">
        <v>0.79999999999999905</v>
      </c>
      <c r="L110" s="2">
        <v>0.89999999999999902</v>
      </c>
    </row>
    <row r="111" spans="1:12">
      <c r="A111" s="1" t="s">
        <v>265</v>
      </c>
      <c r="B111" s="2">
        <v>0</v>
      </c>
      <c r="C111" s="2">
        <v>0.62087475924983104</v>
      </c>
      <c r="D111" s="2">
        <v>0.63340197748868199</v>
      </c>
      <c r="E111" s="2">
        <v>0.64054293309803301</v>
      </c>
      <c r="F111" s="2">
        <v>0.63525965266505602</v>
      </c>
      <c r="G111" s="2">
        <v>0.62533104641679904</v>
      </c>
      <c r="H111" s="2">
        <v>0.54448011220060499</v>
      </c>
      <c r="I111" s="2">
        <v>0.49028003661433001</v>
      </c>
      <c r="J111" s="2">
        <v>0.47329954858132001</v>
      </c>
      <c r="K111" s="2">
        <v>0.44312172867836302</v>
      </c>
      <c r="L111" s="2">
        <v>0.40441995254058299</v>
      </c>
    </row>
    <row r="112" spans="1:12">
      <c r="B112" s="2">
        <v>0.1</v>
      </c>
      <c r="C112" s="2">
        <v>0.62109880105042803</v>
      </c>
      <c r="D112" s="2">
        <v>0.63134875960661996</v>
      </c>
      <c r="E112" s="2">
        <v>0.63499854430372504</v>
      </c>
      <c r="F112" s="2">
        <v>0.63185662921632202</v>
      </c>
      <c r="G112" s="2">
        <v>0.61704038147582496</v>
      </c>
      <c r="H112" s="2">
        <v>0.52978504108105096</v>
      </c>
      <c r="I112" s="2">
        <v>0.49241628719846497</v>
      </c>
      <c r="J112" s="2">
        <v>0.46885436082792598</v>
      </c>
      <c r="K112" s="2">
        <v>0.43804778426942498</v>
      </c>
      <c r="L112" s="2">
        <v>0.39891409888853502</v>
      </c>
    </row>
    <row r="113" spans="1:12">
      <c r="B113" s="2">
        <v>0.2</v>
      </c>
      <c r="C113" s="2">
        <v>0.61815031881336502</v>
      </c>
      <c r="D113" s="2">
        <v>0.62527989077850499</v>
      </c>
      <c r="E113" s="2">
        <v>0.62355955550981901</v>
      </c>
      <c r="F113" s="2">
        <v>0.62299506666656601</v>
      </c>
      <c r="G113" s="2">
        <v>0.590509162129085</v>
      </c>
      <c r="H113" s="2">
        <v>0.529810695183769</v>
      </c>
      <c r="I113" s="2">
        <v>0.48114148574704402</v>
      </c>
      <c r="J113" s="2">
        <v>0.456574616255077</v>
      </c>
      <c r="K113" s="2">
        <v>0.431544604915509</v>
      </c>
      <c r="L113" s="2">
        <v>0.37745516545441099</v>
      </c>
    </row>
    <row r="114" spans="1:12">
      <c r="B114" s="2">
        <v>0.3</v>
      </c>
      <c r="C114" s="2">
        <v>0.60062003122511198</v>
      </c>
      <c r="D114" s="2">
        <v>0.60642890050903797</v>
      </c>
      <c r="E114" s="2">
        <v>0.60372178094701601</v>
      </c>
      <c r="F114" s="2">
        <v>0.582192842666719</v>
      </c>
      <c r="G114" s="2">
        <v>0.54943438838335601</v>
      </c>
      <c r="H114" s="2">
        <v>0.50009843063196602</v>
      </c>
      <c r="I114" s="2">
        <v>0.465722265778657</v>
      </c>
      <c r="J114" s="2">
        <v>0.43859317199645398</v>
      </c>
      <c r="K114" s="2">
        <v>0.40625603818028</v>
      </c>
      <c r="L114" s="2">
        <v>0.35743868213306601</v>
      </c>
    </row>
    <row r="115" spans="1:12">
      <c r="B115" s="2">
        <v>0.4</v>
      </c>
      <c r="C115" s="2">
        <v>0.56088490340785402</v>
      </c>
      <c r="D115" s="2">
        <v>0.54211214376408801</v>
      </c>
      <c r="E115" s="2">
        <v>0.51868193602785795</v>
      </c>
      <c r="F115" s="2">
        <v>0.48541949728246098</v>
      </c>
      <c r="G115" s="2">
        <v>0.47210391317705602</v>
      </c>
      <c r="H115" s="2">
        <v>0.42942408024286099</v>
      </c>
      <c r="I115" s="2">
        <v>0.40772784903420101</v>
      </c>
      <c r="J115" s="2">
        <v>0.384866102180559</v>
      </c>
      <c r="K115" s="2">
        <v>0.34745555915272902</v>
      </c>
      <c r="L115" s="2">
        <v>0.32886629422288599</v>
      </c>
    </row>
    <row r="116" spans="1:12">
      <c r="B116" s="2">
        <v>0.5</v>
      </c>
      <c r="C116" s="2">
        <v>0.47690824991700598</v>
      </c>
      <c r="D116" s="2">
        <v>0.43526937613866501</v>
      </c>
      <c r="E116" s="2">
        <v>0.432646647918983</v>
      </c>
      <c r="F116" s="2">
        <v>0.40380570549411199</v>
      </c>
      <c r="G116" s="2">
        <v>0.38132080326478301</v>
      </c>
      <c r="H116" s="2">
        <v>0.36634858750204602</v>
      </c>
      <c r="I116" s="2">
        <v>0.33769351754104499</v>
      </c>
      <c r="J116" s="2">
        <v>0.31857161613125901</v>
      </c>
      <c r="K116" s="2">
        <v>0.31505501688469101</v>
      </c>
      <c r="L116" s="2">
        <v>0.29151057927000701</v>
      </c>
    </row>
    <row r="117" spans="1:12">
      <c r="B117" s="2">
        <v>0.6</v>
      </c>
      <c r="C117" s="2">
        <v>0.42123709839408902</v>
      </c>
      <c r="D117" s="2">
        <v>0.37804399150211299</v>
      </c>
      <c r="E117" s="2">
        <v>0.36282518960420501</v>
      </c>
      <c r="F117" s="2">
        <v>0.352899046247384</v>
      </c>
      <c r="G117" s="2">
        <v>0.33149384554176098</v>
      </c>
      <c r="H117" s="2">
        <v>0.31346374253160397</v>
      </c>
      <c r="I117" s="2">
        <v>0.30248472844725199</v>
      </c>
      <c r="J117" s="2">
        <v>0.28993031296912603</v>
      </c>
      <c r="K117" s="2">
        <v>0.28233941832396198</v>
      </c>
      <c r="L117" s="2">
        <v>0.27538490220312101</v>
      </c>
    </row>
    <row r="118" spans="1:12">
      <c r="B118" s="2">
        <v>0.7</v>
      </c>
      <c r="C118" s="2">
        <v>0.33570340997999298</v>
      </c>
      <c r="D118" s="2">
        <v>0.29536480224682898</v>
      </c>
      <c r="E118" s="2">
        <v>0.284626252748931</v>
      </c>
      <c r="F118" s="2">
        <v>0.27068219904032098</v>
      </c>
      <c r="G118" s="2">
        <v>0.26482417726451302</v>
      </c>
      <c r="H118" s="2">
        <v>0.254575699590329</v>
      </c>
      <c r="I118" s="2">
        <v>0.24965429696694599</v>
      </c>
      <c r="J118" s="2">
        <v>0.243264306350783</v>
      </c>
      <c r="K118" s="2">
        <v>0.23939609516424901</v>
      </c>
      <c r="L118" s="2">
        <v>0.232946769420181</v>
      </c>
    </row>
    <row r="119" spans="1:12">
      <c r="B119" s="2">
        <v>0.79999999999999905</v>
      </c>
      <c r="C119" s="2">
        <v>0.26813099640037902</v>
      </c>
      <c r="D119" s="2">
        <v>0.23738858824714701</v>
      </c>
      <c r="E119" s="2">
        <v>0.23262218173649399</v>
      </c>
      <c r="F119" s="2">
        <v>0.230040318713359</v>
      </c>
      <c r="G119" s="2">
        <v>0.22543722710391501</v>
      </c>
      <c r="H119" s="2">
        <v>0.22099865415977499</v>
      </c>
      <c r="I119" s="2">
        <v>0.21883822654177201</v>
      </c>
      <c r="J119" s="2">
        <v>0.21911245189411999</v>
      </c>
      <c r="K119" s="2">
        <v>0.21845206342096801</v>
      </c>
      <c r="L119" s="2">
        <v>0.20962254641271</v>
      </c>
    </row>
    <row r="120" spans="1:12">
      <c r="B120" s="2">
        <v>0.89999999999999902</v>
      </c>
      <c r="C120" s="2">
        <v>0.237489878539695</v>
      </c>
      <c r="D120" s="2">
        <v>0.20674343395567699</v>
      </c>
      <c r="E120" s="2">
        <v>0.20484182865162101</v>
      </c>
      <c r="F120" s="2">
        <v>0.204343303567567</v>
      </c>
      <c r="G120" s="2">
        <v>0.20230485490305899</v>
      </c>
      <c r="H120" s="2">
        <v>0.20013548780826401</v>
      </c>
      <c r="I120" s="2">
        <v>0.197526731493053</v>
      </c>
      <c r="J120" s="2">
        <v>0.19044049985688999</v>
      </c>
      <c r="K120" s="2">
        <v>0.188228889984699</v>
      </c>
      <c r="L120" s="2">
        <v>0.18616808078601299</v>
      </c>
    </row>
    <row r="122" spans="1:12">
      <c r="A122" s="1" t="s">
        <v>262</v>
      </c>
      <c r="B122" s="10" t="s">
        <v>263</v>
      </c>
      <c r="C122" s="1" t="s">
        <v>264</v>
      </c>
    </row>
    <row r="123" spans="1:12">
      <c r="B123" s="2"/>
      <c r="C123" s="2">
        <v>0</v>
      </c>
      <c r="D123" s="2">
        <v>0.1</v>
      </c>
      <c r="E123" s="2">
        <v>0.2</v>
      </c>
      <c r="F123" s="2">
        <v>0.3</v>
      </c>
      <c r="G123" s="2">
        <v>0.4</v>
      </c>
      <c r="H123" s="2">
        <v>0.5</v>
      </c>
      <c r="I123" s="2">
        <v>0.6</v>
      </c>
      <c r="J123" s="2">
        <v>0.7</v>
      </c>
      <c r="K123" s="2">
        <v>0.79999999999999905</v>
      </c>
      <c r="L123" s="2">
        <v>0.89999999999999902</v>
      </c>
    </row>
    <row r="124" spans="1:12">
      <c r="A124" s="1" t="s">
        <v>265</v>
      </c>
      <c r="B124" s="2">
        <v>0</v>
      </c>
      <c r="C124" s="2">
        <v>0.72967338709148599</v>
      </c>
      <c r="D124" s="2">
        <v>0.73951517012504497</v>
      </c>
      <c r="E124" s="2">
        <v>0.74907918777619098</v>
      </c>
      <c r="F124" s="2">
        <v>0.74099891880267199</v>
      </c>
      <c r="G124" s="2">
        <v>0.72817137905515295</v>
      </c>
      <c r="H124" s="2">
        <v>0.64054819650427397</v>
      </c>
      <c r="I124" s="2">
        <v>0.57546655396705604</v>
      </c>
      <c r="J124" s="2">
        <v>0.55307054130922795</v>
      </c>
      <c r="K124" s="2">
        <v>0.51919430162153302</v>
      </c>
      <c r="L124" s="2">
        <v>0.48191632258109901</v>
      </c>
    </row>
    <row r="125" spans="1:12">
      <c r="B125" s="2">
        <v>0.1</v>
      </c>
      <c r="C125" s="2">
        <v>0.72720316293087495</v>
      </c>
      <c r="D125" s="2">
        <v>0.73847726192848395</v>
      </c>
      <c r="E125" s="2">
        <v>0.74253521323110705</v>
      </c>
      <c r="F125" s="2">
        <v>0.73495051277979295</v>
      </c>
      <c r="G125" s="2">
        <v>0.72018989299358804</v>
      </c>
      <c r="H125" s="2">
        <v>0.61743632789668701</v>
      </c>
      <c r="I125" s="2">
        <v>0.57514499686405396</v>
      </c>
      <c r="J125" s="2">
        <v>0.55278195438630995</v>
      </c>
      <c r="K125" s="2">
        <v>0.51211670152673805</v>
      </c>
      <c r="L125" s="2">
        <v>0.47298421971819798</v>
      </c>
    </row>
    <row r="126" spans="1:12">
      <c r="B126" s="2">
        <v>0.2</v>
      </c>
      <c r="C126" s="2">
        <v>0.72590565823853703</v>
      </c>
      <c r="D126" s="2">
        <v>0.73547520023952695</v>
      </c>
      <c r="E126" s="2">
        <v>0.73269683781230499</v>
      </c>
      <c r="F126" s="2">
        <v>0.73034459349577496</v>
      </c>
      <c r="G126" s="2">
        <v>0.68835071391193803</v>
      </c>
      <c r="H126" s="2">
        <v>0.60880146514442302</v>
      </c>
      <c r="I126" s="2">
        <v>0.56266411617133105</v>
      </c>
      <c r="J126" s="2">
        <v>0.53944234228451204</v>
      </c>
      <c r="K126" s="2">
        <v>0.51190541969599301</v>
      </c>
      <c r="L126" s="2">
        <v>0.45118767940813398</v>
      </c>
    </row>
    <row r="127" spans="1:12">
      <c r="B127" s="2">
        <v>0.3</v>
      </c>
      <c r="C127" s="2">
        <v>0.70641326904038204</v>
      </c>
      <c r="D127" s="2">
        <v>0.71376436912951002</v>
      </c>
      <c r="E127" s="2">
        <v>0.71258724950850305</v>
      </c>
      <c r="F127" s="2">
        <v>0.67740826417146904</v>
      </c>
      <c r="G127" s="2">
        <v>0.63251532026133905</v>
      </c>
      <c r="H127" s="2">
        <v>0.577776550987259</v>
      </c>
      <c r="I127" s="2">
        <v>0.54346371804774396</v>
      </c>
      <c r="J127" s="2">
        <v>0.50974489549011703</v>
      </c>
      <c r="K127" s="2">
        <v>0.48175690771948498</v>
      </c>
      <c r="L127" s="2">
        <v>0.43085735457415297</v>
      </c>
    </row>
    <row r="128" spans="1:12">
      <c r="B128" s="2">
        <v>0.4</v>
      </c>
      <c r="C128" s="2">
        <v>0.65589390240964396</v>
      </c>
      <c r="D128" s="2">
        <v>0.63049629799074902</v>
      </c>
      <c r="E128" s="2">
        <v>0.60637952868776401</v>
      </c>
      <c r="F128" s="2">
        <v>0.56372363509871704</v>
      </c>
      <c r="G128" s="2">
        <v>0.54790662405100499</v>
      </c>
      <c r="H128" s="2">
        <v>0.49944573029988198</v>
      </c>
      <c r="I128" s="2">
        <v>0.47799033026329901</v>
      </c>
      <c r="J128" s="2">
        <v>0.45157420585095398</v>
      </c>
      <c r="K128" s="2">
        <v>0.41119536979468602</v>
      </c>
      <c r="L128" s="2">
        <v>0.39508162927700402</v>
      </c>
    </row>
    <row r="129" spans="1:12">
      <c r="B129" s="2">
        <v>0.5</v>
      </c>
      <c r="C129" s="2">
        <v>0.56965089749729902</v>
      </c>
      <c r="D129" s="2">
        <v>0.51891916488452505</v>
      </c>
      <c r="E129" s="2">
        <v>0.51421184450382496</v>
      </c>
      <c r="F129" s="2">
        <v>0.47634856118341601</v>
      </c>
      <c r="G129" s="2">
        <v>0.45326460360273302</v>
      </c>
      <c r="H129" s="2">
        <v>0.43211355000825802</v>
      </c>
      <c r="I129" s="2">
        <v>0.398674675292713</v>
      </c>
      <c r="J129" s="2">
        <v>0.37759734264077999</v>
      </c>
      <c r="K129" s="2">
        <v>0.37474031348739001</v>
      </c>
      <c r="L129" s="2">
        <v>0.34900860756660401</v>
      </c>
    </row>
    <row r="130" spans="1:12">
      <c r="B130" s="2">
        <v>0.6</v>
      </c>
      <c r="C130" s="2">
        <v>0.50023483788381395</v>
      </c>
      <c r="D130" s="2">
        <v>0.45307886403008601</v>
      </c>
      <c r="E130" s="2">
        <v>0.43495274755478802</v>
      </c>
      <c r="F130" s="2">
        <v>0.42178710604891401</v>
      </c>
      <c r="G130" s="2">
        <v>0.40060741098395403</v>
      </c>
      <c r="H130" s="2">
        <v>0.37858847766147002</v>
      </c>
      <c r="I130" s="2">
        <v>0.36543280689770502</v>
      </c>
      <c r="J130" s="2">
        <v>0.35449770319941298</v>
      </c>
      <c r="K130" s="2">
        <v>0.34511244465563001</v>
      </c>
      <c r="L130" s="2">
        <v>0.33420615821399402</v>
      </c>
    </row>
    <row r="131" spans="1:12">
      <c r="B131" s="2">
        <v>0.7</v>
      </c>
      <c r="C131" s="2">
        <v>0.40024635369822997</v>
      </c>
      <c r="D131" s="2">
        <v>0.36205867286465099</v>
      </c>
      <c r="E131" s="2">
        <v>0.35207470859813</v>
      </c>
      <c r="F131" s="2">
        <v>0.33690142752159102</v>
      </c>
      <c r="G131" s="2">
        <v>0.327921392073524</v>
      </c>
      <c r="H131" s="2">
        <v>0.31343155905932901</v>
      </c>
      <c r="I131" s="2">
        <v>0.30902105525041001</v>
      </c>
      <c r="J131" s="2">
        <v>0.30151845632957103</v>
      </c>
      <c r="K131" s="2">
        <v>0.298905721045714</v>
      </c>
      <c r="L131" s="2">
        <v>0.2932975825686</v>
      </c>
    </row>
    <row r="132" spans="1:12">
      <c r="B132" s="2">
        <v>0.79999999999999905</v>
      </c>
      <c r="C132" s="2">
        <v>0.33112927879634102</v>
      </c>
      <c r="D132" s="2">
        <v>0.29876298284740799</v>
      </c>
      <c r="E132" s="2">
        <v>0.29271169721381501</v>
      </c>
      <c r="F132" s="2">
        <v>0.29015988223873301</v>
      </c>
      <c r="G132" s="2">
        <v>0.28457162133602298</v>
      </c>
      <c r="H132" s="2">
        <v>0.277392687182484</v>
      </c>
      <c r="I132" s="2">
        <v>0.27556400416542098</v>
      </c>
      <c r="J132" s="2">
        <v>0.27161219737036801</v>
      </c>
      <c r="K132" s="2">
        <v>0.26918210461356601</v>
      </c>
      <c r="L132" s="2">
        <v>0.260658347849341</v>
      </c>
    </row>
    <row r="133" spans="1:12">
      <c r="B133" s="2">
        <v>0.89999999999999902</v>
      </c>
      <c r="C133" s="2">
        <v>0.29256836504654299</v>
      </c>
      <c r="D133" s="2">
        <v>0.261402337935708</v>
      </c>
      <c r="E133" s="2">
        <v>0.26012711418780898</v>
      </c>
      <c r="F133" s="2">
        <v>0.25981814900216599</v>
      </c>
      <c r="G133" s="2">
        <v>0.25812275111655703</v>
      </c>
      <c r="H133" s="2">
        <v>0.255640457862649</v>
      </c>
      <c r="I133" s="2">
        <v>0.252540628640056</v>
      </c>
      <c r="J133" s="2">
        <v>0.24557821812816799</v>
      </c>
      <c r="K133" s="2">
        <v>0.24377289411842201</v>
      </c>
      <c r="L133" s="2">
        <v>0.24136976840730601</v>
      </c>
    </row>
    <row r="135" spans="1:12">
      <c r="A135" s="1" t="s">
        <v>267</v>
      </c>
      <c r="B135" s="10" t="s">
        <v>260</v>
      </c>
      <c r="C135" s="1" t="s">
        <v>264</v>
      </c>
    </row>
    <row r="136" spans="1:12">
      <c r="B136" s="2"/>
      <c r="C136" s="2">
        <v>0</v>
      </c>
      <c r="D136" s="2">
        <v>0.1</v>
      </c>
      <c r="E136" s="2">
        <v>0.2</v>
      </c>
      <c r="F136" s="2">
        <v>0.3</v>
      </c>
      <c r="G136" s="2">
        <v>0.4</v>
      </c>
      <c r="H136" s="2">
        <v>0.5</v>
      </c>
      <c r="I136" s="2">
        <v>0.6</v>
      </c>
      <c r="J136" s="2">
        <v>0.7</v>
      </c>
      <c r="K136" s="2">
        <v>0.79999999999999905</v>
      </c>
      <c r="L136" s="2">
        <v>0.89999999999999902</v>
      </c>
    </row>
    <row r="137" spans="1:12">
      <c r="A137" s="1" t="s">
        <v>265</v>
      </c>
      <c r="B137" s="2">
        <v>0</v>
      </c>
      <c r="C137" s="2">
        <v>0.53676171274961504</v>
      </c>
      <c r="D137" s="2">
        <v>0.53046737445703396</v>
      </c>
      <c r="E137" s="2">
        <v>0.53101407236551601</v>
      </c>
      <c r="F137" s="2">
        <v>0.51345111928301501</v>
      </c>
      <c r="G137" s="2">
        <v>0.55652234530175704</v>
      </c>
      <c r="H137" s="2">
        <v>0.432254797230406</v>
      </c>
      <c r="I137" s="2">
        <v>0.364235676851007</v>
      </c>
      <c r="J137" s="2">
        <v>0.34152081130026002</v>
      </c>
      <c r="K137" s="2">
        <v>0.32866392531574401</v>
      </c>
      <c r="L137" s="2">
        <v>0.30524648142678201</v>
      </c>
    </row>
    <row r="138" spans="1:12">
      <c r="B138" s="2">
        <v>0.1</v>
      </c>
      <c r="C138" s="2">
        <v>0.54098809523809499</v>
      </c>
      <c r="D138" s="2">
        <v>0.53471535564251504</v>
      </c>
      <c r="E138" s="2">
        <v>0.53602769197562095</v>
      </c>
      <c r="F138" s="2">
        <v>0.49646643782288402</v>
      </c>
      <c r="G138" s="2">
        <v>0.53549124163949702</v>
      </c>
      <c r="H138" s="2">
        <v>0.42927780741143601</v>
      </c>
      <c r="I138" s="2">
        <v>0.36820086618876902</v>
      </c>
      <c r="J138" s="2">
        <v>0.34079735542235501</v>
      </c>
      <c r="K138" s="2">
        <v>0.33969202780493102</v>
      </c>
      <c r="L138" s="2">
        <v>0.31022847532228798</v>
      </c>
    </row>
    <row r="139" spans="1:12">
      <c r="B139" s="2">
        <v>0.2</v>
      </c>
      <c r="C139" s="2">
        <v>0.54702976190476105</v>
      </c>
      <c r="D139" s="2">
        <v>0.51292048170923699</v>
      </c>
      <c r="E139" s="2">
        <v>0.51379576639906599</v>
      </c>
      <c r="F139" s="2">
        <v>0.49866547536330802</v>
      </c>
      <c r="G139" s="2">
        <v>0.53767646501007504</v>
      </c>
      <c r="H139" s="2">
        <v>0.43525568435629403</v>
      </c>
      <c r="I139" s="2">
        <v>0.37150093458129102</v>
      </c>
      <c r="J139" s="2">
        <v>0.33768403219873799</v>
      </c>
      <c r="K139" s="2">
        <v>0.32074782175446298</v>
      </c>
      <c r="L139" s="2">
        <v>0.29655463001051202</v>
      </c>
    </row>
    <row r="140" spans="1:12">
      <c r="B140" s="2">
        <v>0.3</v>
      </c>
      <c r="C140" s="2">
        <v>0.52351260504201602</v>
      </c>
      <c r="D140" s="2">
        <v>0.51670762922496905</v>
      </c>
      <c r="E140" s="2">
        <v>0.53482823833092796</v>
      </c>
      <c r="F140" s="2">
        <v>0.51767773079248902</v>
      </c>
      <c r="G140" s="2">
        <v>0.50923733474305899</v>
      </c>
      <c r="H140" s="2">
        <v>0.38631771434100898</v>
      </c>
      <c r="I140" s="2">
        <v>0.341892798148558</v>
      </c>
      <c r="J140" s="2">
        <v>0.321794864989006</v>
      </c>
      <c r="K140" s="2">
        <v>0.30070931311194998</v>
      </c>
      <c r="L140" s="2">
        <v>0.29308192216280399</v>
      </c>
    </row>
    <row r="141" spans="1:12">
      <c r="B141" s="2">
        <v>0.4</v>
      </c>
      <c r="C141" s="2">
        <v>0.52539752567693698</v>
      </c>
      <c r="D141" s="2">
        <v>0.49916353751421</v>
      </c>
      <c r="E141" s="2">
        <v>0.50213129582065097</v>
      </c>
      <c r="F141" s="2">
        <v>0.48329303921300698</v>
      </c>
      <c r="G141" s="2">
        <v>0.49070992970619998</v>
      </c>
      <c r="H141" s="2">
        <v>0.34821545780125301</v>
      </c>
      <c r="I141" s="2">
        <v>0.32148879407579201</v>
      </c>
      <c r="J141" s="2">
        <v>0.30440565149578802</v>
      </c>
      <c r="K141" s="2">
        <v>0.29707487283957801</v>
      </c>
      <c r="L141" s="2">
        <v>0.28723570547099903</v>
      </c>
    </row>
    <row r="142" spans="1:12">
      <c r="B142" s="2">
        <v>0.5</v>
      </c>
      <c r="C142" s="2">
        <v>0.516206349206349</v>
      </c>
      <c r="D142" s="2">
        <v>0.49121786275776702</v>
      </c>
      <c r="E142" s="2">
        <v>0.46931474971360398</v>
      </c>
      <c r="F142" s="2">
        <v>0.41039316912004298</v>
      </c>
      <c r="G142" s="2">
        <v>0.421184173616238</v>
      </c>
      <c r="H142" s="2">
        <v>0.31713644955977199</v>
      </c>
      <c r="I142" s="2">
        <v>0.29767502918675798</v>
      </c>
      <c r="J142" s="2">
        <v>0.29079987700208199</v>
      </c>
      <c r="K142" s="2">
        <v>0.29585081911552502</v>
      </c>
      <c r="L142" s="2">
        <v>0.28772692721222098</v>
      </c>
    </row>
    <row r="143" spans="1:12">
      <c r="B143" s="2">
        <v>0.6</v>
      </c>
      <c r="C143" s="2">
        <v>0.47453968253968198</v>
      </c>
      <c r="D143" s="2">
        <v>0.42581333944883198</v>
      </c>
      <c r="E143" s="2">
        <v>0.419885936565216</v>
      </c>
      <c r="F143" s="2">
        <v>0.372498833781161</v>
      </c>
      <c r="G143" s="2">
        <v>0.32389930570636999</v>
      </c>
      <c r="H143" s="2">
        <v>0.292312781848174</v>
      </c>
      <c r="I143" s="2">
        <v>0.29134301243807498</v>
      </c>
      <c r="J143" s="2">
        <v>0.2790101944624</v>
      </c>
      <c r="K143" s="2">
        <v>0.27360647233170399</v>
      </c>
      <c r="L143" s="2">
        <v>0.27241298189827601</v>
      </c>
    </row>
    <row r="144" spans="1:12">
      <c r="B144" s="2">
        <v>0.7</v>
      </c>
      <c r="C144" s="2">
        <v>0.44495634920634902</v>
      </c>
      <c r="D144" s="2">
        <v>0.34327991454040802</v>
      </c>
      <c r="E144" s="2">
        <v>0.31132469605841101</v>
      </c>
      <c r="F144" s="2">
        <v>0.30793174523918498</v>
      </c>
      <c r="G144" s="2">
        <v>0.29185113045167299</v>
      </c>
      <c r="H144" s="2">
        <v>0.27131846366635598</v>
      </c>
      <c r="I144" s="2">
        <v>0.287261290066879</v>
      </c>
      <c r="J144" s="2">
        <v>0.28249643044863598</v>
      </c>
      <c r="K144" s="2">
        <v>0.26386447212917702</v>
      </c>
      <c r="L144" s="2">
        <v>0.22651892225421599</v>
      </c>
    </row>
    <row r="145" spans="1:12">
      <c r="B145" s="2">
        <v>0.79999999999999905</v>
      </c>
      <c r="C145" s="2">
        <v>0.433775793650793</v>
      </c>
      <c r="D145" s="2">
        <v>0.28988599083126598</v>
      </c>
      <c r="E145" s="2">
        <v>0.288958589942305</v>
      </c>
      <c r="F145" s="2">
        <v>0.24936881827792001</v>
      </c>
      <c r="G145" s="2">
        <v>0.24372955747955699</v>
      </c>
      <c r="H145" s="2">
        <v>0.22189867049656201</v>
      </c>
      <c r="I145" s="2">
        <v>0.22184746169252401</v>
      </c>
      <c r="J145" s="2">
        <v>0.21069814731908301</v>
      </c>
      <c r="K145" s="2">
        <v>0.23068145144615701</v>
      </c>
      <c r="L145" s="2">
        <v>0.216487009722303</v>
      </c>
    </row>
    <row r="146" spans="1:12">
      <c r="B146" s="2">
        <v>0.89999999999999902</v>
      </c>
      <c r="C146" s="2">
        <v>0.29699999999999899</v>
      </c>
      <c r="D146" s="2">
        <v>0.19540787784508901</v>
      </c>
      <c r="E146" s="2">
        <v>0.193061474942961</v>
      </c>
      <c r="F146" s="2">
        <v>0.17695550242710401</v>
      </c>
      <c r="G146" s="2">
        <v>0.17354106541606501</v>
      </c>
      <c r="H146" s="2">
        <v>0.17184751658511399</v>
      </c>
      <c r="I146" s="2">
        <v>0.17237250582051</v>
      </c>
      <c r="J146" s="2">
        <v>0.16396815317035901</v>
      </c>
      <c r="K146" s="2">
        <v>0.15989878403305499</v>
      </c>
      <c r="L146" s="2">
        <v>0.15614196533314101</v>
      </c>
    </row>
    <row r="148" spans="1:12">
      <c r="A148" s="1" t="s">
        <v>267</v>
      </c>
      <c r="B148" s="10" t="s">
        <v>263</v>
      </c>
      <c r="C148" s="1" t="s">
        <v>264</v>
      </c>
    </row>
    <row r="149" spans="1:12">
      <c r="B149" s="2"/>
      <c r="C149" s="2">
        <v>0</v>
      </c>
      <c r="D149" s="2">
        <v>0.1</v>
      </c>
      <c r="E149" s="2">
        <v>0.2</v>
      </c>
      <c r="F149" s="2">
        <v>0.3</v>
      </c>
      <c r="G149" s="2">
        <v>0.4</v>
      </c>
      <c r="H149" s="2">
        <v>0.5</v>
      </c>
      <c r="I149" s="2">
        <v>0.6</v>
      </c>
      <c r="J149" s="2">
        <v>0.7</v>
      </c>
      <c r="K149" s="2">
        <v>0.79999999999999905</v>
      </c>
      <c r="L149" s="2">
        <v>0.89999999999999902</v>
      </c>
    </row>
    <row r="150" spans="1:12">
      <c r="A150" s="1" t="s">
        <v>265</v>
      </c>
      <c r="B150" s="2">
        <v>0</v>
      </c>
      <c r="C150" s="2">
        <v>0.57800595238095198</v>
      </c>
      <c r="D150" s="2">
        <v>0.58015495175556098</v>
      </c>
      <c r="E150" s="2">
        <v>0.58019463429524398</v>
      </c>
      <c r="F150" s="2">
        <v>0.56137691570881199</v>
      </c>
      <c r="G150" s="2">
        <v>0.604292186571598</v>
      </c>
      <c r="H150" s="2">
        <v>0.47980033855033799</v>
      </c>
      <c r="I150" s="2">
        <v>0.380881178000743</v>
      </c>
      <c r="J150" s="2">
        <v>0.34947244784201298</v>
      </c>
      <c r="K150" s="2">
        <v>0.336656746031746</v>
      </c>
      <c r="L150" s="2">
        <v>0.31444599940289503</v>
      </c>
    </row>
    <row r="151" spans="1:12">
      <c r="B151" s="2">
        <v>0.1</v>
      </c>
      <c r="C151" s="2">
        <v>0.58172619047619001</v>
      </c>
      <c r="D151" s="2">
        <v>0.583741157216767</v>
      </c>
      <c r="E151" s="2">
        <v>0.58505354580856705</v>
      </c>
      <c r="F151" s="2">
        <v>0.54369623655913901</v>
      </c>
      <c r="G151" s="2">
        <v>0.58265873015873004</v>
      </c>
      <c r="H151" s="2">
        <v>0.45912878787878703</v>
      </c>
      <c r="I151" s="2">
        <v>0.38422222222222202</v>
      </c>
      <c r="J151" s="2">
        <v>0.34418498168498102</v>
      </c>
      <c r="K151" s="2">
        <v>0.335305183168086</v>
      </c>
      <c r="L151" s="2">
        <v>0.31075505376975898</v>
      </c>
    </row>
    <row r="152" spans="1:12">
      <c r="B152" s="2">
        <v>0.2</v>
      </c>
      <c r="C152" s="2">
        <v>0.58360119047618997</v>
      </c>
      <c r="D152" s="2">
        <v>0.56046908715639299</v>
      </c>
      <c r="E152" s="2">
        <v>0.560973300073909</v>
      </c>
      <c r="F152" s="2">
        <v>0.543885630498533</v>
      </c>
      <c r="G152" s="2">
        <v>0.58230549199084602</v>
      </c>
      <c r="H152" s="2">
        <v>0.458788156288156</v>
      </c>
      <c r="I152" s="2">
        <v>0.38247863247863201</v>
      </c>
      <c r="J152" s="2">
        <v>0.33841450216450197</v>
      </c>
      <c r="K152" s="2">
        <v>0.31722638472638398</v>
      </c>
      <c r="L152" s="2">
        <v>0.29097636024106599</v>
      </c>
    </row>
    <row r="153" spans="1:12">
      <c r="B153" s="2">
        <v>0.3</v>
      </c>
      <c r="C153" s="2">
        <v>0.56008403361344505</v>
      </c>
      <c r="D153" s="2">
        <v>0.56157214742282002</v>
      </c>
      <c r="E153" s="2">
        <v>0.57783910533910499</v>
      </c>
      <c r="F153" s="2">
        <v>0.55315330726621004</v>
      </c>
      <c r="G153" s="2">
        <v>0.55144158981115499</v>
      </c>
      <c r="H153" s="2">
        <v>0.41503690753690697</v>
      </c>
      <c r="I153" s="2">
        <v>0.35115835777126098</v>
      </c>
      <c r="J153" s="2">
        <v>0.32126488095238098</v>
      </c>
      <c r="K153" s="2">
        <v>0.29899406149406099</v>
      </c>
      <c r="L153" s="2">
        <v>0.28590871954842501</v>
      </c>
    </row>
    <row r="154" spans="1:12">
      <c r="B154" s="2">
        <v>0.4</v>
      </c>
      <c r="C154" s="2">
        <v>0.54974673202614299</v>
      </c>
      <c r="D154" s="2">
        <v>0.55120177705244999</v>
      </c>
      <c r="E154" s="2">
        <v>0.55356421356421304</v>
      </c>
      <c r="F154" s="2">
        <v>0.53328186758893203</v>
      </c>
      <c r="G154" s="2">
        <v>0.51937565308254896</v>
      </c>
      <c r="H154" s="2">
        <v>0.37428335777126098</v>
      </c>
      <c r="I154" s="2">
        <v>0.33620535714285699</v>
      </c>
      <c r="J154" s="2">
        <v>0.30588484432234397</v>
      </c>
      <c r="K154" s="2">
        <v>0.295616189366189</v>
      </c>
      <c r="L154" s="2">
        <v>0.28151549430961198</v>
      </c>
    </row>
    <row r="155" spans="1:12">
      <c r="B155" s="2">
        <v>0.5</v>
      </c>
      <c r="C155" s="2">
        <v>0.54888888888888798</v>
      </c>
      <c r="D155" s="2">
        <v>0.543151586215881</v>
      </c>
      <c r="E155" s="2">
        <v>0.52047676376164698</v>
      </c>
      <c r="F155" s="2">
        <v>0.43539366883116798</v>
      </c>
      <c r="G155" s="2">
        <v>0.45838603425559898</v>
      </c>
      <c r="H155" s="2">
        <v>0.34072916666666597</v>
      </c>
      <c r="I155" s="2">
        <v>0.31229843073593</v>
      </c>
      <c r="J155" s="2">
        <v>0.29437690781440701</v>
      </c>
      <c r="K155" s="2">
        <v>0.29451118326118297</v>
      </c>
      <c r="L155" s="2">
        <v>0.284275234569352</v>
      </c>
    </row>
    <row r="156" spans="1:12">
      <c r="B156" s="2">
        <v>0.6</v>
      </c>
      <c r="C156" s="2">
        <v>0.49888888888888799</v>
      </c>
      <c r="D156" s="2">
        <v>0.48172676376164703</v>
      </c>
      <c r="E156" s="2">
        <v>0.45872026196204202</v>
      </c>
      <c r="F156" s="2">
        <v>0.40962817833507398</v>
      </c>
      <c r="G156" s="2">
        <v>0.36005270092226599</v>
      </c>
      <c r="H156" s="2">
        <v>0.32807224025974002</v>
      </c>
      <c r="I156" s="2">
        <v>0.30784913003663</v>
      </c>
      <c r="J156" s="2">
        <v>0.28530944749694698</v>
      </c>
      <c r="K156" s="2">
        <v>0.27720834720834697</v>
      </c>
      <c r="L156" s="2">
        <v>0.27168615698027399</v>
      </c>
    </row>
    <row r="157" spans="1:12">
      <c r="B157" s="2">
        <v>0.7</v>
      </c>
      <c r="C157" s="2">
        <v>0.46930555555555498</v>
      </c>
      <c r="D157" s="2">
        <v>0.38154513983002297</v>
      </c>
      <c r="E157" s="2">
        <v>0.34919520368698298</v>
      </c>
      <c r="F157" s="2">
        <v>0.34468645339334902</v>
      </c>
      <c r="G157" s="2">
        <v>0.32382936507936499</v>
      </c>
      <c r="H157" s="2">
        <v>0.29449900793650702</v>
      </c>
      <c r="I157" s="2">
        <v>0.30914061632811601</v>
      </c>
      <c r="J157" s="2">
        <v>0.29846296065046002</v>
      </c>
      <c r="K157" s="2">
        <v>0.26635697635697603</v>
      </c>
      <c r="L157" s="2">
        <v>0.229435074729192</v>
      </c>
    </row>
    <row r="158" spans="1:12">
      <c r="B158" s="2">
        <v>0.79999999999999905</v>
      </c>
      <c r="C158" s="2">
        <v>0.45430555555555502</v>
      </c>
      <c r="D158" s="2">
        <v>0.31827133030621302</v>
      </c>
      <c r="E158" s="2">
        <v>0.31719428793606802</v>
      </c>
      <c r="F158" s="2">
        <v>0.27621240293400501</v>
      </c>
      <c r="G158" s="2">
        <v>0.267757936507936</v>
      </c>
      <c r="H158" s="2">
        <v>0.24372519841269799</v>
      </c>
      <c r="I158" s="2">
        <v>0.24217633061383001</v>
      </c>
      <c r="J158" s="2">
        <v>0.226555745059034</v>
      </c>
      <c r="K158" s="2">
        <v>0.245442474192474</v>
      </c>
      <c r="L158" s="2">
        <v>0.23134760664172399</v>
      </c>
    </row>
    <row r="159" spans="1:12">
      <c r="B159" s="2">
        <v>0.89999999999999902</v>
      </c>
      <c r="C159" s="2">
        <v>0.30130952380952303</v>
      </c>
      <c r="D159" s="2">
        <v>0.219261590046473</v>
      </c>
      <c r="E159" s="2">
        <v>0.21659419358597301</v>
      </c>
      <c r="F159" s="2">
        <v>0.199401991123593</v>
      </c>
      <c r="G159" s="2">
        <v>0.19590277777777701</v>
      </c>
      <c r="H159" s="2">
        <v>0.19393228299478299</v>
      </c>
      <c r="I159" s="2">
        <v>0.19178436147186101</v>
      </c>
      <c r="J159" s="2">
        <v>0.17969200937950899</v>
      </c>
      <c r="K159" s="2">
        <v>0.174642000511565</v>
      </c>
      <c r="L159" s="2">
        <v>0.170889086403792</v>
      </c>
    </row>
    <row r="162" spans="1:12" s="43" customFormat="1">
      <c r="A162" s="117" t="s">
        <v>867</v>
      </c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</row>
    <row r="163" spans="1:12">
      <c r="A163" s="1" t="s">
        <v>10</v>
      </c>
      <c r="B163" s="10" t="s">
        <v>260</v>
      </c>
      <c r="C163" s="1" t="s">
        <v>264</v>
      </c>
    </row>
    <row r="164" spans="1:12">
      <c r="B164" s="2"/>
      <c r="C164" s="2">
        <v>0</v>
      </c>
      <c r="D164" s="2">
        <v>0.1</v>
      </c>
      <c r="E164" s="2">
        <v>0.2</v>
      </c>
      <c r="F164" s="2">
        <v>0.3</v>
      </c>
      <c r="G164" s="2">
        <v>0.4</v>
      </c>
      <c r="H164" s="2">
        <v>0.5</v>
      </c>
      <c r="I164" s="2">
        <v>0.6</v>
      </c>
      <c r="J164" s="2">
        <v>0.7</v>
      </c>
      <c r="K164" s="2">
        <v>0.79999999999999905</v>
      </c>
      <c r="L164" s="2">
        <v>0.89999999999999902</v>
      </c>
    </row>
    <row r="165" spans="1:12">
      <c r="A165" s="1" t="s">
        <v>265</v>
      </c>
      <c r="B165" s="2">
        <v>0</v>
      </c>
      <c r="C165" s="2">
        <v>0.26222235540026301</v>
      </c>
      <c r="D165" s="2">
        <v>0.264024294666791</v>
      </c>
      <c r="E165" s="2">
        <v>0.27616734611538701</v>
      </c>
      <c r="F165" s="2">
        <v>0.29155059833338398</v>
      </c>
      <c r="G165" s="2">
        <v>0.30318227796411801</v>
      </c>
      <c r="H165" s="2">
        <v>0.29900966421132202</v>
      </c>
      <c r="I165" s="2">
        <v>0.288179769894504</v>
      </c>
      <c r="J165" s="2">
        <v>0.27490427164255699</v>
      </c>
      <c r="K165" s="2">
        <v>0.26509868324677599</v>
      </c>
      <c r="L165" s="2">
        <v>0.25137535039494302</v>
      </c>
    </row>
    <row r="166" spans="1:12">
      <c r="B166" s="2">
        <v>0.1</v>
      </c>
      <c r="C166" s="2">
        <v>0.28892046399761201</v>
      </c>
      <c r="D166" s="2">
        <v>0.291942471871106</v>
      </c>
      <c r="E166" s="2">
        <v>0.309957644584334</v>
      </c>
      <c r="F166" s="2">
        <v>0.324583796439818</v>
      </c>
      <c r="G166" s="2">
        <v>0.33697504638994702</v>
      </c>
      <c r="H166" s="2">
        <v>0.33666268169159802</v>
      </c>
      <c r="I166" s="2">
        <v>0.31873156839184702</v>
      </c>
      <c r="J166" s="2">
        <v>0.30395084134044897</v>
      </c>
      <c r="K166" s="2">
        <v>0.28935622220058699</v>
      </c>
      <c r="L166" s="2">
        <v>0.27031161356876299</v>
      </c>
    </row>
    <row r="167" spans="1:12">
      <c r="B167" s="2">
        <v>0.2</v>
      </c>
      <c r="C167" s="2">
        <v>0.31579803333861001</v>
      </c>
      <c r="D167" s="2">
        <v>0.31871345377270799</v>
      </c>
      <c r="E167" s="2">
        <v>0.33825185337528901</v>
      </c>
      <c r="F167" s="2">
        <v>0.35276475999557799</v>
      </c>
      <c r="G167" s="2">
        <v>0.36244839678500901</v>
      </c>
      <c r="H167" s="2">
        <v>0.351347445861658</v>
      </c>
      <c r="I167" s="2">
        <v>0.33516483026334498</v>
      </c>
      <c r="J167" s="2">
        <v>0.31521879416895199</v>
      </c>
      <c r="K167" s="2">
        <v>0.298938220725527</v>
      </c>
      <c r="L167" s="2">
        <v>0.28051085482367599</v>
      </c>
    </row>
    <row r="168" spans="1:12">
      <c r="B168" s="2">
        <v>0.3</v>
      </c>
      <c r="C168" s="2">
        <v>0.33555647086921803</v>
      </c>
      <c r="D168" s="2">
        <v>0.33920612909593501</v>
      </c>
      <c r="E168" s="2">
        <v>0.34740480784871802</v>
      </c>
      <c r="F168" s="2">
        <v>0.354514915066938</v>
      </c>
      <c r="G168" s="2">
        <v>0.35549555701198199</v>
      </c>
      <c r="H168" s="2">
        <v>0.34213214380526302</v>
      </c>
      <c r="I168" s="2">
        <v>0.331156821049719</v>
      </c>
      <c r="J168" s="2">
        <v>0.31019586114218001</v>
      </c>
      <c r="K168" s="2">
        <v>0.29734956457628098</v>
      </c>
      <c r="L168" s="2">
        <v>0.28053713159099603</v>
      </c>
    </row>
    <row r="169" spans="1:12">
      <c r="B169" s="2">
        <v>0.4</v>
      </c>
      <c r="C169" s="2">
        <v>0.33665211073531798</v>
      </c>
      <c r="D169" s="2">
        <v>0.33065310193535502</v>
      </c>
      <c r="E169" s="2">
        <v>0.337016075913041</v>
      </c>
      <c r="F169" s="2">
        <v>0.33697542968104499</v>
      </c>
      <c r="G169" s="2">
        <v>0.32746613312803502</v>
      </c>
      <c r="H169" s="2">
        <v>0.317702824596657</v>
      </c>
      <c r="I169" s="2">
        <v>0.30683386669540902</v>
      </c>
      <c r="J169" s="2">
        <v>0.29268939059786703</v>
      </c>
      <c r="K169" s="2">
        <v>0.27835360820859301</v>
      </c>
      <c r="L169" s="2">
        <v>0.27007026079247898</v>
      </c>
    </row>
    <row r="170" spans="1:12">
      <c r="B170" s="2">
        <v>0.5</v>
      </c>
      <c r="C170" s="2">
        <v>0.331647328126637</v>
      </c>
      <c r="D170" s="2">
        <v>0.31889630303586303</v>
      </c>
      <c r="E170" s="2">
        <v>0.31788668639699902</v>
      </c>
      <c r="F170" s="2">
        <v>0.31065615561732901</v>
      </c>
      <c r="G170" s="2">
        <v>0.302529732346425</v>
      </c>
      <c r="H170" s="2">
        <v>0.291062394011397</v>
      </c>
      <c r="I170" s="2">
        <v>0.287455355953045</v>
      </c>
      <c r="J170" s="2">
        <v>0.27104883757817799</v>
      </c>
      <c r="K170" s="2">
        <v>0.26172946836081101</v>
      </c>
      <c r="L170" s="2">
        <v>0.25661904323975698</v>
      </c>
    </row>
    <row r="171" spans="1:12">
      <c r="B171" s="2">
        <v>0.6</v>
      </c>
      <c r="C171" s="2">
        <v>0.30179805704878998</v>
      </c>
      <c r="D171" s="2">
        <v>0.28290401631565798</v>
      </c>
      <c r="E171" s="2">
        <v>0.280988355212965</v>
      </c>
      <c r="F171" s="2">
        <v>0.27869866385763298</v>
      </c>
      <c r="G171" s="2">
        <v>0.27208922702574301</v>
      </c>
      <c r="H171" s="2">
        <v>0.26366615077168198</v>
      </c>
      <c r="I171" s="2">
        <v>0.253811890199863</v>
      </c>
      <c r="J171" s="2">
        <v>0.24438907753748901</v>
      </c>
      <c r="K171" s="2">
        <v>0.240256324410108</v>
      </c>
      <c r="L171" s="2">
        <v>0.23466623283690399</v>
      </c>
    </row>
    <row r="172" spans="1:12">
      <c r="B172" s="2">
        <v>0.7</v>
      </c>
      <c r="C172" s="2">
        <v>0.266216972257451</v>
      </c>
      <c r="D172" s="2">
        <v>0.25180237565472802</v>
      </c>
      <c r="E172" s="2">
        <v>0.24624163959203901</v>
      </c>
      <c r="F172" s="2">
        <v>0.239503007770721</v>
      </c>
      <c r="G172" s="2">
        <v>0.234593355147276</v>
      </c>
      <c r="H172" s="2">
        <v>0.226705007250978</v>
      </c>
      <c r="I172" s="2">
        <v>0.221119021186612</v>
      </c>
      <c r="J172" s="2">
        <v>0.216581608436622</v>
      </c>
      <c r="K172" s="2">
        <v>0.21331956231037499</v>
      </c>
      <c r="L172" s="2">
        <v>0.20835434777369299</v>
      </c>
    </row>
    <row r="173" spans="1:12">
      <c r="B173" s="2">
        <v>0.79999999999999905</v>
      </c>
      <c r="C173" s="2">
        <v>0.22962582968487</v>
      </c>
      <c r="D173" s="2">
        <v>0.215171785532207</v>
      </c>
      <c r="E173" s="2">
        <v>0.21433583354990701</v>
      </c>
      <c r="F173" s="2">
        <v>0.21293019924143999</v>
      </c>
      <c r="G173" s="2">
        <v>0.209085380230741</v>
      </c>
      <c r="H173" s="2">
        <v>0.20530031680137001</v>
      </c>
      <c r="I173" s="2">
        <v>0.202797460187675</v>
      </c>
      <c r="J173" s="2">
        <v>0.19855049737118399</v>
      </c>
      <c r="K173" s="2">
        <v>0.19678974599226401</v>
      </c>
      <c r="L173" s="2">
        <v>0.19482606653168599</v>
      </c>
    </row>
    <row r="174" spans="1:12">
      <c r="B174" s="2">
        <v>0.89999999999999902</v>
      </c>
      <c r="C174" s="2">
        <v>0.20754281288492099</v>
      </c>
      <c r="D174" s="2">
        <v>0.19470260737939399</v>
      </c>
      <c r="E174" s="2">
        <v>0.19428539406179099</v>
      </c>
      <c r="F174" s="2">
        <v>0.19447488855491701</v>
      </c>
      <c r="G174" s="2">
        <v>0.19257155988889299</v>
      </c>
      <c r="H174" s="2">
        <v>0.19105646805628301</v>
      </c>
      <c r="I174" s="2">
        <v>0.18999616235958799</v>
      </c>
      <c r="J174" s="2">
        <v>0.18717414895413301</v>
      </c>
      <c r="K174" s="2">
        <v>0.185583230792085</v>
      </c>
      <c r="L174" s="2">
        <v>0.184277734773935</v>
      </c>
    </row>
    <row r="176" spans="1:12">
      <c r="A176" s="1" t="s">
        <v>10</v>
      </c>
      <c r="B176" s="10" t="s">
        <v>263</v>
      </c>
      <c r="C176" s="1" t="s">
        <v>264</v>
      </c>
    </row>
    <row r="177" spans="1:12">
      <c r="B177" s="2"/>
      <c r="C177" s="2">
        <v>0</v>
      </c>
      <c r="D177" s="2">
        <v>0.1</v>
      </c>
      <c r="E177" s="2">
        <v>0.2</v>
      </c>
      <c r="F177" s="2">
        <v>0.3</v>
      </c>
      <c r="G177" s="2">
        <v>0.4</v>
      </c>
      <c r="H177" s="2">
        <v>0.5</v>
      </c>
      <c r="I177" s="2">
        <v>0.6</v>
      </c>
      <c r="J177" s="2">
        <v>0.7</v>
      </c>
      <c r="K177" s="2">
        <v>0.79999999999999905</v>
      </c>
      <c r="L177" s="2">
        <v>0.89999999999999902</v>
      </c>
    </row>
    <row r="178" spans="1:12">
      <c r="A178" s="1" t="s">
        <v>265</v>
      </c>
      <c r="B178" s="2">
        <v>0</v>
      </c>
      <c r="C178" s="2">
        <v>0.38732603986403003</v>
      </c>
      <c r="D178" s="2">
        <v>0.39690015165794701</v>
      </c>
      <c r="E178" s="2">
        <v>0.41680124827639298</v>
      </c>
      <c r="F178" s="2">
        <v>0.44261504474483199</v>
      </c>
      <c r="G178" s="2">
        <v>0.45167005975228303</v>
      </c>
      <c r="H178" s="2">
        <v>0.44637946692953501</v>
      </c>
      <c r="I178" s="2">
        <v>0.42178730052602498</v>
      </c>
      <c r="J178" s="2">
        <v>0.40267857187385597</v>
      </c>
      <c r="K178" s="2">
        <v>0.389299689950803</v>
      </c>
      <c r="L178" s="2">
        <v>0.36870508607990699</v>
      </c>
    </row>
    <row r="179" spans="1:12">
      <c r="B179" s="2">
        <v>0.1</v>
      </c>
      <c r="C179" s="2">
        <v>0.41666077253997702</v>
      </c>
      <c r="D179" s="2">
        <v>0.43337470451035998</v>
      </c>
      <c r="E179" s="2">
        <v>0.46168749392189001</v>
      </c>
      <c r="F179" s="2">
        <v>0.48546018653248302</v>
      </c>
      <c r="G179" s="2">
        <v>0.49071023659631102</v>
      </c>
      <c r="H179" s="2">
        <v>0.497712499439177</v>
      </c>
      <c r="I179" s="2">
        <v>0.46339541768940901</v>
      </c>
      <c r="J179" s="2">
        <v>0.44401190212365899</v>
      </c>
      <c r="K179" s="2">
        <v>0.42262991242922598</v>
      </c>
      <c r="L179" s="2">
        <v>0.39070165398405399</v>
      </c>
    </row>
    <row r="180" spans="1:12">
      <c r="B180" s="2">
        <v>0.2</v>
      </c>
      <c r="C180" s="2">
        <v>0.45198429123365702</v>
      </c>
      <c r="D180" s="2">
        <v>0.46647836970908202</v>
      </c>
      <c r="E180" s="2">
        <v>0.49794767066941598</v>
      </c>
      <c r="F180" s="2">
        <v>0.52119072648752796</v>
      </c>
      <c r="G180" s="2">
        <v>0.53088178432883604</v>
      </c>
      <c r="H180" s="2">
        <v>0.51781572609033499</v>
      </c>
      <c r="I180" s="2">
        <v>0.48426883109084001</v>
      </c>
      <c r="J180" s="2">
        <v>0.46152162826093401</v>
      </c>
      <c r="K180" s="2">
        <v>0.44025189138883403</v>
      </c>
      <c r="L180" s="2">
        <v>0.41214744542357001</v>
      </c>
    </row>
    <row r="181" spans="1:12">
      <c r="B181" s="2">
        <v>0.3</v>
      </c>
      <c r="C181" s="2">
        <v>0.48729824003377298</v>
      </c>
      <c r="D181" s="2">
        <v>0.50050874041725302</v>
      </c>
      <c r="E181" s="2">
        <v>0.50553445231264404</v>
      </c>
      <c r="F181" s="2">
        <v>0.52344859353931805</v>
      </c>
      <c r="G181" s="2">
        <v>0.526282964031906</v>
      </c>
      <c r="H181" s="2">
        <v>0.50731145611470896</v>
      </c>
      <c r="I181" s="2">
        <v>0.48457257735422699</v>
      </c>
      <c r="J181" s="2">
        <v>0.45319674291575202</v>
      </c>
      <c r="K181" s="2">
        <v>0.43825605195738199</v>
      </c>
      <c r="L181" s="2">
        <v>0.41645421008122102</v>
      </c>
    </row>
    <row r="182" spans="1:12">
      <c r="B182" s="2">
        <v>0.4</v>
      </c>
      <c r="C182" s="2">
        <v>0.48697655855546901</v>
      </c>
      <c r="D182" s="2">
        <v>0.48779733144204801</v>
      </c>
      <c r="E182" s="2">
        <v>0.49537004685160202</v>
      </c>
      <c r="F182" s="2">
        <v>0.49613381908640602</v>
      </c>
      <c r="G182" s="2">
        <v>0.48303347719665302</v>
      </c>
      <c r="H182" s="2">
        <v>0.46801243588695801</v>
      </c>
      <c r="I182" s="2">
        <v>0.45204851383547801</v>
      </c>
      <c r="J182" s="2">
        <v>0.43502999669779802</v>
      </c>
      <c r="K182" s="2">
        <v>0.41887886443803302</v>
      </c>
      <c r="L182" s="2">
        <v>0.40856466190137303</v>
      </c>
    </row>
    <row r="183" spans="1:12">
      <c r="B183" s="2">
        <v>0.5</v>
      </c>
      <c r="C183" s="2">
        <v>0.48362442671584499</v>
      </c>
      <c r="D183" s="2">
        <v>0.47903165351825799</v>
      </c>
      <c r="E183" s="2">
        <v>0.48045310599289898</v>
      </c>
      <c r="F183" s="2">
        <v>0.46834037164771702</v>
      </c>
      <c r="G183" s="2">
        <v>0.45334482581868302</v>
      </c>
      <c r="H183" s="2">
        <v>0.44156846342842698</v>
      </c>
      <c r="I183" s="2">
        <v>0.43389875593662702</v>
      </c>
      <c r="J183" s="2">
        <v>0.411402655225928</v>
      </c>
      <c r="K183" s="2">
        <v>0.40281515950336599</v>
      </c>
      <c r="L183" s="2">
        <v>0.39996243343753501</v>
      </c>
    </row>
    <row r="184" spans="1:12">
      <c r="B184" s="2">
        <v>0.6</v>
      </c>
      <c r="C184" s="2">
        <v>0.45508746606112199</v>
      </c>
      <c r="D184" s="2">
        <v>0.43549031495846902</v>
      </c>
      <c r="E184" s="2">
        <v>0.43253376129604698</v>
      </c>
      <c r="F184" s="2">
        <v>0.427054152681556</v>
      </c>
      <c r="G184" s="2">
        <v>0.42208068787198599</v>
      </c>
      <c r="H184" s="2">
        <v>0.40949267185982902</v>
      </c>
      <c r="I184" s="2">
        <v>0.39580857937889902</v>
      </c>
      <c r="J184" s="2">
        <v>0.38213151532293999</v>
      </c>
      <c r="K184" s="2">
        <v>0.377041020913985</v>
      </c>
      <c r="L184" s="2">
        <v>0.371438565596793</v>
      </c>
    </row>
    <row r="185" spans="1:12">
      <c r="B185" s="2">
        <v>0.7</v>
      </c>
      <c r="C185" s="2">
        <v>0.41119056500489098</v>
      </c>
      <c r="D185" s="2">
        <v>0.39755816475110101</v>
      </c>
      <c r="E185" s="2">
        <v>0.39062104853958701</v>
      </c>
      <c r="F185" s="2">
        <v>0.38507663392132402</v>
      </c>
      <c r="G185" s="2">
        <v>0.37896531419041501</v>
      </c>
      <c r="H185" s="2">
        <v>0.372513051122217</v>
      </c>
      <c r="I185" s="2">
        <v>0.36668036813953098</v>
      </c>
      <c r="J185" s="2">
        <v>0.36231704936942999</v>
      </c>
      <c r="K185" s="2">
        <v>0.35700680456051198</v>
      </c>
      <c r="L185" s="2">
        <v>0.34822706147142202</v>
      </c>
    </row>
    <row r="186" spans="1:12">
      <c r="B186" s="2">
        <v>0.79999999999999905</v>
      </c>
      <c r="C186" s="2">
        <v>0.37189593957123002</v>
      </c>
      <c r="D186" s="2">
        <v>0.36150244580519297</v>
      </c>
      <c r="E186" s="2">
        <v>0.36064432518878498</v>
      </c>
      <c r="F186" s="2">
        <v>0.359887562545881</v>
      </c>
      <c r="G186" s="2">
        <v>0.35428855686306399</v>
      </c>
      <c r="H186" s="2">
        <v>0.35035153226941701</v>
      </c>
      <c r="I186" s="2">
        <v>0.34678914825456197</v>
      </c>
      <c r="J186" s="2">
        <v>0.34068943821717701</v>
      </c>
      <c r="K186" s="2">
        <v>0.339511199842153</v>
      </c>
      <c r="L186" s="2">
        <v>0.33717100552532597</v>
      </c>
    </row>
    <row r="187" spans="1:12">
      <c r="B187" s="2">
        <v>0.89999999999999902</v>
      </c>
      <c r="C187" s="2">
        <v>0.34925988016141402</v>
      </c>
      <c r="D187" s="2">
        <v>0.34176366989135198</v>
      </c>
      <c r="E187" s="2">
        <v>0.34060966222610001</v>
      </c>
      <c r="F187" s="2">
        <v>0.340844989964455</v>
      </c>
      <c r="G187" s="2">
        <v>0.339230085522219</v>
      </c>
      <c r="H187" s="2">
        <v>0.337898528782348</v>
      </c>
      <c r="I187" s="2">
        <v>0.33646910660499302</v>
      </c>
      <c r="J187" s="2">
        <v>0.33193871472035402</v>
      </c>
      <c r="K187" s="2">
        <v>0.33048882135190999</v>
      </c>
      <c r="L187" s="2">
        <v>0.32926898022352102</v>
      </c>
    </row>
    <row r="189" spans="1:12">
      <c r="A189" s="1" t="s">
        <v>262</v>
      </c>
      <c r="B189" s="10" t="s">
        <v>260</v>
      </c>
      <c r="C189" s="1" t="s">
        <v>264</v>
      </c>
    </row>
    <row r="190" spans="1:12">
      <c r="B190" s="2"/>
      <c r="C190" s="2">
        <v>0</v>
      </c>
      <c r="D190" s="2">
        <v>0.1</v>
      </c>
      <c r="E190" s="2">
        <v>0.2</v>
      </c>
      <c r="F190" s="2">
        <v>0.3</v>
      </c>
      <c r="G190" s="2">
        <v>0.4</v>
      </c>
      <c r="H190" s="2">
        <v>0.5</v>
      </c>
      <c r="I190" s="2">
        <v>0.6</v>
      </c>
      <c r="J190" s="2">
        <v>0.7</v>
      </c>
      <c r="K190" s="2">
        <v>0.79999999999999905</v>
      </c>
      <c r="L190" s="2">
        <v>0.89999999999999902</v>
      </c>
    </row>
    <row r="191" spans="1:12">
      <c r="A191" s="1" t="s">
        <v>265</v>
      </c>
      <c r="B191" s="2">
        <v>0</v>
      </c>
      <c r="C191" s="2">
        <v>0.62087475924983104</v>
      </c>
      <c r="D191" s="2">
        <v>0.63112102560833205</v>
      </c>
      <c r="E191" s="2">
        <v>0.63034466416533197</v>
      </c>
      <c r="F191" s="2">
        <v>0.61690005740595799</v>
      </c>
      <c r="G191" s="2">
        <v>0.58272555862806696</v>
      </c>
      <c r="H191" s="2">
        <v>0.49698121771808201</v>
      </c>
      <c r="I191" s="2">
        <v>0.43290736888814901</v>
      </c>
      <c r="J191" s="2">
        <v>0.40089809930450998</v>
      </c>
      <c r="K191" s="2">
        <v>0.37115525799683202</v>
      </c>
      <c r="L191" s="2">
        <v>0.33977698742674101</v>
      </c>
    </row>
    <row r="192" spans="1:12">
      <c r="B192" s="2">
        <v>0.1</v>
      </c>
      <c r="C192" s="2">
        <v>0.62109880105042803</v>
      </c>
      <c r="D192" s="2">
        <v>0.62731505417521605</v>
      </c>
      <c r="E192" s="2">
        <v>0.63246505955508603</v>
      </c>
      <c r="F192" s="2">
        <v>0.61842525543454596</v>
      </c>
      <c r="G192" s="2">
        <v>0.57341503091891999</v>
      </c>
      <c r="H192" s="2">
        <v>0.48759222032614902</v>
      </c>
      <c r="I192" s="2">
        <v>0.43639300191491298</v>
      </c>
      <c r="J192" s="2">
        <v>0.40282558787566702</v>
      </c>
      <c r="K192" s="2">
        <v>0.368886471596583</v>
      </c>
      <c r="L192" s="2">
        <v>0.332058415644719</v>
      </c>
    </row>
    <row r="193" spans="1:12">
      <c r="B193" s="2">
        <v>0.2</v>
      </c>
      <c r="C193" s="2">
        <v>0.61815031881336602</v>
      </c>
      <c r="D193" s="2">
        <v>0.61953281157876805</v>
      </c>
      <c r="E193" s="2">
        <v>0.61346073637436904</v>
      </c>
      <c r="F193" s="2">
        <v>0.60181415274151795</v>
      </c>
      <c r="G193" s="2">
        <v>0.55376532393188205</v>
      </c>
      <c r="H193" s="2">
        <v>0.48782412009801901</v>
      </c>
      <c r="I193" s="2">
        <v>0.42918010551122299</v>
      </c>
      <c r="J193" s="2">
        <v>0.39182312672401598</v>
      </c>
      <c r="K193" s="2">
        <v>0.357963251450027</v>
      </c>
      <c r="L193" s="2">
        <v>0.30600312348599601</v>
      </c>
    </row>
    <row r="194" spans="1:12">
      <c r="B194" s="2">
        <v>0.3</v>
      </c>
      <c r="C194" s="2">
        <v>0.60062003122511198</v>
      </c>
      <c r="D194" s="2">
        <v>0.60173553501848598</v>
      </c>
      <c r="E194" s="2">
        <v>0.58008552107683198</v>
      </c>
      <c r="F194" s="2">
        <v>0.55591636586143101</v>
      </c>
      <c r="G194" s="2">
        <v>0.52022376923914204</v>
      </c>
      <c r="H194" s="2">
        <v>0.450105256449574</v>
      </c>
      <c r="I194" s="2">
        <v>0.40393177662804602</v>
      </c>
      <c r="J194" s="2">
        <v>0.36708858298353397</v>
      </c>
      <c r="K194" s="2">
        <v>0.319805710326379</v>
      </c>
      <c r="L194" s="2">
        <v>0.28043623470470103</v>
      </c>
    </row>
    <row r="195" spans="1:12">
      <c r="B195" s="2">
        <v>0.4</v>
      </c>
      <c r="C195" s="2">
        <v>0.56088490340785402</v>
      </c>
      <c r="D195" s="2">
        <v>0.52432703812255599</v>
      </c>
      <c r="E195" s="2">
        <v>0.499005115142863</v>
      </c>
      <c r="F195" s="2">
        <v>0.48013853979861099</v>
      </c>
      <c r="G195" s="2">
        <v>0.437683552247003</v>
      </c>
      <c r="H195" s="2">
        <v>0.39080620983737302</v>
      </c>
      <c r="I195" s="2">
        <v>0.35465467334483203</v>
      </c>
      <c r="J195" s="2">
        <v>0.32121718118786502</v>
      </c>
      <c r="K195" s="2">
        <v>0.28671700355566598</v>
      </c>
      <c r="L195" s="2">
        <v>0.26789383143461598</v>
      </c>
    </row>
    <row r="196" spans="1:12">
      <c r="B196" s="2">
        <v>0.5</v>
      </c>
      <c r="C196" s="2">
        <v>0.47690824991700598</v>
      </c>
      <c r="D196" s="2">
        <v>0.43989950529897298</v>
      </c>
      <c r="E196" s="2">
        <v>0.43187771414625198</v>
      </c>
      <c r="F196" s="2">
        <v>0.39673425194294298</v>
      </c>
      <c r="G196" s="2">
        <v>0.36476307854793399</v>
      </c>
      <c r="H196" s="2">
        <v>0.33651120477352697</v>
      </c>
      <c r="I196" s="2">
        <v>0.30831401175553902</v>
      </c>
      <c r="J196" s="2">
        <v>0.282042751990984</v>
      </c>
      <c r="K196" s="2">
        <v>0.267039634075659</v>
      </c>
      <c r="L196" s="2">
        <v>0.24497566339916599</v>
      </c>
    </row>
    <row r="197" spans="1:12">
      <c r="B197" s="2">
        <v>0.6</v>
      </c>
      <c r="C197" s="2">
        <v>0.42123709839408902</v>
      </c>
      <c r="D197" s="2">
        <v>0.373124573546876</v>
      </c>
      <c r="E197" s="2">
        <v>0.35161980951391802</v>
      </c>
      <c r="F197" s="2">
        <v>0.32978937968050598</v>
      </c>
      <c r="G197" s="2">
        <v>0.31053119595344097</v>
      </c>
      <c r="H197" s="2">
        <v>0.28531534108240098</v>
      </c>
      <c r="I197" s="2">
        <v>0.27483206438357</v>
      </c>
      <c r="J197" s="2">
        <v>0.26052904997406801</v>
      </c>
      <c r="K197" s="2">
        <v>0.24511912254568399</v>
      </c>
      <c r="L197" s="2">
        <v>0.22918707383092601</v>
      </c>
    </row>
    <row r="198" spans="1:12">
      <c r="B198" s="2">
        <v>0.7</v>
      </c>
      <c r="C198" s="2">
        <v>0.33570340997999298</v>
      </c>
      <c r="D198" s="2">
        <v>0.29268687704651303</v>
      </c>
      <c r="E198" s="2">
        <v>0.28179504636101199</v>
      </c>
      <c r="F198" s="2">
        <v>0.26298751736342901</v>
      </c>
      <c r="G198" s="2">
        <v>0.25221568751012902</v>
      </c>
      <c r="H198" s="2">
        <v>0.242792471046654</v>
      </c>
      <c r="I198" s="2">
        <v>0.237169854503199</v>
      </c>
      <c r="J198" s="2">
        <v>0.22902996625917099</v>
      </c>
      <c r="K198" s="2">
        <v>0.223681321287097</v>
      </c>
      <c r="L198" s="2">
        <v>0.216564126529252</v>
      </c>
    </row>
    <row r="199" spans="1:12">
      <c r="B199" s="2">
        <v>0.79999999999999905</v>
      </c>
      <c r="C199" s="2">
        <v>0.26813099640037902</v>
      </c>
      <c r="D199" s="2">
        <v>0.23808922379394901</v>
      </c>
      <c r="E199" s="2">
        <v>0.232391030194598</v>
      </c>
      <c r="F199" s="2">
        <v>0.227558522939209</v>
      </c>
      <c r="G199" s="2">
        <v>0.22343863394337199</v>
      </c>
      <c r="H199" s="2">
        <v>0.213795818884432</v>
      </c>
      <c r="I199" s="2">
        <v>0.21091175800142201</v>
      </c>
      <c r="J199" s="2">
        <v>0.21204428642091</v>
      </c>
      <c r="K199" s="2">
        <v>0.206760493175283</v>
      </c>
      <c r="L199" s="2">
        <v>0.19853249352694699</v>
      </c>
    </row>
    <row r="200" spans="1:12">
      <c r="B200" s="2">
        <v>0.89999999999999902</v>
      </c>
      <c r="C200" s="2">
        <v>0.237489878539695</v>
      </c>
      <c r="D200" s="2">
        <v>0.20876969901762699</v>
      </c>
      <c r="E200" s="2">
        <v>0.206644039064591</v>
      </c>
      <c r="F200" s="2">
        <v>0.20563543208298801</v>
      </c>
      <c r="G200" s="2">
        <v>0.202751041504378</v>
      </c>
      <c r="H200" s="2">
        <v>0.20044705139470601</v>
      </c>
      <c r="I200" s="2">
        <v>0.193000883223402</v>
      </c>
      <c r="J200" s="2">
        <v>0.185088059295136</v>
      </c>
      <c r="K200" s="2">
        <v>0.18262734881705001</v>
      </c>
      <c r="L200" s="2">
        <v>0.18007913518238999</v>
      </c>
    </row>
    <row r="202" spans="1:12">
      <c r="A202" s="1" t="s">
        <v>262</v>
      </c>
      <c r="B202" s="10" t="s">
        <v>263</v>
      </c>
      <c r="C202" s="1" t="s">
        <v>264</v>
      </c>
    </row>
    <row r="203" spans="1:12">
      <c r="B203" s="2"/>
      <c r="C203" s="2">
        <v>0</v>
      </c>
      <c r="D203" s="2">
        <v>0.1</v>
      </c>
      <c r="E203" s="2">
        <v>0.2</v>
      </c>
      <c r="F203" s="2">
        <v>0.3</v>
      </c>
      <c r="G203" s="2">
        <v>0.4</v>
      </c>
      <c r="H203" s="2">
        <v>0.5</v>
      </c>
      <c r="I203" s="2">
        <v>0.6</v>
      </c>
      <c r="J203" s="2">
        <v>0.7</v>
      </c>
      <c r="K203" s="2">
        <v>0.79999999999999905</v>
      </c>
      <c r="L203" s="2">
        <v>0.89999999999999902</v>
      </c>
    </row>
    <row r="204" spans="1:12">
      <c r="A204" s="1" t="s">
        <v>265</v>
      </c>
      <c r="B204" s="2">
        <v>0</v>
      </c>
      <c r="C204" s="2">
        <v>0.72967338709148599</v>
      </c>
      <c r="D204" s="2">
        <v>0.73944651928808702</v>
      </c>
      <c r="E204" s="2">
        <v>0.74262095114436</v>
      </c>
      <c r="F204" s="2">
        <v>0.73030995734840398</v>
      </c>
      <c r="G204" s="2">
        <v>0.68896405029821195</v>
      </c>
      <c r="H204" s="2">
        <v>0.59455568570117601</v>
      </c>
      <c r="I204" s="2">
        <v>0.50978225876539196</v>
      </c>
      <c r="J204" s="2">
        <v>0.47806161689799598</v>
      </c>
      <c r="K204" s="2">
        <v>0.44402743025915598</v>
      </c>
      <c r="L204" s="2">
        <v>0.41452448754876098</v>
      </c>
    </row>
    <row r="205" spans="1:12">
      <c r="B205" s="2">
        <v>0.1</v>
      </c>
      <c r="C205" s="2">
        <v>0.72720316293087495</v>
      </c>
      <c r="D205" s="2">
        <v>0.73525663157107801</v>
      </c>
      <c r="E205" s="2">
        <v>0.74500564866205599</v>
      </c>
      <c r="F205" s="2">
        <v>0.73151522230240296</v>
      </c>
      <c r="G205" s="2">
        <v>0.67858489962651103</v>
      </c>
      <c r="H205" s="2">
        <v>0.58143928548053003</v>
      </c>
      <c r="I205" s="2">
        <v>0.51574644616987897</v>
      </c>
      <c r="J205" s="2">
        <v>0.48038247824005598</v>
      </c>
      <c r="K205" s="2">
        <v>0.44101192157541103</v>
      </c>
      <c r="L205" s="2">
        <v>0.401108075063008</v>
      </c>
    </row>
    <row r="206" spans="1:12">
      <c r="B206" s="2">
        <v>0.2</v>
      </c>
      <c r="C206" s="2">
        <v>0.72590565823853703</v>
      </c>
      <c r="D206" s="2">
        <v>0.73119975629571499</v>
      </c>
      <c r="E206" s="2">
        <v>0.72527062412266496</v>
      </c>
      <c r="F206" s="2">
        <v>0.714638039543117</v>
      </c>
      <c r="G206" s="2">
        <v>0.65248125819658098</v>
      </c>
      <c r="H206" s="2">
        <v>0.57750891300892504</v>
      </c>
      <c r="I206" s="2">
        <v>0.50841223568220595</v>
      </c>
      <c r="J206" s="2">
        <v>0.46885768360879898</v>
      </c>
      <c r="K206" s="2">
        <v>0.43130124679443199</v>
      </c>
      <c r="L206" s="2">
        <v>0.37344415304194001</v>
      </c>
    </row>
    <row r="207" spans="1:12">
      <c r="B207" s="2">
        <v>0.3</v>
      </c>
      <c r="C207" s="2">
        <v>0.68600510577507601</v>
      </c>
      <c r="D207" s="2">
        <v>0.71005661899861605</v>
      </c>
      <c r="E207" s="2">
        <v>0.692228226402817</v>
      </c>
      <c r="F207" s="2">
        <v>0.66414139970562502</v>
      </c>
      <c r="G207" s="2">
        <v>0.61074400746850899</v>
      </c>
      <c r="H207" s="2">
        <v>0.53579556012107099</v>
      </c>
      <c r="I207" s="2">
        <v>0.481085715320832</v>
      </c>
      <c r="J207" s="2">
        <v>0.43479842687966902</v>
      </c>
      <c r="K207" s="2">
        <v>0.38809733885112002</v>
      </c>
      <c r="L207" s="2">
        <v>0.34412251464093502</v>
      </c>
    </row>
    <row r="208" spans="1:12">
      <c r="B208" s="2">
        <v>0.4</v>
      </c>
      <c r="C208" s="2">
        <v>0.65589390240964396</v>
      </c>
      <c r="D208" s="2">
        <v>0.61524818714689999</v>
      </c>
      <c r="E208" s="2">
        <v>0.59223750699949895</v>
      </c>
      <c r="F208" s="2">
        <v>0.56881538110015095</v>
      </c>
      <c r="G208" s="2">
        <v>0.51222246526588699</v>
      </c>
      <c r="H208" s="2">
        <v>0.45759460438823502</v>
      </c>
      <c r="I208" s="2">
        <v>0.41769457411409</v>
      </c>
      <c r="J208" s="2">
        <v>0.37967709931586902</v>
      </c>
      <c r="K208" s="2">
        <v>0.33782782888745999</v>
      </c>
      <c r="L208" s="2">
        <v>0.31832219153607</v>
      </c>
    </row>
    <row r="209" spans="1:12">
      <c r="B209" s="2">
        <v>0.5</v>
      </c>
      <c r="C209" s="2">
        <v>0.56965089749729902</v>
      </c>
      <c r="D209" s="2">
        <v>0.52413812329360898</v>
      </c>
      <c r="E209" s="2">
        <v>0.51622782800206801</v>
      </c>
      <c r="F209" s="2">
        <v>0.47199237148136902</v>
      </c>
      <c r="G209" s="2">
        <v>0.433183672322068</v>
      </c>
      <c r="H209" s="2">
        <v>0.39758377587576699</v>
      </c>
      <c r="I209" s="2">
        <v>0.360639297138384</v>
      </c>
      <c r="J209" s="2">
        <v>0.33659859519173102</v>
      </c>
      <c r="K209" s="2">
        <v>0.31727659738833303</v>
      </c>
      <c r="L209" s="2">
        <v>0.28913063950362</v>
      </c>
    </row>
    <row r="210" spans="1:12">
      <c r="B210" s="2">
        <v>0.6</v>
      </c>
      <c r="C210" s="2">
        <v>0.50023483788381395</v>
      </c>
      <c r="D210" s="2">
        <v>0.44815079059831803</v>
      </c>
      <c r="E210" s="2">
        <v>0.42694067742537101</v>
      </c>
      <c r="F210" s="2">
        <v>0.39810795825855</v>
      </c>
      <c r="G210" s="2">
        <v>0.37602468437369901</v>
      </c>
      <c r="H210" s="2">
        <v>0.340170434174414</v>
      </c>
      <c r="I210" s="2">
        <v>0.32942736406491702</v>
      </c>
      <c r="J210" s="2">
        <v>0.31388685034120101</v>
      </c>
      <c r="K210" s="2">
        <v>0.29571788435205099</v>
      </c>
      <c r="L210" s="2">
        <v>0.27829035250238399</v>
      </c>
    </row>
    <row r="211" spans="1:12">
      <c r="B211" s="2">
        <v>0.7</v>
      </c>
      <c r="C211" s="2">
        <v>0.40024635369822997</v>
      </c>
      <c r="D211" s="2">
        <v>0.35864980134604302</v>
      </c>
      <c r="E211" s="2">
        <v>0.34826383275383399</v>
      </c>
      <c r="F211" s="2">
        <v>0.32941312525391903</v>
      </c>
      <c r="G211" s="2">
        <v>0.31257097250296201</v>
      </c>
      <c r="H211" s="2">
        <v>0.293046333267375</v>
      </c>
      <c r="I211" s="2">
        <v>0.286492428461876</v>
      </c>
      <c r="J211" s="2">
        <v>0.27512411920694002</v>
      </c>
      <c r="K211" s="2">
        <v>0.270960724805418</v>
      </c>
      <c r="L211" s="2">
        <v>0.26309027926988299</v>
      </c>
    </row>
    <row r="212" spans="1:12">
      <c r="B212" s="2">
        <v>0.79999999999999905</v>
      </c>
      <c r="C212" s="2">
        <v>0.33112927879634102</v>
      </c>
      <c r="D212" s="2">
        <v>0.300395374510529</v>
      </c>
      <c r="E212" s="2">
        <v>0.29262936263176997</v>
      </c>
      <c r="F212" s="2">
        <v>0.28707961628985101</v>
      </c>
      <c r="G212" s="2">
        <v>0.281426266995559</v>
      </c>
      <c r="H212" s="2">
        <v>0.26625275862290998</v>
      </c>
      <c r="I212" s="2">
        <v>0.263200269957933</v>
      </c>
      <c r="J212" s="2">
        <v>0.25974875270055903</v>
      </c>
      <c r="K212" s="2">
        <v>0.25442932777482602</v>
      </c>
      <c r="L212" s="2">
        <v>0.244890859184281</v>
      </c>
    </row>
    <row r="213" spans="1:12">
      <c r="B213" s="2">
        <v>0.89999999999999902</v>
      </c>
      <c r="C213" s="2">
        <v>0.29256836504654299</v>
      </c>
      <c r="D213" s="2">
        <v>0.26310007054703699</v>
      </c>
      <c r="E213" s="2">
        <v>0.26179074511545097</v>
      </c>
      <c r="F213" s="2">
        <v>0.26130500456758099</v>
      </c>
      <c r="G213" s="2">
        <v>0.25899904309974398</v>
      </c>
      <c r="H213" s="2">
        <v>0.25622375999785602</v>
      </c>
      <c r="I213" s="2">
        <v>0.24424592254835101</v>
      </c>
      <c r="J213" s="2">
        <v>0.23655242415945299</v>
      </c>
      <c r="K213" s="2">
        <v>0.233666157888021</v>
      </c>
      <c r="L213" s="2">
        <v>0.231569386904349</v>
      </c>
    </row>
    <row r="215" spans="1:12">
      <c r="A215" s="1" t="s">
        <v>267</v>
      </c>
      <c r="B215" s="10" t="s">
        <v>260</v>
      </c>
      <c r="C215" s="1" t="s">
        <v>264</v>
      </c>
    </row>
    <row r="216" spans="1:12">
      <c r="B216" s="2"/>
      <c r="C216" s="2">
        <v>0</v>
      </c>
      <c r="D216" s="2">
        <v>0.1</v>
      </c>
      <c r="E216" s="2">
        <v>0.2</v>
      </c>
      <c r="F216" s="2">
        <v>0.3</v>
      </c>
      <c r="G216" s="2">
        <v>0.4</v>
      </c>
      <c r="H216" s="2">
        <v>0.5</v>
      </c>
      <c r="I216" s="2">
        <v>0.6</v>
      </c>
      <c r="J216" s="2">
        <v>0.7</v>
      </c>
      <c r="K216" s="2">
        <v>0.79999999999999905</v>
      </c>
      <c r="L216" s="2">
        <v>0.89999999999999902</v>
      </c>
    </row>
    <row r="217" spans="1:12">
      <c r="A217" s="1" t="s">
        <v>265</v>
      </c>
      <c r="B217" s="2">
        <v>0</v>
      </c>
      <c r="C217" s="2">
        <v>0.53676171274961504</v>
      </c>
      <c r="D217" s="2">
        <v>0.53832642611453496</v>
      </c>
      <c r="E217" s="2">
        <v>0.53837079147140099</v>
      </c>
      <c r="F217" s="2">
        <v>0.519339397671294</v>
      </c>
      <c r="G217" s="2">
        <v>0.56194442322383498</v>
      </c>
      <c r="H217" s="2">
        <v>0.437003474479084</v>
      </c>
      <c r="I217" s="2">
        <v>0.35840234351767403</v>
      </c>
      <c r="J217" s="2">
        <v>0.33971380110615301</v>
      </c>
      <c r="K217" s="2">
        <v>0.32741247067719298</v>
      </c>
      <c r="L217" s="2">
        <v>0.30417179446499798</v>
      </c>
    </row>
    <row r="218" spans="1:12">
      <c r="B218" s="2">
        <v>0.1</v>
      </c>
      <c r="C218" s="2">
        <v>0.54098809523809499</v>
      </c>
      <c r="D218" s="2">
        <v>0.54257440730001705</v>
      </c>
      <c r="E218" s="2">
        <v>0.54338441108150504</v>
      </c>
      <c r="F218" s="2">
        <v>0.50235471621116301</v>
      </c>
      <c r="G218" s="2">
        <v>0.54091331956157496</v>
      </c>
      <c r="H218" s="2">
        <v>0.42985981799344603</v>
      </c>
      <c r="I218" s="2">
        <v>0.36236753285543599</v>
      </c>
      <c r="J218" s="2">
        <v>0.338990345228248</v>
      </c>
      <c r="K218" s="2">
        <v>0.33844057316637899</v>
      </c>
      <c r="L218" s="2">
        <v>0.30914794841455501</v>
      </c>
    </row>
    <row r="219" spans="1:12">
      <c r="B219" s="2">
        <v>0.2</v>
      </c>
      <c r="C219" s="2">
        <v>0.54702976190476105</v>
      </c>
      <c r="D219" s="2">
        <v>0.52080596042804905</v>
      </c>
      <c r="E219" s="2">
        <v>0.52115248550495097</v>
      </c>
      <c r="F219" s="2">
        <v>0.50473690393473702</v>
      </c>
      <c r="G219" s="2">
        <v>0.54309854293215298</v>
      </c>
      <c r="H219" s="2">
        <v>0.43577611858362397</v>
      </c>
      <c r="I219" s="2">
        <v>0.36571800447376401</v>
      </c>
      <c r="J219" s="2">
        <v>0.33587118205868199</v>
      </c>
      <c r="K219" s="2">
        <v>0.31949052716996201</v>
      </c>
      <c r="L219" s="2">
        <v>0.29483918246785801</v>
      </c>
    </row>
    <row r="220" spans="1:12">
      <c r="B220" s="2">
        <v>0.3</v>
      </c>
      <c r="C220" s="2">
        <v>0.52351260504201602</v>
      </c>
      <c r="D220" s="2">
        <v>0.524593107943781</v>
      </c>
      <c r="E220" s="2">
        <v>0.54218495743681305</v>
      </c>
      <c r="F220" s="2">
        <v>0.52374915936391797</v>
      </c>
      <c r="G220" s="2">
        <v>0.51490412500384197</v>
      </c>
      <c r="H220" s="2">
        <v>0.38678067730397198</v>
      </c>
      <c r="I220" s="2">
        <v>0.33888459107785102</v>
      </c>
      <c r="J220" s="2">
        <v>0.31998201484895</v>
      </c>
      <c r="K220" s="2">
        <v>0.29945201852744902</v>
      </c>
      <c r="L220" s="2">
        <v>0.29136647462015097</v>
      </c>
    </row>
    <row r="221" spans="1:12">
      <c r="B221" s="2">
        <v>0.4</v>
      </c>
      <c r="C221" s="2">
        <v>0.52539752567693698</v>
      </c>
      <c r="D221" s="2">
        <v>0.50702188287255601</v>
      </c>
      <c r="E221" s="2">
        <v>0.50951515597390795</v>
      </c>
      <c r="F221" s="2">
        <v>0.48935665487061603</v>
      </c>
      <c r="G221" s="2">
        <v>0.49221005330031697</v>
      </c>
      <c r="H221" s="2">
        <v>0.34909919436039299</v>
      </c>
      <c r="I221" s="2">
        <v>0.31852515028494199</v>
      </c>
      <c r="J221" s="2">
        <v>0.30259280135573202</v>
      </c>
      <c r="K221" s="2">
        <v>0.29581757825507798</v>
      </c>
      <c r="L221" s="2">
        <v>0.28552025792834601</v>
      </c>
    </row>
    <row r="222" spans="1:12">
      <c r="B222" s="2">
        <v>0.5</v>
      </c>
      <c r="C222" s="2">
        <v>0.516206349206349</v>
      </c>
      <c r="D222" s="2">
        <v>0.49903532307522802</v>
      </c>
      <c r="E222" s="2">
        <v>0.47669860986686002</v>
      </c>
      <c r="F222" s="2">
        <v>0.41244884826971501</v>
      </c>
      <c r="G222" s="2">
        <v>0.44789090438546902</v>
      </c>
      <c r="H222" s="2">
        <v>0.31385351945224599</v>
      </c>
      <c r="I222" s="2">
        <v>0.29517434835887202</v>
      </c>
      <c r="J222" s="2">
        <v>0.28958226495726402</v>
      </c>
      <c r="K222" s="2">
        <v>0.29435542929292902</v>
      </c>
      <c r="L222" s="2">
        <v>0.28557978173786902</v>
      </c>
    </row>
    <row r="223" spans="1:12">
      <c r="B223" s="2">
        <v>0.6</v>
      </c>
      <c r="C223" s="2">
        <v>0.47453968253968198</v>
      </c>
      <c r="D223" s="2">
        <v>0.43363079976629298</v>
      </c>
      <c r="E223" s="2">
        <v>0.423103130051806</v>
      </c>
      <c r="F223" s="2">
        <v>0.37454744489227199</v>
      </c>
      <c r="G223" s="2">
        <v>0.32560603647560099</v>
      </c>
      <c r="H223" s="2">
        <v>0.289282478817871</v>
      </c>
      <c r="I223" s="2">
        <v>0.28921270198055898</v>
      </c>
      <c r="J223" s="2">
        <v>0.27751480463980399</v>
      </c>
      <c r="K223" s="2">
        <v>0.272375632773659</v>
      </c>
      <c r="L223" s="2">
        <v>0.27072223188032002</v>
      </c>
    </row>
    <row r="224" spans="1:12">
      <c r="B224" s="2">
        <v>0.7</v>
      </c>
      <c r="C224" s="2">
        <v>0.44495634920634902</v>
      </c>
      <c r="D224" s="2">
        <v>0.34694849691588697</v>
      </c>
      <c r="E224" s="2">
        <v>0.31456760905938902</v>
      </c>
      <c r="F224" s="2">
        <v>0.31011924523918499</v>
      </c>
      <c r="G224" s="2">
        <v>0.28939119455423801</v>
      </c>
      <c r="H224" s="2">
        <v>0.27041884245423398</v>
      </c>
      <c r="I224" s="2">
        <v>0.28568653516491799</v>
      </c>
      <c r="J224" s="2">
        <v>0.28126559089059</v>
      </c>
      <c r="K224" s="2">
        <v>0.26263363257113198</v>
      </c>
      <c r="L224" s="2">
        <v>0.225428821586909</v>
      </c>
    </row>
    <row r="225" spans="1:12">
      <c r="B225" s="2">
        <v>0.79999999999999905</v>
      </c>
      <c r="C225" s="2">
        <v>0.433775793650793</v>
      </c>
      <c r="D225" s="2">
        <v>0.29218983890722799</v>
      </c>
      <c r="E225" s="2">
        <v>0.29081261405439401</v>
      </c>
      <c r="F225" s="2">
        <v>0.24808409605569801</v>
      </c>
      <c r="G225" s="2">
        <v>0.24368842030132301</v>
      </c>
      <c r="H225" s="2">
        <v>0.2208349078703</v>
      </c>
      <c r="I225" s="2">
        <v>0.220510802028659</v>
      </c>
      <c r="J225" s="2">
        <v>0.20916968871341901</v>
      </c>
      <c r="K225" s="2">
        <v>0.22866688172938099</v>
      </c>
      <c r="L225" s="2">
        <v>0.21498509864318599</v>
      </c>
    </row>
    <row r="226" spans="1:12">
      <c r="B226" s="2">
        <v>0.89999999999999902</v>
      </c>
      <c r="C226" s="2">
        <v>0.29699999999999899</v>
      </c>
      <c r="D226" s="2">
        <v>0.196578985839479</v>
      </c>
      <c r="E226" s="2">
        <v>0.19382878993347299</v>
      </c>
      <c r="F226" s="2">
        <v>0.17663658747109301</v>
      </c>
      <c r="G226" s="2">
        <v>0.173032858345358</v>
      </c>
      <c r="H226" s="2">
        <v>0.171041992452384</v>
      </c>
      <c r="I226" s="2">
        <v>0.17112062249141999</v>
      </c>
      <c r="J226" s="2">
        <v>0.162462842712842</v>
      </c>
      <c r="K226" s="2">
        <v>0.15848606616813099</v>
      </c>
      <c r="L226" s="2">
        <v>0.15489145658263301</v>
      </c>
    </row>
    <row r="228" spans="1:12">
      <c r="A228" s="1" t="s">
        <v>267</v>
      </c>
      <c r="B228" s="10" t="s">
        <v>263</v>
      </c>
      <c r="C228" s="1" t="s">
        <v>264</v>
      </c>
    </row>
    <row r="229" spans="1:12">
      <c r="B229" s="2"/>
      <c r="C229" s="2">
        <v>0</v>
      </c>
      <c r="D229" s="2">
        <v>0.1</v>
      </c>
      <c r="E229" s="2">
        <v>0.2</v>
      </c>
      <c r="F229" s="2">
        <v>0.3</v>
      </c>
      <c r="G229" s="2">
        <v>0.4</v>
      </c>
      <c r="H229" s="2">
        <v>0.5</v>
      </c>
      <c r="I229" s="2">
        <v>0.6</v>
      </c>
      <c r="J229" s="2">
        <v>0.7</v>
      </c>
      <c r="K229" s="2">
        <v>0.79999999999999905</v>
      </c>
      <c r="L229" s="2">
        <v>0.89999999999999902</v>
      </c>
    </row>
    <row r="230" spans="1:12">
      <c r="A230" s="1" t="s">
        <v>265</v>
      </c>
      <c r="B230" s="2">
        <v>0</v>
      </c>
      <c r="C230" s="2">
        <v>0.57800595238095198</v>
      </c>
      <c r="D230" s="2">
        <v>0.58015495175556098</v>
      </c>
      <c r="E230" s="2">
        <v>0.58019463429524398</v>
      </c>
      <c r="F230" s="2">
        <v>0.56137691570881199</v>
      </c>
      <c r="G230" s="2">
        <v>0.604292186571598</v>
      </c>
      <c r="H230" s="2">
        <v>0.47980033855033799</v>
      </c>
      <c r="I230" s="2">
        <v>0.36754784466740897</v>
      </c>
      <c r="J230" s="2">
        <v>0.350662924032489</v>
      </c>
      <c r="K230" s="2">
        <v>0.339513888888888</v>
      </c>
      <c r="L230" s="2">
        <v>0.31664657660347301</v>
      </c>
    </row>
    <row r="231" spans="1:12">
      <c r="B231" s="2">
        <v>0.1</v>
      </c>
      <c r="C231" s="2">
        <v>0.58172619047619001</v>
      </c>
      <c r="D231" s="2">
        <v>0.583741157216767</v>
      </c>
      <c r="E231" s="2">
        <v>0.58505354580856705</v>
      </c>
      <c r="F231" s="2">
        <v>0.54369623655913901</v>
      </c>
      <c r="G231" s="2">
        <v>0.58265873015873004</v>
      </c>
      <c r="H231" s="2">
        <v>0.45912878787878703</v>
      </c>
      <c r="I231" s="2">
        <v>0.37088888888888799</v>
      </c>
      <c r="J231" s="2">
        <v>0.34537545787545698</v>
      </c>
      <c r="K231" s="2">
        <v>0.338162326025229</v>
      </c>
      <c r="L231" s="2">
        <v>0.31295563097033602</v>
      </c>
    </row>
    <row r="232" spans="1:12">
      <c r="B232" s="2">
        <v>0.2</v>
      </c>
      <c r="C232" s="2">
        <v>0.58360119047618997</v>
      </c>
      <c r="D232" s="2">
        <v>0.56046908715639299</v>
      </c>
      <c r="E232" s="2">
        <v>0.560973300073909</v>
      </c>
      <c r="F232" s="2">
        <v>0.543885630498533</v>
      </c>
      <c r="G232" s="2">
        <v>0.58230549199084602</v>
      </c>
      <c r="H232" s="2">
        <v>0.458788156288156</v>
      </c>
      <c r="I232" s="2">
        <v>0.36914529914529898</v>
      </c>
      <c r="J232" s="2">
        <v>0.33960497835497799</v>
      </c>
      <c r="K232" s="2">
        <v>0.32008352758352698</v>
      </c>
      <c r="L232" s="2">
        <v>0.29254201680672198</v>
      </c>
    </row>
    <row r="233" spans="1:12">
      <c r="B233" s="2">
        <v>0.3</v>
      </c>
      <c r="C233" s="2">
        <v>0.56008403361344505</v>
      </c>
      <c r="D233" s="2">
        <v>0.56157214742282002</v>
      </c>
      <c r="E233" s="2">
        <v>0.57783910533910499</v>
      </c>
      <c r="F233" s="2">
        <v>0.55315330726621004</v>
      </c>
      <c r="G233" s="2">
        <v>0.55144158981115499</v>
      </c>
      <c r="H233" s="2">
        <v>0.41503690753690697</v>
      </c>
      <c r="I233" s="2">
        <v>0.34615835777126103</v>
      </c>
      <c r="J233" s="2">
        <v>0.322455357142857</v>
      </c>
      <c r="K233" s="2">
        <v>0.30185120435120399</v>
      </c>
      <c r="L233" s="2">
        <v>0.28628389992360498</v>
      </c>
    </row>
    <row r="234" spans="1:12">
      <c r="B234" s="2">
        <v>0.4</v>
      </c>
      <c r="C234" s="2">
        <v>0.54974673202614299</v>
      </c>
      <c r="D234" s="2">
        <v>0.55120177705244999</v>
      </c>
      <c r="E234" s="2">
        <v>0.55356421356421304</v>
      </c>
      <c r="F234" s="2">
        <v>0.53328186758893203</v>
      </c>
      <c r="G234" s="2">
        <v>0.51937565308254896</v>
      </c>
      <c r="H234" s="2">
        <v>0.37428335777126098</v>
      </c>
      <c r="I234" s="2">
        <v>0.33120535714285698</v>
      </c>
      <c r="J234" s="2">
        <v>0.30707532051281999</v>
      </c>
      <c r="K234" s="2">
        <v>0.298473332223332</v>
      </c>
      <c r="L234" s="2">
        <v>0.28189067468479201</v>
      </c>
    </row>
    <row r="235" spans="1:12">
      <c r="B235" s="2">
        <v>0.5</v>
      </c>
      <c r="C235" s="2">
        <v>0.54888888888888798</v>
      </c>
      <c r="D235" s="2">
        <v>0.543151586215881</v>
      </c>
      <c r="E235" s="2">
        <v>0.52047676376164698</v>
      </c>
      <c r="F235" s="2">
        <v>0.43539366883116798</v>
      </c>
      <c r="G235" s="2">
        <v>0.48338603425559901</v>
      </c>
      <c r="H235" s="2">
        <v>0.332395833333333</v>
      </c>
      <c r="I235" s="2">
        <v>0.30729843073592999</v>
      </c>
      <c r="J235" s="2">
        <v>0.29556738400488303</v>
      </c>
      <c r="K235" s="2">
        <v>0.29570165945165899</v>
      </c>
      <c r="L235" s="2">
        <v>0.28296210325622001</v>
      </c>
    </row>
    <row r="236" spans="1:12">
      <c r="B236" s="2">
        <v>0.6</v>
      </c>
      <c r="C236" s="2">
        <v>0.49888888888888799</v>
      </c>
      <c r="D236" s="2">
        <v>0.48172676376164703</v>
      </c>
      <c r="E236" s="2">
        <v>0.45872026196204202</v>
      </c>
      <c r="F236" s="2">
        <v>0.40962817833507398</v>
      </c>
      <c r="G236" s="2">
        <v>0.36005270092226599</v>
      </c>
      <c r="H236" s="2">
        <v>0.319738906926406</v>
      </c>
      <c r="I236" s="2">
        <v>0.30284913003663</v>
      </c>
      <c r="J236" s="2">
        <v>0.286499923687423</v>
      </c>
      <c r="K236" s="2">
        <v>0.27839882339882299</v>
      </c>
      <c r="L236" s="2">
        <v>0.27125270154681902</v>
      </c>
    </row>
    <row r="237" spans="1:12">
      <c r="B237" s="2">
        <v>0.7</v>
      </c>
      <c r="C237" s="2">
        <v>0.46930555555555498</v>
      </c>
      <c r="D237" s="2">
        <v>0.38154513983002297</v>
      </c>
      <c r="E237" s="2">
        <v>0.34919520368698298</v>
      </c>
      <c r="F237" s="2">
        <v>0.34468645339334902</v>
      </c>
      <c r="G237" s="2">
        <v>0.31549603174603102</v>
      </c>
      <c r="H237" s="2">
        <v>0.29449900793650702</v>
      </c>
      <c r="I237" s="2">
        <v>0.30664061632811601</v>
      </c>
      <c r="J237" s="2">
        <v>0.29965343684093598</v>
      </c>
      <c r="K237" s="2">
        <v>0.26814269064268997</v>
      </c>
      <c r="L237" s="2">
        <v>0.22989447643859401</v>
      </c>
    </row>
    <row r="238" spans="1:12">
      <c r="B238" s="2">
        <v>0.79999999999999905</v>
      </c>
      <c r="C238" s="2">
        <v>0.45430555555555502</v>
      </c>
      <c r="D238" s="2">
        <v>0.31827133030621302</v>
      </c>
      <c r="E238" s="2">
        <v>0.31719428793606802</v>
      </c>
      <c r="F238" s="2">
        <v>0.27204573626733802</v>
      </c>
      <c r="G238" s="2">
        <v>0.267757936507936</v>
      </c>
      <c r="H238" s="2">
        <v>0.24372519841269799</v>
      </c>
      <c r="I238" s="2">
        <v>0.24098585442335399</v>
      </c>
      <c r="J238" s="2">
        <v>0.227448602201891</v>
      </c>
      <c r="K238" s="2">
        <v>0.24599802974802901</v>
      </c>
      <c r="L238" s="2">
        <v>0.231117420161537</v>
      </c>
    </row>
    <row r="239" spans="1:12">
      <c r="B239" s="2">
        <v>0.89999999999999902</v>
      </c>
      <c r="C239" s="2">
        <v>0.30130952380952303</v>
      </c>
      <c r="D239" s="2">
        <v>0.219261590046473</v>
      </c>
      <c r="E239" s="2">
        <v>0.21659419358597301</v>
      </c>
      <c r="F239" s="2">
        <v>0.199401991123593</v>
      </c>
      <c r="G239" s="2">
        <v>0.19590277777777701</v>
      </c>
      <c r="H239" s="2">
        <v>0.19393228299478299</v>
      </c>
      <c r="I239" s="2">
        <v>0.19148674242424199</v>
      </c>
      <c r="J239" s="2">
        <v>0.18038645382395299</v>
      </c>
      <c r="K239" s="2">
        <v>0.17589200051156501</v>
      </c>
      <c r="L239" s="2">
        <v>0.17089879891350401</v>
      </c>
    </row>
  </sheetData>
  <phoneticPr fontId="15" type="noConversion"/>
  <conditionalFormatting sqref="C85:C94">
    <cfRule type="top10" dxfId="131" priority="120" rank="1"/>
  </conditionalFormatting>
  <conditionalFormatting sqref="E85:E94">
    <cfRule type="top10" dxfId="130" priority="119" rank="1"/>
  </conditionalFormatting>
  <conditionalFormatting sqref="D85:D94">
    <cfRule type="top10" dxfId="129" priority="118" rank="1"/>
  </conditionalFormatting>
  <conditionalFormatting sqref="F85:F94">
    <cfRule type="top10" dxfId="128" priority="117" rank="1"/>
  </conditionalFormatting>
  <conditionalFormatting sqref="G85:G94">
    <cfRule type="top10" dxfId="127" priority="116" rank="1"/>
  </conditionalFormatting>
  <conditionalFormatting sqref="H85:H94">
    <cfRule type="top10" dxfId="126" priority="115" rank="1"/>
  </conditionalFormatting>
  <conditionalFormatting sqref="I85:I94">
    <cfRule type="top10" dxfId="125" priority="114" rank="1"/>
  </conditionalFormatting>
  <conditionalFormatting sqref="J85:J94">
    <cfRule type="top10" dxfId="124" priority="113" rank="1"/>
  </conditionalFormatting>
  <conditionalFormatting sqref="K85:K94">
    <cfRule type="top10" dxfId="123" priority="112" rank="1"/>
  </conditionalFormatting>
  <conditionalFormatting sqref="L85:L94">
    <cfRule type="top10" dxfId="122" priority="111" rank="1"/>
  </conditionalFormatting>
  <conditionalFormatting sqref="C98:C107">
    <cfRule type="top10" dxfId="121" priority="110" rank="1"/>
  </conditionalFormatting>
  <conditionalFormatting sqref="D98:D107">
    <cfRule type="top10" dxfId="120" priority="109" rank="1"/>
  </conditionalFormatting>
  <conditionalFormatting sqref="E98:E107">
    <cfRule type="top10" dxfId="119" priority="108" rank="1"/>
  </conditionalFormatting>
  <conditionalFormatting sqref="F98:F107">
    <cfRule type="top10" dxfId="118" priority="107" rank="1"/>
  </conditionalFormatting>
  <conditionalFormatting sqref="G98:G107">
    <cfRule type="top10" dxfId="117" priority="106" rank="1"/>
  </conditionalFormatting>
  <conditionalFormatting sqref="H98:H107">
    <cfRule type="top10" dxfId="116" priority="105" rank="1"/>
  </conditionalFormatting>
  <conditionalFormatting sqref="I98:I107">
    <cfRule type="top10" dxfId="115" priority="104" rank="1"/>
  </conditionalFormatting>
  <conditionalFormatting sqref="J98:J107">
    <cfRule type="top10" dxfId="114" priority="103" rank="1"/>
  </conditionalFormatting>
  <conditionalFormatting sqref="K98:K107">
    <cfRule type="top10" dxfId="113" priority="102" rank="1"/>
  </conditionalFormatting>
  <conditionalFormatting sqref="L98:L107">
    <cfRule type="top10" dxfId="112" priority="101" rank="1"/>
  </conditionalFormatting>
  <conditionalFormatting sqref="C111:C120">
    <cfRule type="top10" dxfId="111" priority="100" rank="1"/>
  </conditionalFormatting>
  <conditionalFormatting sqref="D111:D120">
    <cfRule type="top10" dxfId="110" priority="99" rank="1"/>
  </conditionalFormatting>
  <conditionalFormatting sqref="E111:E120">
    <cfRule type="top10" dxfId="109" priority="98" rank="1"/>
  </conditionalFormatting>
  <conditionalFormatting sqref="F111:F120">
    <cfRule type="top10" dxfId="108" priority="97" rank="1"/>
  </conditionalFormatting>
  <conditionalFormatting sqref="G111:G120">
    <cfRule type="top10" dxfId="107" priority="96" rank="1"/>
  </conditionalFormatting>
  <conditionalFormatting sqref="H111:H120">
    <cfRule type="top10" dxfId="106" priority="95" rank="1"/>
  </conditionalFormatting>
  <conditionalFormatting sqref="I111:I120">
    <cfRule type="top10" dxfId="105" priority="94" rank="1"/>
  </conditionalFormatting>
  <conditionalFormatting sqref="J111:J120">
    <cfRule type="top10" dxfId="104" priority="93" rank="1"/>
  </conditionalFormatting>
  <conditionalFormatting sqref="K111:K120">
    <cfRule type="top10" dxfId="103" priority="92" rank="1"/>
  </conditionalFormatting>
  <conditionalFormatting sqref="L111:L120">
    <cfRule type="top10" dxfId="102" priority="91" rank="1"/>
  </conditionalFormatting>
  <conditionalFormatting sqref="C124:C133">
    <cfRule type="top10" dxfId="101" priority="90" rank="1"/>
  </conditionalFormatting>
  <conditionalFormatting sqref="D124:D133">
    <cfRule type="top10" dxfId="100" priority="89" rank="1"/>
  </conditionalFormatting>
  <conditionalFormatting sqref="E124:E133">
    <cfRule type="top10" dxfId="99" priority="88" rank="1"/>
  </conditionalFormatting>
  <conditionalFormatting sqref="F124:F133">
    <cfRule type="top10" dxfId="98" priority="87" rank="1"/>
  </conditionalFormatting>
  <conditionalFormatting sqref="G124:G133">
    <cfRule type="top10" dxfId="97" priority="86" rank="1"/>
  </conditionalFormatting>
  <conditionalFormatting sqref="H124:H133">
    <cfRule type="top10" dxfId="96" priority="85" rank="1"/>
  </conditionalFormatting>
  <conditionalFormatting sqref="I124:I133">
    <cfRule type="top10" dxfId="95" priority="84" rank="1"/>
  </conditionalFormatting>
  <conditionalFormatting sqref="J124:J133">
    <cfRule type="top10" dxfId="94" priority="83" rank="1"/>
  </conditionalFormatting>
  <conditionalFormatting sqref="K124:K133">
    <cfRule type="top10" dxfId="93" priority="82" rank="1"/>
  </conditionalFormatting>
  <conditionalFormatting sqref="L124:L133">
    <cfRule type="top10" dxfId="92" priority="81" rank="1"/>
  </conditionalFormatting>
  <conditionalFormatting sqref="C137:C146">
    <cfRule type="top10" dxfId="91" priority="80" rank="1"/>
  </conditionalFormatting>
  <conditionalFormatting sqref="D137:D146">
    <cfRule type="top10" dxfId="90" priority="79" rank="1"/>
  </conditionalFormatting>
  <conditionalFormatting sqref="E137:E146">
    <cfRule type="top10" dxfId="89" priority="78" rank="1"/>
  </conditionalFormatting>
  <conditionalFormatting sqref="F137:F146">
    <cfRule type="top10" dxfId="88" priority="77" rank="1"/>
  </conditionalFormatting>
  <conditionalFormatting sqref="G137:G146">
    <cfRule type="top10" dxfId="87" priority="76" rank="1"/>
  </conditionalFormatting>
  <conditionalFormatting sqref="H137:H146">
    <cfRule type="top10" dxfId="86" priority="75" rank="1"/>
  </conditionalFormatting>
  <conditionalFormatting sqref="I137:I146">
    <cfRule type="top10" dxfId="85" priority="74" rank="1"/>
  </conditionalFormatting>
  <conditionalFormatting sqref="J137:J146">
    <cfRule type="top10" dxfId="84" priority="73" rank="1"/>
  </conditionalFormatting>
  <conditionalFormatting sqref="K137:K146">
    <cfRule type="top10" dxfId="83" priority="72" rank="1"/>
  </conditionalFormatting>
  <conditionalFormatting sqref="L137:L146">
    <cfRule type="top10" dxfId="82" priority="71" rank="1"/>
  </conditionalFormatting>
  <conditionalFormatting sqref="C150:C159">
    <cfRule type="top10" dxfId="81" priority="70" rank="1"/>
  </conditionalFormatting>
  <conditionalFormatting sqref="D150:D159">
    <cfRule type="top10" dxfId="80" priority="69" rank="1"/>
  </conditionalFormatting>
  <conditionalFormatting sqref="E150:E159">
    <cfRule type="top10" dxfId="79" priority="68" rank="1"/>
  </conditionalFormatting>
  <conditionalFormatting sqref="F150:F159">
    <cfRule type="top10" dxfId="78" priority="67" rank="1"/>
  </conditionalFormatting>
  <conditionalFormatting sqref="G150:G159">
    <cfRule type="top10" dxfId="77" priority="66" rank="1"/>
  </conditionalFormatting>
  <conditionalFormatting sqref="H150:H159">
    <cfRule type="top10" dxfId="76" priority="65" rank="1"/>
  </conditionalFormatting>
  <conditionalFormatting sqref="I150:I159">
    <cfRule type="top10" dxfId="75" priority="64" rank="1"/>
  </conditionalFormatting>
  <conditionalFormatting sqref="J150:J159">
    <cfRule type="top10" dxfId="74" priority="63" rank="1"/>
  </conditionalFormatting>
  <conditionalFormatting sqref="K150:K159">
    <cfRule type="top10" dxfId="73" priority="62" rank="1"/>
  </conditionalFormatting>
  <conditionalFormatting sqref="L150:L159">
    <cfRule type="top10" dxfId="72" priority="61" rank="1"/>
  </conditionalFormatting>
  <conditionalFormatting sqref="C165:C174">
    <cfRule type="top10" dxfId="71" priority="60" rank="1"/>
  </conditionalFormatting>
  <conditionalFormatting sqref="E165:E174">
    <cfRule type="top10" dxfId="70" priority="59" rank="1"/>
  </conditionalFormatting>
  <conditionalFormatting sqref="D165:D174">
    <cfRule type="top10" dxfId="69" priority="58" rank="1"/>
  </conditionalFormatting>
  <conditionalFormatting sqref="F165:F174">
    <cfRule type="top10" dxfId="68" priority="57" rank="1"/>
  </conditionalFormatting>
  <conditionalFormatting sqref="G165:G174">
    <cfRule type="top10" dxfId="67" priority="56" rank="1"/>
  </conditionalFormatting>
  <conditionalFormatting sqref="H165:H174">
    <cfRule type="top10" dxfId="66" priority="55" rank="1"/>
  </conditionalFormatting>
  <conditionalFormatting sqref="I165:I174">
    <cfRule type="top10" dxfId="65" priority="54" rank="1"/>
  </conditionalFormatting>
  <conditionalFormatting sqref="J165:J174">
    <cfRule type="top10" dxfId="64" priority="53" rank="1"/>
  </conditionalFormatting>
  <conditionalFormatting sqref="K165:K174">
    <cfRule type="top10" dxfId="63" priority="52" rank="1"/>
  </conditionalFormatting>
  <conditionalFormatting sqref="L165:L174">
    <cfRule type="top10" dxfId="62" priority="51" rank="1"/>
  </conditionalFormatting>
  <conditionalFormatting sqref="C178:C187">
    <cfRule type="top10" dxfId="61" priority="50" rank="1"/>
  </conditionalFormatting>
  <conditionalFormatting sqref="D178:D187">
    <cfRule type="top10" dxfId="60" priority="49" rank="1"/>
  </conditionalFormatting>
  <conditionalFormatting sqref="E178:E187">
    <cfRule type="top10" dxfId="59" priority="48" rank="1"/>
  </conditionalFormatting>
  <conditionalFormatting sqref="F178:F187">
    <cfRule type="top10" dxfId="58" priority="47" rank="1"/>
  </conditionalFormatting>
  <conditionalFormatting sqref="G178:G187">
    <cfRule type="top10" dxfId="57" priority="46" rank="1"/>
  </conditionalFormatting>
  <conditionalFormatting sqref="H178:H187">
    <cfRule type="top10" dxfId="56" priority="45" rank="1"/>
  </conditionalFormatting>
  <conditionalFormatting sqref="I178:I187">
    <cfRule type="top10" dxfId="55" priority="44" rank="1"/>
  </conditionalFormatting>
  <conditionalFormatting sqref="J178:J187">
    <cfRule type="top10" dxfId="54" priority="43" rank="1"/>
  </conditionalFormatting>
  <conditionalFormatting sqref="K178:K187">
    <cfRule type="top10" dxfId="53" priority="42" rank="1"/>
  </conditionalFormatting>
  <conditionalFormatting sqref="L178:L187">
    <cfRule type="top10" dxfId="52" priority="41" rank="1"/>
  </conditionalFormatting>
  <conditionalFormatting sqref="C191:C200">
    <cfRule type="top10" dxfId="51" priority="40" rank="1"/>
  </conditionalFormatting>
  <conditionalFormatting sqref="D191:D200">
    <cfRule type="top10" dxfId="50" priority="39" rank="1"/>
  </conditionalFormatting>
  <conditionalFormatting sqref="E191:E200">
    <cfRule type="top10" dxfId="49" priority="38" rank="1"/>
  </conditionalFormatting>
  <conditionalFormatting sqref="F191:F200">
    <cfRule type="top10" dxfId="48" priority="37" rank="1"/>
  </conditionalFormatting>
  <conditionalFormatting sqref="G191:G200">
    <cfRule type="top10" dxfId="47" priority="36" rank="1"/>
  </conditionalFormatting>
  <conditionalFormatting sqref="H191:H200">
    <cfRule type="top10" dxfId="46" priority="35" rank="1"/>
  </conditionalFormatting>
  <conditionalFormatting sqref="I191:I200">
    <cfRule type="top10" dxfId="45" priority="34" rank="1"/>
  </conditionalFormatting>
  <conditionalFormatting sqref="J191:J200">
    <cfRule type="top10" dxfId="44" priority="33" rank="1"/>
  </conditionalFormatting>
  <conditionalFormatting sqref="K191:K200">
    <cfRule type="top10" dxfId="43" priority="32" rank="1"/>
  </conditionalFormatting>
  <conditionalFormatting sqref="L191:L200">
    <cfRule type="top10" dxfId="42" priority="31" rank="1"/>
  </conditionalFormatting>
  <conditionalFormatting sqref="C204:C213">
    <cfRule type="top10" dxfId="41" priority="30" rank="1"/>
  </conditionalFormatting>
  <conditionalFormatting sqref="D204:D213">
    <cfRule type="top10" dxfId="40" priority="29" rank="1"/>
  </conditionalFormatting>
  <conditionalFormatting sqref="E204:E213">
    <cfRule type="top10" dxfId="39" priority="28" rank="1"/>
  </conditionalFormatting>
  <conditionalFormatting sqref="F204:F213">
    <cfRule type="top10" dxfId="38" priority="27" rank="1"/>
  </conditionalFormatting>
  <conditionalFormatting sqref="G204:G213">
    <cfRule type="top10" dxfId="37" priority="26" rank="1"/>
  </conditionalFormatting>
  <conditionalFormatting sqref="H204:H213">
    <cfRule type="top10" dxfId="36" priority="25" rank="1"/>
  </conditionalFormatting>
  <conditionalFormatting sqref="I204:I213">
    <cfRule type="top10" dxfId="35" priority="24" rank="1"/>
  </conditionalFormatting>
  <conditionalFormatting sqref="J204:J213">
    <cfRule type="top10" dxfId="34" priority="23" rank="1"/>
  </conditionalFormatting>
  <conditionalFormatting sqref="K204:K213">
    <cfRule type="top10" dxfId="33" priority="22" rank="1"/>
  </conditionalFormatting>
  <conditionalFormatting sqref="L204:L213">
    <cfRule type="top10" dxfId="32" priority="21" rank="1"/>
  </conditionalFormatting>
  <conditionalFormatting sqref="C217:C226">
    <cfRule type="top10" dxfId="31" priority="20" rank="1"/>
  </conditionalFormatting>
  <conditionalFormatting sqref="D217:D226">
    <cfRule type="top10" dxfId="30" priority="19" rank="1"/>
  </conditionalFormatting>
  <conditionalFormatting sqref="E217:E226">
    <cfRule type="top10" dxfId="29" priority="18" rank="1"/>
  </conditionalFormatting>
  <conditionalFormatting sqref="F217:F226">
    <cfRule type="top10" dxfId="28" priority="17" rank="1"/>
  </conditionalFormatting>
  <conditionalFormatting sqref="G217:G226">
    <cfRule type="top10" dxfId="27" priority="16" rank="1"/>
  </conditionalFormatting>
  <conditionalFormatting sqref="H217:H226">
    <cfRule type="top10" dxfId="26" priority="15" rank="1"/>
  </conditionalFormatting>
  <conditionalFormatting sqref="I217:I226">
    <cfRule type="top10" dxfId="25" priority="14" rank="1"/>
  </conditionalFormatting>
  <conditionalFormatting sqref="J217:J226">
    <cfRule type="top10" dxfId="24" priority="13" rank="1"/>
  </conditionalFormatting>
  <conditionalFormatting sqref="K217:K226">
    <cfRule type="top10" dxfId="23" priority="12" rank="1"/>
  </conditionalFormatting>
  <conditionalFormatting sqref="L217:L226">
    <cfRule type="top10" dxfId="22" priority="11" rank="1"/>
  </conditionalFormatting>
  <conditionalFormatting sqref="C230:C239">
    <cfRule type="top10" dxfId="21" priority="10" rank="1"/>
  </conditionalFormatting>
  <conditionalFormatting sqref="D230:D239">
    <cfRule type="top10" dxfId="20" priority="9" rank="1"/>
  </conditionalFormatting>
  <conditionalFormatting sqref="E230:E239">
    <cfRule type="top10" dxfId="19" priority="8" rank="1"/>
  </conditionalFormatting>
  <conditionalFormatting sqref="F230:F239">
    <cfRule type="top10" dxfId="18" priority="7" rank="1"/>
  </conditionalFormatting>
  <conditionalFormatting sqref="G230:G239">
    <cfRule type="top10" dxfId="17" priority="6" rank="1"/>
  </conditionalFormatting>
  <conditionalFormatting sqref="H230:H239">
    <cfRule type="top10" dxfId="16" priority="5" rank="1"/>
  </conditionalFormatting>
  <conditionalFormatting sqref="I230:I239">
    <cfRule type="top10" dxfId="15" priority="4" rank="1"/>
  </conditionalFormatting>
  <conditionalFormatting sqref="J230:J239">
    <cfRule type="top10" dxfId="14" priority="3" rank="1"/>
  </conditionalFormatting>
  <conditionalFormatting sqref="K230:K239">
    <cfRule type="top10" dxfId="13" priority="2" rank="1"/>
  </conditionalFormatting>
  <conditionalFormatting sqref="L230:L239">
    <cfRule type="top10" dxfId="12" priority="1" rank="1"/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RQ1-Table4</vt:lpstr>
      <vt:lpstr>Raw-RQ2-Fig5-alpha</vt:lpstr>
      <vt:lpstr>RQ2-Fig5-alpha</vt:lpstr>
      <vt:lpstr>Raw-RQ2-Fig6-beta</vt:lpstr>
      <vt:lpstr>RQ2-Fig6-beta</vt:lpstr>
      <vt:lpstr>Raw-RQ3-Fig7-AspectJ</vt:lpstr>
      <vt:lpstr>Raw-RQ3-Fig7-SWT</vt:lpstr>
      <vt:lpstr>Raw-RQ3-Fig7-ZXing</vt:lpstr>
      <vt:lpstr>RQ3-Fig7</vt:lpstr>
      <vt:lpstr>Raw-RQ3-Fig8</vt:lpstr>
      <vt:lpstr>RQ3-Fig8</vt:lpstr>
      <vt:lpstr>RQ3-Fig9</vt:lpstr>
      <vt:lpstr>RQ4-Table5</vt:lpstr>
      <vt:lpstr>Raw-RQ4-Fig10-gamma</vt:lpstr>
      <vt:lpstr>RQ4-Fig10-gamma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AhnJun</cp:lastModifiedBy>
  <dcterms:created xsi:type="dcterms:W3CDTF">2016-02-24T02:15:21Z</dcterms:created>
  <dcterms:modified xsi:type="dcterms:W3CDTF">2016-07-30T15:46:12Z</dcterms:modified>
</cp:coreProperties>
</file>