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4.xml" ContentType="application/vnd.openxmlformats-officedocument.drawing+xml"/>
  <Override PartName="/xl/charts/chart4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4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4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4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4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4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5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5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5.xml" ContentType="application/vnd.openxmlformats-officedocument.drawing+xml"/>
  <Override PartName="/xl/charts/chart5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5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5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5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5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57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harts/chart58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59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60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61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62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63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Klaus/git/BLIA/doc/"/>
    </mc:Choice>
  </mc:AlternateContent>
  <bookViews>
    <workbookView xWindow="0" yWindow="460" windowWidth="25600" windowHeight="14700" tabRatio="815" activeTab="18"/>
  </bookViews>
  <sheets>
    <sheet name="RQ1-Table5,6" sheetId="2" r:id="rId1"/>
    <sheet name="RQ1-Table7" sheetId="25" r:id="rId2"/>
    <sheet name="Raw-RQ2-Fig6-alpha" sheetId="3" r:id="rId3"/>
    <sheet name="RQ2-Fig6-alpha" sheetId="4" r:id="rId4"/>
    <sheet name="Raw-RQ2-Fig7-beta" sheetId="5" r:id="rId5"/>
    <sheet name="RQ2-Fig7-beta" sheetId="6" r:id="rId6"/>
    <sheet name="Raw-RQ2-Fig8-AspectJ" sheetId="7" r:id="rId7"/>
    <sheet name="Raw-RQ2-Fig8-SWT" sheetId="8" r:id="rId8"/>
    <sheet name="Raw-RQ2-Fig8-ZXing" sheetId="9" r:id="rId9"/>
    <sheet name="RQ2-Fig8" sheetId="10" r:id="rId10"/>
    <sheet name="Raw-RQ2-Fig9" sheetId="11" r:id="rId11"/>
    <sheet name="RQ2-Fig9" sheetId="12" r:id="rId12"/>
    <sheet name="Raw-RQ3-AspectJ-WO-strace" sheetId="22" r:id="rId13"/>
    <sheet name="Raw-RQ3-SWT-WO-strace" sheetId="23" r:id="rId14"/>
    <sheet name="Raw-RQ3-ZXing-WO-strace" sheetId="24" r:id="rId15"/>
    <sheet name="RQ3-Fig10" sheetId="16" r:id="rId16"/>
    <sheet name="RQ4-Table8" sheetId="20" r:id="rId17"/>
    <sheet name="Raw-RQ4-Fig11-gamma" sheetId="18" r:id="rId18"/>
    <sheet name="RQ4-Fig11-gamma" sheetId="19" r:id="rId1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6" i="2" l="1"/>
  <c r="L68" i="2"/>
  <c r="L70" i="2"/>
  <c r="O66" i="2"/>
  <c r="K66" i="2"/>
  <c r="K68" i="2"/>
  <c r="K70" i="2"/>
  <c r="N66" i="2"/>
  <c r="K48" i="2"/>
  <c r="K46" i="2"/>
  <c r="E82" i="19"/>
  <c r="E81" i="19"/>
  <c r="E83" i="19"/>
  <c r="E84" i="19"/>
  <c r="E85" i="19"/>
  <c r="E86" i="19"/>
  <c r="E87" i="19"/>
  <c r="E88" i="19"/>
  <c r="E89" i="19"/>
  <c r="E90" i="19"/>
  <c r="F82" i="19"/>
  <c r="F83" i="19"/>
  <c r="F84" i="19"/>
  <c r="F85" i="19"/>
  <c r="F86" i="19"/>
  <c r="F87" i="19"/>
  <c r="F88" i="19"/>
  <c r="F89" i="19"/>
  <c r="F90" i="19"/>
  <c r="F81" i="19"/>
  <c r="E68" i="19"/>
  <c r="E67" i="19"/>
  <c r="E69" i="19"/>
  <c r="E70" i="19"/>
  <c r="E71" i="19"/>
  <c r="E72" i="19"/>
  <c r="E73" i="19"/>
  <c r="E74" i="19"/>
  <c r="E75" i="19"/>
  <c r="E76" i="19"/>
  <c r="F68" i="19"/>
  <c r="F69" i="19"/>
  <c r="F70" i="19"/>
  <c r="F71" i="19"/>
  <c r="F72" i="19"/>
  <c r="F73" i="19"/>
  <c r="F74" i="19"/>
  <c r="F75" i="19"/>
  <c r="F76" i="19"/>
  <c r="F67" i="19"/>
  <c r="D66" i="16"/>
  <c r="E66" i="16"/>
  <c r="D67" i="16"/>
  <c r="E67" i="16"/>
  <c r="C67" i="16"/>
  <c r="C66" i="16"/>
  <c r="D73" i="16"/>
  <c r="E73" i="16"/>
  <c r="D74" i="16"/>
  <c r="E74" i="16"/>
  <c r="D75" i="16"/>
  <c r="E75" i="16"/>
  <c r="C75" i="16"/>
  <c r="C74" i="16"/>
  <c r="C73" i="16"/>
  <c r="E110" i="12"/>
  <c r="E109" i="12"/>
  <c r="E111" i="12"/>
  <c r="E112" i="12"/>
  <c r="E113" i="12"/>
  <c r="E114" i="12"/>
  <c r="F110" i="12"/>
  <c r="F111" i="12"/>
  <c r="F112" i="12"/>
  <c r="F113" i="12"/>
  <c r="F114" i="12"/>
  <c r="F109" i="12"/>
  <c r="E98" i="12"/>
  <c r="E97" i="12"/>
  <c r="E99" i="12"/>
  <c r="E100" i="12"/>
  <c r="E101" i="12"/>
  <c r="E102" i="12"/>
  <c r="F98" i="12"/>
  <c r="F99" i="12"/>
  <c r="F100" i="12"/>
  <c r="F101" i="12"/>
  <c r="F102" i="12"/>
  <c r="F97" i="12"/>
  <c r="E112" i="6"/>
  <c r="E111" i="6"/>
  <c r="E113" i="6"/>
  <c r="E114" i="6"/>
  <c r="E115" i="6"/>
  <c r="E116" i="6"/>
  <c r="E117" i="6"/>
  <c r="E118" i="6"/>
  <c r="E119" i="6"/>
  <c r="E120" i="6"/>
  <c r="F112" i="6"/>
  <c r="F113" i="6"/>
  <c r="F114" i="6"/>
  <c r="F115" i="6"/>
  <c r="F116" i="6"/>
  <c r="F117" i="6"/>
  <c r="F118" i="6"/>
  <c r="F119" i="6"/>
  <c r="F120" i="6"/>
  <c r="F111" i="6"/>
  <c r="E98" i="6"/>
  <c r="E97" i="6"/>
  <c r="E99" i="6"/>
  <c r="E100" i="6"/>
  <c r="E101" i="6"/>
  <c r="E102" i="6"/>
  <c r="E103" i="6"/>
  <c r="E104" i="6"/>
  <c r="E105" i="6"/>
  <c r="E106" i="6"/>
  <c r="F98" i="6"/>
  <c r="F99" i="6"/>
  <c r="F100" i="6"/>
  <c r="F101" i="6"/>
  <c r="F102" i="6"/>
  <c r="F103" i="6"/>
  <c r="F104" i="6"/>
  <c r="F105" i="6"/>
  <c r="F106" i="6"/>
  <c r="F97" i="6"/>
  <c r="E112" i="4"/>
  <c r="E111" i="4"/>
  <c r="E113" i="4"/>
  <c r="E114" i="4"/>
  <c r="E115" i="4"/>
  <c r="E116" i="4"/>
  <c r="E117" i="4"/>
  <c r="E118" i="4"/>
  <c r="E119" i="4"/>
  <c r="E120" i="4"/>
  <c r="F112" i="4"/>
  <c r="F113" i="4"/>
  <c r="F114" i="4"/>
  <c r="F115" i="4"/>
  <c r="F116" i="4"/>
  <c r="F117" i="4"/>
  <c r="F118" i="4"/>
  <c r="F119" i="4"/>
  <c r="F120" i="4"/>
  <c r="F111" i="4"/>
  <c r="E98" i="4"/>
  <c r="E97" i="4"/>
  <c r="E99" i="4"/>
  <c r="E100" i="4"/>
  <c r="E101" i="4"/>
  <c r="E102" i="4"/>
  <c r="E103" i="4"/>
  <c r="E104" i="4"/>
  <c r="E105" i="4"/>
  <c r="E106" i="4"/>
  <c r="F98" i="4"/>
  <c r="F99" i="4"/>
  <c r="F100" i="4"/>
  <c r="F101" i="4"/>
  <c r="F102" i="4"/>
  <c r="F103" i="4"/>
  <c r="F104" i="4"/>
  <c r="F105" i="4"/>
  <c r="F106" i="4"/>
  <c r="F97" i="4"/>
  <c r="K49" i="2"/>
  <c r="K55" i="2"/>
  <c r="O49" i="2"/>
  <c r="L46" i="2"/>
  <c r="L50" i="2"/>
  <c r="K50" i="2"/>
  <c r="D91" i="19"/>
  <c r="C91" i="19"/>
  <c r="B91" i="19"/>
  <c r="E49" i="19"/>
  <c r="E50" i="19"/>
  <c r="E51" i="19"/>
  <c r="E52" i="19"/>
  <c r="E53" i="19"/>
  <c r="E54" i="19"/>
  <c r="E55" i="19"/>
  <c r="E56" i="19"/>
  <c r="E57" i="19"/>
  <c r="E58" i="19"/>
  <c r="D77" i="19"/>
  <c r="C77" i="19"/>
  <c r="B77" i="19"/>
  <c r="E35" i="19"/>
  <c r="E36" i="19"/>
  <c r="E37" i="19"/>
  <c r="E38" i="19"/>
  <c r="E39" i="19"/>
  <c r="E40" i="19"/>
  <c r="E41" i="19"/>
  <c r="E42" i="19"/>
  <c r="E43" i="19"/>
  <c r="E44" i="19"/>
  <c r="C77" i="16"/>
  <c r="D77" i="16"/>
  <c r="E77" i="16"/>
  <c r="F77" i="16"/>
  <c r="F76" i="16"/>
  <c r="F75" i="16"/>
  <c r="F74" i="16"/>
  <c r="F73" i="16"/>
  <c r="C69" i="16"/>
  <c r="D69" i="16"/>
  <c r="E69" i="16"/>
  <c r="F69" i="16"/>
  <c r="F68" i="16"/>
  <c r="F67" i="16"/>
  <c r="F66" i="16"/>
  <c r="E78" i="12"/>
  <c r="E79" i="12"/>
  <c r="E80" i="12"/>
  <c r="E81" i="12"/>
  <c r="E82" i="12"/>
  <c r="E83" i="12"/>
  <c r="E66" i="12"/>
  <c r="E67" i="12"/>
  <c r="E68" i="12"/>
  <c r="E69" i="12"/>
  <c r="E70" i="12"/>
  <c r="E71" i="12"/>
  <c r="D121" i="6"/>
  <c r="C121" i="6"/>
  <c r="B121" i="6"/>
  <c r="E80" i="6"/>
  <c r="E81" i="6"/>
  <c r="E82" i="6"/>
  <c r="E83" i="6"/>
  <c r="E84" i="6"/>
  <c r="E85" i="6"/>
  <c r="E86" i="6"/>
  <c r="E87" i="6"/>
  <c r="E88" i="6"/>
  <c r="E89" i="6"/>
  <c r="D107" i="6"/>
  <c r="C107" i="6"/>
  <c r="B107" i="6"/>
  <c r="E66" i="6"/>
  <c r="E67" i="6"/>
  <c r="E68" i="6"/>
  <c r="E69" i="6"/>
  <c r="E70" i="6"/>
  <c r="E71" i="6"/>
  <c r="E72" i="6"/>
  <c r="E73" i="6"/>
  <c r="E74" i="6"/>
  <c r="E75" i="6"/>
  <c r="D121" i="4"/>
  <c r="C121" i="4"/>
  <c r="B121" i="4"/>
  <c r="E79" i="4"/>
  <c r="E80" i="4"/>
  <c r="E81" i="4"/>
  <c r="E82" i="4"/>
  <c r="E83" i="4"/>
  <c r="E84" i="4"/>
  <c r="E85" i="4"/>
  <c r="E86" i="4"/>
  <c r="E87" i="4"/>
  <c r="E88" i="4"/>
  <c r="D107" i="4"/>
  <c r="C107" i="4"/>
  <c r="B107" i="4"/>
  <c r="E65" i="4"/>
  <c r="E66" i="4"/>
  <c r="E67" i="4"/>
  <c r="E68" i="4"/>
  <c r="E69" i="4"/>
  <c r="E70" i="4"/>
  <c r="E71" i="4"/>
  <c r="E72" i="4"/>
  <c r="E73" i="4"/>
  <c r="E74" i="4"/>
  <c r="L62" i="2"/>
  <c r="L59" i="2"/>
  <c r="L60" i="2"/>
  <c r="L58" i="2"/>
  <c r="K62" i="2"/>
  <c r="K59" i="2"/>
  <c r="K60" i="2"/>
  <c r="K58" i="2"/>
  <c r="L53" i="2"/>
  <c r="L54" i="2"/>
  <c r="L55" i="2"/>
  <c r="L56" i="2"/>
  <c r="L52" i="2"/>
  <c r="K53" i="2"/>
  <c r="K54" i="2"/>
  <c r="K56" i="2"/>
  <c r="K52" i="2"/>
  <c r="L47" i="2"/>
  <c r="L48" i="2"/>
  <c r="L49" i="2"/>
  <c r="K47" i="2"/>
  <c r="P50" i="2"/>
  <c r="O50" i="2"/>
  <c r="P49" i="2"/>
  <c r="P48" i="2"/>
  <c r="O48" i="2"/>
  <c r="P47" i="2"/>
  <c r="O47" i="2"/>
  <c r="P46" i="2"/>
  <c r="O46" i="2"/>
  <c r="C59" i="19"/>
  <c r="C45" i="19"/>
  <c r="F50" i="19"/>
  <c r="F51" i="19"/>
  <c r="F52" i="19"/>
  <c r="F53" i="19"/>
  <c r="F54" i="19"/>
  <c r="F55" i="19"/>
  <c r="F56" i="19"/>
  <c r="F57" i="19"/>
  <c r="F58" i="19"/>
  <c r="F49" i="19"/>
  <c r="F36" i="19"/>
  <c r="F37" i="19"/>
  <c r="F38" i="19"/>
  <c r="F39" i="19"/>
  <c r="F40" i="19"/>
  <c r="F41" i="19"/>
  <c r="F42" i="19"/>
  <c r="F43" i="19"/>
  <c r="F44" i="19"/>
  <c r="F35" i="19"/>
  <c r="D59" i="19"/>
  <c r="B59" i="19"/>
  <c r="E18" i="19"/>
  <c r="E19" i="19"/>
  <c r="E20" i="19"/>
  <c r="E21" i="19"/>
  <c r="E22" i="19"/>
  <c r="E23" i="19"/>
  <c r="E24" i="19"/>
  <c r="E25" i="19"/>
  <c r="E26" i="19"/>
  <c r="E27" i="19"/>
  <c r="D45" i="19"/>
  <c r="B45" i="19"/>
  <c r="E4" i="19"/>
  <c r="E5" i="19"/>
  <c r="E6" i="19"/>
  <c r="E7" i="19"/>
  <c r="E8" i="19"/>
  <c r="E9" i="19"/>
  <c r="E10" i="19"/>
  <c r="E11" i="19"/>
  <c r="E12" i="19"/>
  <c r="E13" i="19"/>
  <c r="F67" i="12"/>
  <c r="F68" i="12"/>
  <c r="F69" i="12"/>
  <c r="F70" i="12"/>
  <c r="F71" i="12"/>
  <c r="F66" i="12"/>
  <c r="F79" i="12"/>
  <c r="F80" i="12"/>
  <c r="F81" i="12"/>
  <c r="F82" i="12"/>
  <c r="F83" i="12"/>
  <c r="F78" i="12"/>
  <c r="F81" i="6"/>
  <c r="F82" i="6"/>
  <c r="F83" i="6"/>
  <c r="F84" i="6"/>
  <c r="F85" i="6"/>
  <c r="F86" i="6"/>
  <c r="F87" i="6"/>
  <c r="F88" i="6"/>
  <c r="F89" i="6"/>
  <c r="F80" i="6"/>
  <c r="F67" i="6"/>
  <c r="F68" i="6"/>
  <c r="F69" i="6"/>
  <c r="F70" i="6"/>
  <c r="F71" i="6"/>
  <c r="F72" i="6"/>
  <c r="F73" i="6"/>
  <c r="F74" i="6"/>
  <c r="F75" i="6"/>
  <c r="F66" i="6"/>
  <c r="D90" i="6"/>
  <c r="C90" i="6"/>
  <c r="B90" i="6"/>
  <c r="D76" i="6"/>
  <c r="C76" i="6"/>
  <c r="B76" i="6"/>
  <c r="F80" i="4"/>
  <c r="F81" i="4"/>
  <c r="F82" i="4"/>
  <c r="F83" i="4"/>
  <c r="F84" i="4"/>
  <c r="F85" i="4"/>
  <c r="F86" i="4"/>
  <c r="F87" i="4"/>
  <c r="F88" i="4"/>
  <c r="F79" i="4"/>
  <c r="F66" i="4"/>
  <c r="F67" i="4"/>
  <c r="F68" i="4"/>
  <c r="F69" i="4"/>
  <c r="F70" i="4"/>
  <c r="F71" i="4"/>
  <c r="F72" i="4"/>
  <c r="F73" i="4"/>
  <c r="F74" i="4"/>
  <c r="F65" i="4"/>
  <c r="D89" i="4"/>
  <c r="C89" i="4"/>
  <c r="B89" i="4"/>
  <c r="D75" i="4"/>
  <c r="C75" i="4"/>
  <c r="B75" i="4"/>
  <c r="L29" i="2"/>
  <c r="L35" i="2"/>
  <c r="L41" i="2"/>
  <c r="P29" i="2"/>
  <c r="L28" i="2"/>
  <c r="L34" i="2"/>
  <c r="P28" i="2"/>
  <c r="L27" i="2"/>
  <c r="L33" i="2"/>
  <c r="L39" i="2"/>
  <c r="P27" i="2"/>
  <c r="L26" i="2"/>
  <c r="L32" i="2"/>
  <c r="L38" i="2"/>
  <c r="P26" i="2"/>
  <c r="L25" i="2"/>
  <c r="L31" i="2"/>
  <c r="L37" i="2"/>
  <c r="P25" i="2"/>
  <c r="K29" i="2"/>
  <c r="K35" i="2"/>
  <c r="K41" i="2"/>
  <c r="O29" i="2"/>
  <c r="K28" i="2"/>
  <c r="K34" i="2"/>
  <c r="O28" i="2"/>
  <c r="K27" i="2"/>
  <c r="K33" i="2"/>
  <c r="K39" i="2"/>
  <c r="O27" i="2"/>
  <c r="K26" i="2"/>
  <c r="K32" i="2"/>
  <c r="K38" i="2"/>
  <c r="O26" i="2"/>
  <c r="K25" i="2"/>
  <c r="K31" i="2"/>
  <c r="K37" i="2"/>
  <c r="O25" i="2"/>
  <c r="K4" i="2"/>
  <c r="K10" i="2"/>
  <c r="K16" i="2"/>
  <c r="O7" i="2"/>
  <c r="L4" i="2"/>
  <c r="C43" i="16"/>
  <c r="C13" i="16"/>
  <c r="C14" i="16"/>
  <c r="D43" i="16"/>
  <c r="D10" i="16"/>
  <c r="D11" i="16"/>
  <c r="D12" i="16"/>
  <c r="D13" i="16"/>
  <c r="D14" i="16"/>
  <c r="E43" i="16"/>
  <c r="E10" i="16"/>
  <c r="E11" i="16"/>
  <c r="E12" i="16"/>
  <c r="E13" i="16"/>
  <c r="E14" i="16"/>
  <c r="C44" i="16"/>
  <c r="D44" i="16"/>
  <c r="E44" i="16"/>
  <c r="C45" i="16"/>
  <c r="D45" i="16"/>
  <c r="E45" i="16"/>
  <c r="E13" i="12"/>
  <c r="E12" i="12"/>
  <c r="E14" i="12"/>
  <c r="E15" i="12"/>
  <c r="E16" i="12"/>
  <c r="F13" i="12"/>
  <c r="F14" i="12"/>
  <c r="F15" i="12"/>
  <c r="F16" i="12"/>
  <c r="F12" i="12"/>
  <c r="E5" i="12"/>
  <c r="E4" i="12"/>
  <c r="E6" i="12"/>
  <c r="E7" i="12"/>
  <c r="E8" i="12"/>
  <c r="F5" i="12"/>
  <c r="F6" i="12"/>
  <c r="F7" i="12"/>
  <c r="F8" i="12"/>
  <c r="F4" i="12"/>
  <c r="C28" i="19"/>
  <c r="D28" i="19"/>
  <c r="B28" i="19"/>
  <c r="C14" i="19"/>
  <c r="D14" i="19"/>
  <c r="B14" i="19"/>
  <c r="D28" i="4"/>
  <c r="C28" i="4"/>
  <c r="B28" i="4"/>
  <c r="E19" i="4"/>
  <c r="E18" i="4"/>
  <c r="E20" i="4"/>
  <c r="E21" i="4"/>
  <c r="E22" i="4"/>
  <c r="E23" i="4"/>
  <c r="E24" i="4"/>
  <c r="E25" i="4"/>
  <c r="E26" i="4"/>
  <c r="E27" i="4"/>
  <c r="F19" i="4"/>
  <c r="F20" i="4"/>
  <c r="F21" i="4"/>
  <c r="F22" i="4"/>
  <c r="F23" i="4"/>
  <c r="F24" i="4"/>
  <c r="F25" i="4"/>
  <c r="F26" i="4"/>
  <c r="F27" i="4"/>
  <c r="F18" i="4"/>
  <c r="E5" i="4"/>
  <c r="E4" i="4"/>
  <c r="E6" i="4"/>
  <c r="E7" i="4"/>
  <c r="E8" i="4"/>
  <c r="E9" i="4"/>
  <c r="E10" i="4"/>
  <c r="E11" i="4"/>
  <c r="E12" i="4"/>
  <c r="E13" i="4"/>
  <c r="F5" i="4"/>
  <c r="F6" i="4"/>
  <c r="F7" i="4"/>
  <c r="F8" i="4"/>
  <c r="F9" i="4"/>
  <c r="F10" i="4"/>
  <c r="F11" i="4"/>
  <c r="F12" i="4"/>
  <c r="F13" i="4"/>
  <c r="F4" i="4"/>
  <c r="D14" i="4"/>
  <c r="C14" i="4"/>
  <c r="B14" i="4"/>
  <c r="C28" i="6"/>
  <c r="D28" i="6"/>
  <c r="B28" i="6"/>
  <c r="C14" i="6"/>
  <c r="D14" i="6"/>
  <c r="B14" i="6"/>
  <c r="E19" i="6"/>
  <c r="E20" i="6"/>
  <c r="E21" i="6"/>
  <c r="E22" i="6"/>
  <c r="E18" i="6"/>
  <c r="E23" i="6"/>
  <c r="E24" i="6"/>
  <c r="E25" i="6"/>
  <c r="E26" i="6"/>
  <c r="E27" i="6"/>
  <c r="F19" i="6"/>
  <c r="F20" i="6"/>
  <c r="F21" i="6"/>
  <c r="F22" i="6"/>
  <c r="F23" i="6"/>
  <c r="F24" i="6"/>
  <c r="F25" i="6"/>
  <c r="F26" i="6"/>
  <c r="F27" i="6"/>
  <c r="F18" i="6"/>
  <c r="E4" i="6"/>
  <c r="E8" i="6"/>
  <c r="E7" i="6"/>
  <c r="E5" i="6"/>
  <c r="E6" i="6"/>
  <c r="E9" i="6"/>
  <c r="E10" i="6"/>
  <c r="E11" i="6"/>
  <c r="E12" i="6"/>
  <c r="E13" i="6"/>
  <c r="F5" i="6"/>
  <c r="F6" i="6"/>
  <c r="F7" i="6"/>
  <c r="F8" i="6"/>
  <c r="F9" i="6"/>
  <c r="F10" i="6"/>
  <c r="F11" i="6"/>
  <c r="F12" i="6"/>
  <c r="F13" i="6"/>
  <c r="F4" i="6"/>
  <c r="E49" i="6"/>
  <c r="E48" i="6"/>
  <c r="E50" i="6"/>
  <c r="E51" i="6"/>
  <c r="E52" i="6"/>
  <c r="E53" i="6"/>
  <c r="E54" i="6"/>
  <c r="E55" i="6"/>
  <c r="E56" i="6"/>
  <c r="E57" i="6"/>
  <c r="F49" i="6"/>
  <c r="F50" i="6"/>
  <c r="F51" i="6"/>
  <c r="F52" i="6"/>
  <c r="F53" i="6"/>
  <c r="F54" i="6"/>
  <c r="F55" i="6"/>
  <c r="F56" i="6"/>
  <c r="F57" i="6"/>
  <c r="F48" i="6"/>
  <c r="E35" i="6"/>
  <c r="E34" i="6"/>
  <c r="E36" i="6"/>
  <c r="E37" i="6"/>
  <c r="E38" i="6"/>
  <c r="E39" i="6"/>
  <c r="E40" i="6"/>
  <c r="E41" i="6"/>
  <c r="E42" i="6"/>
  <c r="E43" i="6"/>
  <c r="F35" i="6"/>
  <c r="F36" i="6"/>
  <c r="F37" i="6"/>
  <c r="F38" i="6"/>
  <c r="F39" i="6"/>
  <c r="F40" i="6"/>
  <c r="F41" i="6"/>
  <c r="F42" i="6"/>
  <c r="F43" i="6"/>
  <c r="F34" i="6"/>
  <c r="D58" i="6"/>
  <c r="C58" i="6"/>
  <c r="B58" i="6"/>
  <c r="D44" i="6"/>
  <c r="C44" i="6"/>
  <c r="B44" i="6"/>
  <c r="E49" i="4"/>
  <c r="E48" i="4"/>
  <c r="E50" i="4"/>
  <c r="E51" i="4"/>
  <c r="E52" i="4"/>
  <c r="E53" i="4"/>
  <c r="E54" i="4"/>
  <c r="E55" i="4"/>
  <c r="E56" i="4"/>
  <c r="E57" i="4"/>
  <c r="F49" i="4"/>
  <c r="F50" i="4"/>
  <c r="F51" i="4"/>
  <c r="F52" i="4"/>
  <c r="F53" i="4"/>
  <c r="F54" i="4"/>
  <c r="F55" i="4"/>
  <c r="F56" i="4"/>
  <c r="F57" i="4"/>
  <c r="F48" i="4"/>
  <c r="E35" i="4"/>
  <c r="E34" i="4"/>
  <c r="E36" i="4"/>
  <c r="E37" i="4"/>
  <c r="E38" i="4"/>
  <c r="E39" i="4"/>
  <c r="E40" i="4"/>
  <c r="E41" i="4"/>
  <c r="E42" i="4"/>
  <c r="E43" i="4"/>
  <c r="F35" i="4"/>
  <c r="F36" i="4"/>
  <c r="F37" i="4"/>
  <c r="F38" i="4"/>
  <c r="F39" i="4"/>
  <c r="F40" i="4"/>
  <c r="F41" i="4"/>
  <c r="F42" i="4"/>
  <c r="F43" i="4"/>
  <c r="F34" i="4"/>
  <c r="D58" i="4"/>
  <c r="C58" i="4"/>
  <c r="B58" i="4"/>
  <c r="D44" i="4"/>
  <c r="C44" i="4"/>
  <c r="B44" i="4"/>
  <c r="E47" i="12"/>
  <c r="E48" i="12"/>
  <c r="E49" i="12"/>
  <c r="E50" i="12"/>
  <c r="E51" i="12"/>
  <c r="E52" i="12"/>
  <c r="F47" i="12"/>
  <c r="F48" i="12"/>
  <c r="F49" i="12"/>
  <c r="F50" i="12"/>
  <c r="F51" i="12"/>
  <c r="F52" i="12"/>
  <c r="E35" i="12"/>
  <c r="E36" i="12"/>
  <c r="E37" i="12"/>
  <c r="E38" i="12"/>
  <c r="E39" i="12"/>
  <c r="E40" i="12"/>
  <c r="F35" i="12"/>
  <c r="F36" i="12"/>
  <c r="F37" i="12"/>
  <c r="F38" i="12"/>
  <c r="F39" i="12"/>
  <c r="F40" i="12"/>
  <c r="F19" i="19"/>
  <c r="F20" i="19"/>
  <c r="F21" i="19"/>
  <c r="F22" i="19"/>
  <c r="F23" i="19"/>
  <c r="F24" i="19"/>
  <c r="F25" i="19"/>
  <c r="F26" i="19"/>
  <c r="F27" i="19"/>
  <c r="F18" i="19"/>
  <c r="F5" i="19"/>
  <c r="F6" i="19"/>
  <c r="F7" i="19"/>
  <c r="F8" i="19"/>
  <c r="F9" i="19"/>
  <c r="F10" i="19"/>
  <c r="F11" i="19"/>
  <c r="F12" i="19"/>
  <c r="F13" i="19"/>
  <c r="F4" i="19"/>
  <c r="L20" i="2"/>
  <c r="K20" i="2"/>
  <c r="L18" i="2"/>
  <c r="K18" i="2"/>
  <c r="L17" i="2"/>
  <c r="K17" i="2"/>
  <c r="L16" i="2"/>
  <c r="L14" i="2"/>
  <c r="K14" i="2"/>
  <c r="L13" i="2"/>
  <c r="K13" i="2"/>
  <c r="L12" i="2"/>
  <c r="K12" i="2"/>
  <c r="L11" i="2"/>
  <c r="K11" i="2"/>
  <c r="L10" i="2"/>
  <c r="L8" i="2"/>
  <c r="K8" i="2"/>
  <c r="L7" i="2"/>
  <c r="K7" i="2"/>
  <c r="L6" i="2"/>
  <c r="K6" i="2"/>
  <c r="L5" i="2"/>
  <c r="K5" i="2"/>
  <c r="P6" i="2"/>
  <c r="P5" i="2"/>
  <c r="O5" i="2"/>
  <c r="P4" i="2"/>
  <c r="P3" i="2"/>
  <c r="O4" i="2"/>
  <c r="O6" i="2"/>
  <c r="O3" i="2"/>
  <c r="P7" i="2"/>
  <c r="C17" i="16"/>
  <c r="D17" i="16"/>
  <c r="E17" i="16"/>
  <c r="F10" i="16"/>
  <c r="F11" i="16"/>
  <c r="F12" i="16"/>
  <c r="F13" i="16"/>
  <c r="F14" i="16"/>
  <c r="F17" i="16"/>
  <c r="G10" i="16"/>
  <c r="G11" i="16"/>
  <c r="G12" i="16"/>
  <c r="G13" i="16"/>
  <c r="G14" i="16"/>
  <c r="G17" i="16"/>
  <c r="H17" i="16"/>
  <c r="C18" i="16"/>
  <c r="D18" i="16"/>
  <c r="E18" i="16"/>
  <c r="F18" i="16"/>
  <c r="G18" i="16"/>
  <c r="H18" i="16"/>
  <c r="C19" i="16"/>
  <c r="D19" i="16"/>
  <c r="E19" i="16"/>
  <c r="F19" i="16"/>
  <c r="G19" i="16"/>
  <c r="H19" i="16"/>
  <c r="C20" i="16"/>
  <c r="D20" i="16"/>
  <c r="E20" i="16"/>
  <c r="F20" i="16"/>
  <c r="G20" i="16"/>
  <c r="H20" i="16"/>
  <c r="H21" i="16"/>
  <c r="G21" i="16"/>
  <c r="F21" i="16"/>
  <c r="E21" i="16"/>
  <c r="D21" i="16"/>
  <c r="C21" i="16"/>
  <c r="C47" i="16"/>
  <c r="D47" i="16"/>
  <c r="E47" i="16"/>
  <c r="F47" i="16"/>
  <c r="F46" i="16"/>
  <c r="G15" i="16"/>
  <c r="F15" i="16"/>
  <c r="E15" i="16"/>
  <c r="D15" i="16"/>
  <c r="C15" i="16"/>
  <c r="F45" i="16"/>
  <c r="F44" i="16"/>
  <c r="F43" i="16"/>
  <c r="C36" i="16"/>
  <c r="C37" i="16"/>
  <c r="C39" i="16"/>
  <c r="D36" i="16"/>
  <c r="D37" i="16"/>
  <c r="D39" i="16"/>
  <c r="E36" i="16"/>
  <c r="E37" i="16"/>
  <c r="E39" i="16"/>
  <c r="F39" i="16"/>
  <c r="F38" i="16"/>
  <c r="D4" i="16"/>
  <c r="E4" i="16"/>
  <c r="F4" i="16"/>
  <c r="G4" i="16"/>
  <c r="H4" i="16"/>
  <c r="D5" i="16"/>
  <c r="E5" i="16"/>
  <c r="F5" i="16"/>
  <c r="G5" i="16"/>
  <c r="H5" i="16"/>
  <c r="D6" i="16"/>
  <c r="E6" i="16"/>
  <c r="F6" i="16"/>
  <c r="G6" i="16"/>
  <c r="H6" i="16"/>
  <c r="H7" i="16"/>
  <c r="G7" i="16"/>
  <c r="F7" i="16"/>
  <c r="E7" i="16"/>
  <c r="D7" i="16"/>
  <c r="C7" i="16"/>
  <c r="F37" i="16"/>
  <c r="F36" i="16"/>
</calcChain>
</file>

<file path=xl/comments1.xml><?xml version="1.0" encoding="utf-8"?>
<comments xmlns="http://schemas.openxmlformats.org/spreadsheetml/2006/main">
  <authors>
    <author>Microsoft Office 사용자</author>
  </authors>
  <commentList>
    <comment ref="L1" authorId="0">
      <text>
        <r>
          <rPr>
            <b/>
            <sz val="11"/>
            <color indexed="81"/>
            <rFont val="ＭＳ Ｐゴシック"/>
            <family val="2"/>
          </rPr>
          <t>Microsoft Office 사용자:</t>
        </r>
        <r>
          <rPr>
            <sz val="11"/>
            <color indexed="81"/>
            <rFont val="ＭＳ Ｐゴシック"/>
            <family val="2"/>
          </rPr>
          <t xml:space="preserve">
Best alpha from RQ2-Fig3</t>
        </r>
      </text>
    </comment>
  </commentList>
</comments>
</file>

<file path=xl/comments2.xml><?xml version="1.0" encoding="utf-8"?>
<comments xmlns="http://schemas.openxmlformats.org/spreadsheetml/2006/main">
  <authors>
    <author>Microsoft Office 사용자</author>
  </authors>
  <commentList>
    <comment ref="L1" authorId="0">
      <text>
        <r>
          <rPr>
            <b/>
            <sz val="11"/>
            <color indexed="81"/>
            <rFont val="ＭＳ Ｐゴシック"/>
            <family val="2"/>
          </rPr>
          <t>Microsoft Office 사용자:</t>
        </r>
        <r>
          <rPr>
            <sz val="11"/>
            <color indexed="81"/>
            <rFont val="ＭＳ Ｐゴシック"/>
            <family val="2"/>
          </rPr>
          <t xml:space="preserve">
Best alpha from RQ2-Fig3</t>
        </r>
      </text>
    </comment>
  </commentList>
</comments>
</file>

<file path=xl/sharedStrings.xml><?xml version="1.0" encoding="utf-8"?>
<sst xmlns="http://schemas.openxmlformats.org/spreadsheetml/2006/main" count="7908" uniqueCount="1578">
  <si>
    <t>MAP</t>
    <phoneticPr fontId="0" type="noConversion"/>
  </si>
  <si>
    <t>MRR</t>
    <phoneticPr fontId="0" type="noConversion"/>
  </si>
  <si>
    <t>AspectJ</t>
    <phoneticPr fontId="0" type="noConversion"/>
  </si>
  <si>
    <t>BLIA</t>
    <phoneticPr fontId="0" type="noConversion"/>
  </si>
  <si>
    <t>BugLocator</t>
    <phoneticPr fontId="0" type="noConversion"/>
  </si>
  <si>
    <t>BLUiR</t>
    <phoneticPr fontId="0" type="noConversion"/>
  </si>
  <si>
    <t>BRTracer</t>
    <phoneticPr fontId="0" type="noConversion"/>
  </si>
  <si>
    <t>AmaLgam</t>
    <phoneticPr fontId="0" type="noConversion"/>
  </si>
  <si>
    <t>SWT</t>
    <phoneticPr fontId="0" type="noConversion"/>
  </si>
  <si>
    <t>Method</t>
  </si>
  <si>
    <t>AspectJ</t>
  </si>
  <si>
    <t>AML</t>
  </si>
  <si>
    <t>TOP1  </t>
  </si>
  <si>
    <t>TOP5  </t>
  </si>
  <si>
    <t>TOP10  </t>
  </si>
  <si>
    <t>TOP1_RATE  </t>
  </si>
  <si>
    <t>TOP5_RATE  </t>
  </si>
  <si>
    <t>TOP10_RATE  </t>
  </si>
  <si>
    <t>MAP  </t>
  </si>
  <si>
    <t>MRR  </t>
  </si>
  <si>
    <t>PROD_NAME  </t>
  </si>
  <si>
    <t>ALG_NAME  </t>
  </si>
  <si>
    <t>ALG_DESC  </t>
  </si>
  <si>
    <t>ALPHA  </t>
  </si>
  <si>
    <t>BETA  </t>
  </si>
  <si>
    <t>PAST_DAYS  </t>
  </si>
  <si>
    <t>EXP_DATE  </t>
  </si>
  <si>
    <t>aspectj</t>
  </si>
  <si>
    <t>BLIA</t>
  </si>
  <si>
    <t>[BLIA] alpha: 0.0, beta: 0.0, pastDays: 90 with structured info</t>
  </si>
  <si>
    <t>[BLIA] alpha: 0.1, beta: 0.0, pastDays: 90 with structured info</t>
  </si>
  <si>
    <t>[BLIA] alpha: 0.2, beta: 0.0, pastDays: 90 with structured info</t>
  </si>
  <si>
    <t>[BLIA] alpha: 0.30000000000000004, beta: 0.0, pastDays: 90 with structured info</t>
  </si>
  <si>
    <t>[BLIA] alpha: 0.4, beta: 0.0, pastDays: 90 with structured info</t>
  </si>
  <si>
    <t>[BLIA] alpha: 0.5, beta: 0.0, pastDays: 90 with structured info</t>
  </si>
  <si>
    <t>[BLIA] alpha: 0.6, beta: 0.0, pastDays: 90 with structured info</t>
  </si>
  <si>
    <t>[BLIA] alpha: 0.7, beta: 0.0, pastDays: 90 with structured info</t>
  </si>
  <si>
    <t>[BLIA] alpha: 0.7999999999999999, beta: 0.0, pastDays: 90 with structured info</t>
  </si>
  <si>
    <t>[BLIA] alpha: 0.8999999999999999, beta: 0.0, pastDays: 90 with structured info</t>
  </si>
  <si>
    <t>[BLIA] alpha: 0.2, beta: 0.0, pastDays: 120 with structured info</t>
  </si>
  <si>
    <t>swt</t>
  </si>
  <si>
    <t>[BLIA] alpha: 0.0, beta: 0.0, pastDays: 15 with structured info</t>
  </si>
  <si>
    <t>[BLIA] alpha: 0.1, beta: 0.0, pastDays: 15 with structured info</t>
  </si>
  <si>
    <t>[BLIA] alpha: 0.2, beta: 0.0, pastDays: 15 with structured info</t>
  </si>
  <si>
    <t>[BLIA] alpha: 0.30000000000000004, beta: 0.0, pastDays: 15 with structured info</t>
  </si>
  <si>
    <t>[BLIA] alpha: 0.4, beta: 0.0, pastDays: 15 with structured info</t>
  </si>
  <si>
    <t>[BLIA] alpha: 0.5, beta: 0.0, pastDays: 15 with structured info</t>
  </si>
  <si>
    <t>[BLIA] alpha: 0.6, beta: 0.0, pastDays: 15 with structured info</t>
  </si>
  <si>
    <t>[BLIA] alpha: 0.7, beta: 0.0, pastDays: 15 with structured info</t>
  </si>
  <si>
    <t>[BLIA] alpha: 0.7999999999999999, beta: 0.0, pastDays: 15 with structured info</t>
  </si>
  <si>
    <t>[BLIA] alpha: 0.8999999999999999, beta: 0.0, pastDays: 15 with structured info</t>
  </si>
  <si>
    <t>zxing</t>
  </si>
  <si>
    <t>ZXing</t>
    <phoneticPr fontId="0" type="noConversion"/>
  </si>
  <si>
    <t>[BLIA] alpha: 0.2, beta: 0.1, pastDays: 90 with structured info</t>
  </si>
  <si>
    <t>[BLIA] alpha: 0.2, beta: 0.2, pastDays: 90 with structured info</t>
  </si>
  <si>
    <t>[BLIA] alpha: 0.2, beta: 0.30000000000000004, pastDays: 90 with structured info</t>
  </si>
  <si>
    <t>[BLIA] alpha: 0.2, beta: 0.4, pastDays: 90 with structured info</t>
  </si>
  <si>
    <t>[BLIA] alpha: 0.2, beta: 0.5, pastDays: 90 with structured info</t>
  </si>
  <si>
    <t>[BLIA] alpha: 0.2, beta: 0.6, pastDays: 90 with structured info</t>
  </si>
  <si>
    <t>[BLIA] alpha: 0.2, beta: 0.7, pastDays: 90 with structured info</t>
  </si>
  <si>
    <t>[BLIA] alpha: 0.2, beta: 0.7999999999999999, pastDays: 90 with structured info</t>
  </si>
  <si>
    <t>[BLIA] alpha: 0.2, beta: 0.8999999999999999, pastDays: 90 with structured info</t>
  </si>
  <si>
    <t>[BLIA] alpha: 0.2, beta: 0.1, pastDays: 15 with structured info</t>
  </si>
  <si>
    <t>[BLIA] alpha: 0.2, beta: 0.2, pastDays: 15 with structured info</t>
  </si>
  <si>
    <t>[BLIA] alpha: 0.2, beta: 0.30000000000000004, pastDays: 15 with structured info</t>
  </si>
  <si>
    <t>[BLIA] alpha: 0.2, beta: 0.4, pastDays: 15 with structured info</t>
  </si>
  <si>
    <t>[BLIA] alpha: 0.2, beta: 0.5, pastDays: 15 with structured info</t>
  </si>
  <si>
    <t>[BLIA] alpha: 0.2, beta: 0.6, pastDays: 15 with structured info</t>
  </si>
  <si>
    <t>[BLIA] alpha: 0.2, beta: 0.7, pastDays: 15 with structured info</t>
  </si>
  <si>
    <t>[BLIA] alpha: 0.2, beta: 0.7999999999999999, pastDays: 15 with structured info</t>
  </si>
  <si>
    <t>[BLIA] alpha: 0.2, beta: 0.8999999999999999, pastDays: 15 with structured info</t>
  </si>
  <si>
    <t>[BLIA] alpha: 0.2, beta: 0.2, pastDays: 120 with structured info</t>
  </si>
  <si>
    <t>[BLIA] alpha: 0.0, beta: 0.1, pastDays: 90 with structured info</t>
  </si>
  <si>
    <t>[BLIA] alpha: 0.0, beta: 0.2, pastDays: 90 with structured info</t>
  </si>
  <si>
    <t>[BLIA] alpha: 0.0, beta: 0.30000000000000004, pastDays: 90 with structured info</t>
  </si>
  <si>
    <t>[BLIA] alpha: 0.0, beta: 0.4, pastDays: 90 with structured info</t>
  </si>
  <si>
    <t>[BLIA] alpha: 0.0, beta: 0.5, pastDays: 90 with structured info</t>
  </si>
  <si>
    <t>[BLIA] alpha: 0.0, beta: 0.6, pastDays: 90 with structured info</t>
  </si>
  <si>
    <t>[BLIA] alpha: 0.0, beta: 0.7, pastDays: 90 with structured info</t>
  </si>
  <si>
    <t>[BLIA] alpha: 0.0, beta: 0.7999999999999999, pastDays: 90 with structured info</t>
  </si>
  <si>
    <t>[BLIA] alpha: 0.0, beta: 0.8999999999999999, pastDays: 90 with structured info</t>
  </si>
  <si>
    <t>[BLIA] alpha: 0.1, beta: 0.1, pastDays: 90 with structured info</t>
  </si>
  <si>
    <t>[BLIA] alpha: 0.1, beta: 0.2, pastDays: 90 with structured info</t>
  </si>
  <si>
    <t>[BLIA] alpha: 0.1, beta: 0.30000000000000004, pastDays: 90 with structured info</t>
  </si>
  <si>
    <t>[BLIA] alpha: 0.1, beta: 0.4, pastDays: 90 with structured info</t>
  </si>
  <si>
    <t>[BLIA] alpha: 0.1, beta: 0.5, pastDays: 90 with structured info</t>
  </si>
  <si>
    <t>[BLIA] alpha: 0.1, beta: 0.6, pastDays: 90 with structured info</t>
  </si>
  <si>
    <t>[BLIA] alpha: 0.1, beta: 0.7, pastDays: 90 with structured info</t>
  </si>
  <si>
    <t>[BLIA] alpha: 0.1, beta: 0.7999999999999999, pastDays: 90 with structured info</t>
  </si>
  <si>
    <t>[BLIA] alpha: 0.1, beta: 0.8999999999999999, pastDays: 90 with structured info</t>
  </si>
  <si>
    <t>[BLIA] alpha: 0.30000000000000004, beta: 0.1, pastDays: 90 with structured info</t>
  </si>
  <si>
    <t>[BLIA] alpha: 0.30000000000000004, beta: 0.2, pastDays: 90 with structured info</t>
  </si>
  <si>
    <t>[BLIA] alpha: 0.30000000000000004, beta: 0.30000000000000004, pastDays: 90 with structured info</t>
  </si>
  <si>
    <t>[BLIA] alpha: 0.30000000000000004, beta: 0.4, pastDays: 90 with structured info</t>
  </si>
  <si>
    <t>[BLIA] alpha: 0.30000000000000004, beta: 0.5, pastDays: 90 with structured info</t>
  </si>
  <si>
    <t>[BLIA] alpha: 0.30000000000000004, beta: 0.6, pastDays: 90 with structured info</t>
  </si>
  <si>
    <t>[BLIA] alpha: 0.30000000000000004, beta: 0.7, pastDays: 90 with structured info</t>
  </si>
  <si>
    <t>[BLIA] alpha: 0.30000000000000004, beta: 0.7999999999999999, pastDays: 90 with structured info</t>
  </si>
  <si>
    <t>[BLIA] alpha: 0.30000000000000004, beta: 0.8999999999999999, pastDays: 90 with structured info</t>
  </si>
  <si>
    <t>[BLIA] alpha: 0.4, beta: 0.1, pastDays: 90 with structured info</t>
  </si>
  <si>
    <t>[BLIA] alpha: 0.4, beta: 0.2, pastDays: 90 with structured info</t>
  </si>
  <si>
    <t>[BLIA] alpha: 0.4, beta: 0.30000000000000004, pastDays: 90 with structured info</t>
  </si>
  <si>
    <t>[BLIA] alpha: 0.4, beta: 0.4, pastDays: 90 with structured info</t>
  </si>
  <si>
    <t>[BLIA] alpha: 0.4, beta: 0.5, pastDays: 90 with structured info</t>
  </si>
  <si>
    <t>[BLIA] alpha: 0.4, beta: 0.6, pastDays: 90 with structured info</t>
  </si>
  <si>
    <t>[BLIA] alpha: 0.4, beta: 0.7, pastDays: 90 with structured info</t>
  </si>
  <si>
    <t>[BLIA] alpha: 0.4, beta: 0.7999999999999999, pastDays: 90 with structured info</t>
  </si>
  <si>
    <t>[BLIA] alpha: 0.4, beta: 0.8999999999999999, pastDays: 90 with structured info</t>
  </si>
  <si>
    <t>[BLIA] alpha: 0.5, beta: 0.1, pastDays: 90 with structured info</t>
  </si>
  <si>
    <t>[BLIA] alpha: 0.5, beta: 0.2, pastDays: 90 with structured info</t>
  </si>
  <si>
    <t>[BLIA] alpha: 0.5, beta: 0.30000000000000004, pastDays: 90 with structured info</t>
  </si>
  <si>
    <t>[BLIA] alpha: 0.5, beta: 0.4, pastDays: 90 with structured info</t>
  </si>
  <si>
    <t>[BLIA] alpha: 0.5, beta: 0.5, pastDays: 90 with structured info</t>
  </si>
  <si>
    <t>[BLIA] alpha: 0.5, beta: 0.6, pastDays: 90 with structured info</t>
  </si>
  <si>
    <t>[BLIA] alpha: 0.5, beta: 0.7, pastDays: 90 with structured info</t>
  </si>
  <si>
    <t>[BLIA] alpha: 0.5, beta: 0.7999999999999999, pastDays: 90 with structured info</t>
  </si>
  <si>
    <t>[BLIA] alpha: 0.5, beta: 0.8999999999999999, pastDays: 90 with structured info</t>
  </si>
  <si>
    <t>[BLIA] alpha: 0.6, beta: 0.1, pastDays: 90 with structured info</t>
  </si>
  <si>
    <t>[BLIA] alpha: 0.6, beta: 0.2, pastDays: 90 with structured info</t>
  </si>
  <si>
    <t>[BLIA] alpha: 0.6, beta: 0.30000000000000004, pastDays: 90 with structured info</t>
  </si>
  <si>
    <t>[BLIA] alpha: 0.6, beta: 0.4, pastDays: 90 with structured info</t>
  </si>
  <si>
    <t>[BLIA] alpha: 0.6, beta: 0.5, pastDays: 90 with structured info</t>
  </si>
  <si>
    <t>[BLIA] alpha: 0.6, beta: 0.6, pastDays: 90 with structured info</t>
  </si>
  <si>
    <t>[BLIA] alpha: 0.6, beta: 0.7, pastDays: 90 with structured info</t>
  </si>
  <si>
    <t>[BLIA] alpha: 0.6, beta: 0.7999999999999999, pastDays: 90 with structured info</t>
  </si>
  <si>
    <t>[BLIA] alpha: 0.6, beta: 0.8999999999999999, pastDays: 90 with structured info</t>
  </si>
  <si>
    <t>[BLIA] alpha: 0.7, beta: 0.1, pastDays: 90 with structured info</t>
  </si>
  <si>
    <t>[BLIA] alpha: 0.7, beta: 0.2, pastDays: 90 with structured info</t>
  </si>
  <si>
    <t>[BLIA] alpha: 0.7, beta: 0.30000000000000004, pastDays: 90 with structured info</t>
  </si>
  <si>
    <t>[BLIA] alpha: 0.7, beta: 0.4, pastDays: 90 with structured info</t>
  </si>
  <si>
    <t>[BLIA] alpha: 0.7, beta: 0.5, pastDays: 90 with structured info</t>
  </si>
  <si>
    <t>[BLIA] alpha: 0.7, beta: 0.6, pastDays: 90 with structured info</t>
  </si>
  <si>
    <t>[BLIA] alpha: 0.7, beta: 0.7, pastDays: 90 with structured info</t>
  </si>
  <si>
    <t>[BLIA] alpha: 0.7, beta: 0.7999999999999999, pastDays: 90 with structured info</t>
  </si>
  <si>
    <t>[BLIA] alpha: 0.7, beta: 0.8999999999999999, pastDays: 90 with structured info</t>
  </si>
  <si>
    <t>[BLIA] alpha: 0.7999999999999999, beta: 0.1, pastDays: 90 with structured info</t>
  </si>
  <si>
    <t>[BLIA] alpha: 0.7999999999999999, beta: 0.2, pastDays: 90 with structured info</t>
  </si>
  <si>
    <t>[BLIA] alpha: 0.7999999999999999, beta: 0.30000000000000004, pastDays: 90 with structured info</t>
  </si>
  <si>
    <t>[BLIA] alpha: 0.7999999999999999, beta: 0.4, pastDays: 90 with structured info</t>
  </si>
  <si>
    <t>[BLIA] alpha: 0.7999999999999999, beta: 0.5, pastDays: 90 with structured info</t>
  </si>
  <si>
    <t>[BLIA] alpha: 0.7999999999999999, beta: 0.6, pastDays: 90 with structured info</t>
  </si>
  <si>
    <t>[BLIA] alpha: 0.7999999999999999, beta: 0.7, pastDays: 90 with structured info</t>
  </si>
  <si>
    <t>[BLIA] alpha: 0.7999999999999999, beta: 0.7999999999999999, pastDays: 90 with structured info</t>
  </si>
  <si>
    <t>[BLIA] alpha: 0.7999999999999999, beta: 0.8999999999999999, pastDays: 90 with structured info</t>
  </si>
  <si>
    <t>[BLIA] alpha: 0.8999999999999999, beta: 0.1, pastDays: 90 with structured info</t>
  </si>
  <si>
    <t>[BLIA] alpha: 0.8999999999999999, beta: 0.2, pastDays: 90 with structured info</t>
  </si>
  <si>
    <t>[BLIA] alpha: 0.8999999999999999, beta: 0.30000000000000004, pastDays: 90 with structured info</t>
  </si>
  <si>
    <t>[BLIA] alpha: 0.8999999999999999, beta: 0.4, pastDays: 90 with structured info</t>
  </si>
  <si>
    <t>[BLIA] alpha: 0.8999999999999999, beta: 0.5, pastDays: 90 with structured info</t>
  </si>
  <si>
    <t>[BLIA] alpha: 0.8999999999999999, beta: 0.6, pastDays: 90 with structured info</t>
  </si>
  <si>
    <t>[BLIA] alpha: 0.8999999999999999, beta: 0.7, pastDays: 90 with structured info</t>
  </si>
  <si>
    <t>[BLIA] alpha: 0.8999999999999999, beta: 0.7999999999999999, pastDays: 90 with structured info</t>
  </si>
  <si>
    <t>[BLIA] alpha: 0.8999999999999999, beta: 0.8999999999999999, pastDays: 90 with structured info</t>
  </si>
  <si>
    <t>[BLIA] alpha: 0.0, beta: 0.1, pastDays: 15 with structured info</t>
  </si>
  <si>
    <t>[BLIA] alpha: 0.0, beta: 0.2, pastDays: 15 with structured info</t>
  </si>
  <si>
    <t>[BLIA] alpha: 0.0, beta: 0.30000000000000004, pastDays: 15 with structured info</t>
  </si>
  <si>
    <t>[BLIA] alpha: 0.0, beta: 0.4, pastDays: 15 with structured info</t>
  </si>
  <si>
    <t>[BLIA] alpha: 0.0, beta: 0.5, pastDays: 15 with structured info</t>
  </si>
  <si>
    <t>[BLIA] alpha: 0.0, beta: 0.6, pastDays: 15 with structured info</t>
  </si>
  <si>
    <t>[BLIA] alpha: 0.0, beta: 0.7, pastDays: 15 with structured info</t>
  </si>
  <si>
    <t>[BLIA] alpha: 0.0, beta: 0.7999999999999999, pastDays: 15 with structured info</t>
  </si>
  <si>
    <t>[BLIA] alpha: 0.0, beta: 0.8999999999999999, pastDays: 15 with structured info</t>
  </si>
  <si>
    <t>[BLIA] alpha: 0.1, beta: 0.1, pastDays: 15 with structured info</t>
  </si>
  <si>
    <t>[BLIA] alpha: 0.1, beta: 0.2, pastDays: 15 with structured info</t>
  </si>
  <si>
    <t>[BLIA] alpha: 0.1, beta: 0.30000000000000004, pastDays: 15 with structured info</t>
  </si>
  <si>
    <t>[BLIA] alpha: 0.1, beta: 0.4, pastDays: 15 with structured info</t>
  </si>
  <si>
    <t>[BLIA] alpha: 0.1, beta: 0.5, pastDays: 15 with structured info</t>
  </si>
  <si>
    <t>[BLIA] alpha: 0.1, beta: 0.6, pastDays: 15 with structured info</t>
  </si>
  <si>
    <t>[BLIA] alpha: 0.1, beta: 0.7, pastDays: 15 with structured info</t>
  </si>
  <si>
    <t>[BLIA] alpha: 0.1, beta: 0.7999999999999999, pastDays: 15 with structured info</t>
  </si>
  <si>
    <t>[BLIA] alpha: 0.1, beta: 0.8999999999999999, pastDays: 15 with structured info</t>
  </si>
  <si>
    <t>[BLIA] alpha: 0.30000000000000004, beta: 0.1, pastDays: 15 with structured info</t>
  </si>
  <si>
    <t>[BLIA] alpha: 0.30000000000000004, beta: 0.2, pastDays: 15 with structured info</t>
  </si>
  <si>
    <t>[BLIA] alpha: 0.30000000000000004, beta: 0.30000000000000004, pastDays: 15 with structured info</t>
  </si>
  <si>
    <t>[BLIA] alpha: 0.30000000000000004, beta: 0.4, pastDays: 15 with structured info</t>
  </si>
  <si>
    <t>[BLIA] alpha: 0.30000000000000004, beta: 0.5, pastDays: 15 with structured info</t>
  </si>
  <si>
    <t>[BLIA] alpha: 0.30000000000000004, beta: 0.6, pastDays: 15 with structured info</t>
  </si>
  <si>
    <t>[BLIA] alpha: 0.30000000000000004, beta: 0.7, pastDays: 15 with structured info</t>
  </si>
  <si>
    <t>[BLIA] alpha: 0.30000000000000004, beta: 0.7999999999999999, pastDays: 15 with structured info</t>
  </si>
  <si>
    <t>[BLIA] alpha: 0.30000000000000004, beta: 0.8999999999999999, pastDays: 15 with structured info</t>
  </si>
  <si>
    <t>[BLIA] alpha: 0.4, beta: 0.1, pastDays: 15 with structured info</t>
  </si>
  <si>
    <t>[BLIA] alpha: 0.4, beta: 0.2, pastDays: 15 with structured info</t>
  </si>
  <si>
    <t>[BLIA] alpha: 0.4, beta: 0.30000000000000004, pastDays: 15 with structured info</t>
  </si>
  <si>
    <t>[BLIA] alpha: 0.4, beta: 0.4, pastDays: 15 with structured info</t>
  </si>
  <si>
    <t>[BLIA] alpha: 0.4, beta: 0.5, pastDays: 15 with structured info</t>
  </si>
  <si>
    <t>[BLIA] alpha: 0.4, beta: 0.6, pastDays: 15 with structured info</t>
  </si>
  <si>
    <t>[BLIA] alpha: 0.4, beta: 0.7, pastDays: 15 with structured info</t>
  </si>
  <si>
    <t>[BLIA] alpha: 0.4, beta: 0.7999999999999999, pastDays: 15 with structured info</t>
  </si>
  <si>
    <t>[BLIA] alpha: 0.4, beta: 0.8999999999999999, pastDays: 15 with structured info</t>
  </si>
  <si>
    <t>[BLIA] alpha: 0.5, beta: 0.1, pastDays: 15 with structured info</t>
  </si>
  <si>
    <t>[BLIA] alpha: 0.5, beta: 0.2, pastDays: 15 with structured info</t>
  </si>
  <si>
    <t>[BLIA] alpha: 0.5, beta: 0.30000000000000004, pastDays: 15 with structured info</t>
  </si>
  <si>
    <t>[BLIA] alpha: 0.5, beta: 0.4, pastDays: 15 with structured info</t>
  </si>
  <si>
    <t>[BLIA] alpha: 0.5, beta: 0.5, pastDays: 15 with structured info</t>
  </si>
  <si>
    <t>[BLIA] alpha: 0.5, beta: 0.6, pastDays: 15 with structured info</t>
  </si>
  <si>
    <t>[BLIA] alpha: 0.5, beta: 0.7, pastDays: 15 with structured info</t>
  </si>
  <si>
    <t>[BLIA] alpha: 0.5, beta: 0.7999999999999999, pastDays: 15 with structured info</t>
  </si>
  <si>
    <t>[BLIA] alpha: 0.5, beta: 0.8999999999999999, pastDays: 15 with structured info</t>
  </si>
  <si>
    <t>[BLIA] alpha: 0.6, beta: 0.1, pastDays: 15 with structured info</t>
  </si>
  <si>
    <t>[BLIA] alpha: 0.6, beta: 0.2, pastDays: 15 with structured info</t>
  </si>
  <si>
    <t>[BLIA] alpha: 0.6, beta: 0.30000000000000004, pastDays: 15 with structured info</t>
  </si>
  <si>
    <t>[BLIA] alpha: 0.6, beta: 0.4, pastDays: 15 with structured info</t>
  </si>
  <si>
    <t>[BLIA] alpha: 0.6, beta: 0.5, pastDays: 15 with structured info</t>
  </si>
  <si>
    <t>[BLIA] alpha: 0.6, beta: 0.6, pastDays: 15 with structured info</t>
  </si>
  <si>
    <t>[BLIA] alpha: 0.6, beta: 0.7, pastDays: 15 with structured info</t>
  </si>
  <si>
    <t>[BLIA] alpha: 0.6, beta: 0.7999999999999999, pastDays: 15 with structured info</t>
  </si>
  <si>
    <t>[BLIA] alpha: 0.6, beta: 0.8999999999999999, pastDays: 15 with structured info</t>
  </si>
  <si>
    <t>[BLIA] alpha: 0.7, beta: 0.1, pastDays: 15 with structured info</t>
  </si>
  <si>
    <t>[BLIA] alpha: 0.7, beta: 0.2, pastDays: 15 with structured info</t>
  </si>
  <si>
    <t>[BLIA] alpha: 0.7, beta: 0.30000000000000004, pastDays: 15 with structured info</t>
  </si>
  <si>
    <t>[BLIA] alpha: 0.7, beta: 0.4, pastDays: 15 with structured info</t>
  </si>
  <si>
    <t>[BLIA] alpha: 0.7, beta: 0.5, pastDays: 15 with structured info</t>
  </si>
  <si>
    <t>[BLIA] alpha: 0.7, beta: 0.6, pastDays: 15 with structured info</t>
  </si>
  <si>
    <t>[BLIA] alpha: 0.7, beta: 0.7, pastDays: 15 with structured info</t>
  </si>
  <si>
    <t>[BLIA] alpha: 0.7, beta: 0.7999999999999999, pastDays: 15 with structured info</t>
  </si>
  <si>
    <t>[BLIA] alpha: 0.7, beta: 0.8999999999999999, pastDays: 15 with structured info</t>
  </si>
  <si>
    <t>[BLIA] alpha: 0.7999999999999999, beta: 0.1, pastDays: 15 with structured info</t>
  </si>
  <si>
    <t>[BLIA] alpha: 0.7999999999999999, beta: 0.2, pastDays: 15 with structured info</t>
  </si>
  <si>
    <t>[BLIA] alpha: 0.7999999999999999, beta: 0.30000000000000004, pastDays: 15 with structured info</t>
  </si>
  <si>
    <t>[BLIA] alpha: 0.7999999999999999, beta: 0.4, pastDays: 15 with structured info</t>
  </si>
  <si>
    <t>[BLIA] alpha: 0.7999999999999999, beta: 0.5, pastDays: 15 with structured info</t>
  </si>
  <si>
    <t>[BLIA] alpha: 0.7999999999999999, beta: 0.6, pastDays: 15 with structured info</t>
  </si>
  <si>
    <t>[BLIA] alpha: 0.7999999999999999, beta: 0.7, pastDays: 15 with structured info</t>
  </si>
  <si>
    <t>[BLIA] alpha: 0.7999999999999999, beta: 0.7999999999999999, pastDays: 15 with structured info</t>
  </si>
  <si>
    <t>[BLIA] alpha: 0.7999999999999999, beta: 0.8999999999999999, pastDays: 15 with structured info</t>
  </si>
  <si>
    <t>[BLIA] alpha: 0.8999999999999999, beta: 0.1, pastDays: 15 with structured info</t>
  </si>
  <si>
    <t>[BLIA] alpha: 0.8999999999999999, beta: 0.2, pastDays: 15 with structured info</t>
  </si>
  <si>
    <t>[BLIA] alpha: 0.8999999999999999, beta: 0.30000000000000004, pastDays: 15 with structured info</t>
  </si>
  <si>
    <t>[BLIA] alpha: 0.8999999999999999, beta: 0.4, pastDays: 15 with structured info</t>
  </si>
  <si>
    <t>[BLIA] alpha: 0.8999999999999999, beta: 0.5, pastDays: 15 with structured info</t>
  </si>
  <si>
    <t>[BLIA] alpha: 0.8999999999999999, beta: 0.6, pastDays: 15 with structured info</t>
  </si>
  <si>
    <t>[BLIA] alpha: 0.8999999999999999, beta: 0.7, pastDays: 15 with structured info</t>
  </si>
  <si>
    <t>[BLIA] alpha: 0.8999999999999999, beta: 0.7999999999999999, pastDays: 15 with structured info</t>
  </si>
  <si>
    <t>[BLIA] alpha: 0.8999999999999999, beta: 0.8999999999999999, pastDays: 15 with structured info</t>
  </si>
  <si>
    <t>Alpha</t>
    <phoneticPr fontId="0" type="noConversion"/>
  </si>
  <si>
    <t>Beta</t>
    <phoneticPr fontId="0" type="noConversion"/>
  </si>
  <si>
    <t>[BLIA] alpha: 0.2, beta: 0.3, pastDays: 15 with structured info</t>
  </si>
  <si>
    <t>[BLIA] alpha: 0.2, beta: 0.3, pastDays: 30 with structured info</t>
  </si>
  <si>
    <t>[BLIA] alpha: 0.2, beta: 0.3, pastDays: 60 with structured info</t>
  </si>
  <si>
    <t>[BLIA] alpha: 0.2, beta: 0.3, pastDays: 90 with structured info</t>
  </si>
  <si>
    <t>[BLIA] alpha: 0.2, beta: 0.3, pastDays: 120 with structured info</t>
  </si>
  <si>
    <t>[BLIA] alpha: 0.2, beta: 0.0, pastDays: 30 with structured info</t>
  </si>
  <si>
    <t>[BLIA] alpha: 0.2, beta: 0.0, pastDays: 60 with structured info</t>
  </si>
  <si>
    <t>[BLIA] alpha: 0.2, beta: 0.2, pastDays: 30 with structured info</t>
  </si>
  <si>
    <t>[BLIA] alpha: 0.2, beta: 0.2, pastDays: 60 with structured info</t>
  </si>
  <si>
    <t>Excluding Stack-Trace</t>
    <phoneticPr fontId="0" type="noConversion"/>
  </si>
  <si>
    <t>a=0.2, b=0.0~0.4</t>
    <phoneticPr fontId="0" type="noConversion"/>
  </si>
  <si>
    <t>Average</t>
    <phoneticPr fontId="0" type="noConversion"/>
  </si>
  <si>
    <t>StructVsmScore</t>
    <phoneticPr fontId="0" type="noConversion"/>
  </si>
  <si>
    <t>SimiBugScore</t>
    <phoneticPr fontId="0" type="noConversion"/>
  </si>
  <si>
    <t>CommScore</t>
    <phoneticPr fontId="0" type="noConversion"/>
  </si>
  <si>
    <t>Including Stack-Trace</t>
    <phoneticPr fontId="0" type="noConversion"/>
  </si>
  <si>
    <t>StaceScore</t>
    <phoneticPr fontId="0" type="noConversion"/>
  </si>
  <si>
    <t>BLIA_File</t>
  </si>
  <si>
    <t>Top1 Rate</t>
  </si>
  <si>
    <t>Top5 Rate</t>
  </si>
  <si>
    <t>Top10 Rate</t>
  </si>
  <si>
    <t>Top1</t>
  </si>
  <si>
    <t>Top5</t>
  </si>
  <si>
    <t>Top10</t>
  </si>
  <si>
    <t>MAP</t>
  </si>
  <si>
    <t>Zxing</t>
  </si>
  <si>
    <t>SWT</t>
  </si>
  <si>
    <t>MRR</t>
  </si>
  <si>
    <t>Alpha</t>
  </si>
  <si>
    <t>Beta</t>
  </si>
  <si>
    <t>BLIA_Method</t>
  </si>
  <si>
    <t>ZXing</t>
  </si>
  <si>
    <t>BugLocator</t>
  </si>
  <si>
    <t>BLUiR</t>
  </si>
  <si>
    <t>BRTracer</t>
  </si>
  <si>
    <t>AmaLgam</t>
  </si>
  <si>
    <t>N/A</t>
  </si>
  <si>
    <t>Project</t>
  </si>
  <si>
    <t>BLIA v1.0</t>
  </si>
  <si>
    <t>AspectJ
a : 0.4
b : 0.2
g : 0.5
k : 120</t>
  </si>
  <si>
    <t>[BLIA] alpha: 0.2, beta: 0.0, gamma: 0.6, pastDays: 15 with structured info</t>
  </si>
  <si>
    <t>[BLIA] alpha: 0.2, beta: 0.0, gamma: 0.6, pastDays: 30 with structured info</t>
  </si>
  <si>
    <t>[BLIA] alpha: 0.2, beta: 0.0, gamma: 0.6, pastDays: 60 with structured info</t>
  </si>
  <si>
    <t>[BLIA] alpha: 0.2, beta: 0.0, gamma: 0.6, pastDays: 90 with structured info</t>
  </si>
  <si>
    <t>[BLIA] alpha: 0.2, beta: 0.0, gamma: 0.6, pastDays: 120 with structured info</t>
  </si>
  <si>
    <t>[BLIA] alpha: 0.2, beta: 0.0, gamma: 0.6, pastDays: 150 with structured info</t>
  </si>
  <si>
    <t>[BLIA] alpha: 0.2, beta: 0.0, gamma: 0.6, pastDays: 180 with structured info</t>
  </si>
  <si>
    <t>[BLIA] alpha: 0.4, beta: 0.0, gamma: 0.5, pastDays: 15 with structured info</t>
  </si>
  <si>
    <t>[BLIA] alpha: 0.4, beta: 0.0, gamma: 0.5, pastDays: 30 with structured info</t>
  </si>
  <si>
    <t>[BLIA] alpha: 0.4, beta: 0.0, gamma: 0.5, pastDays: 60 with structured info</t>
  </si>
  <si>
    <t>[BLIA] alpha: 0.4, beta: 0.0, gamma: 0.5, pastDays: 90 with structured info</t>
  </si>
  <si>
    <t>[BLIA] alpha: 0.4, beta: 0.0, gamma: 0.5, pastDays: 120 with structured info</t>
  </si>
  <si>
    <t>[BLIA] alpha: 0.4, beta: 0.0, gamma: 0.5, pastDays: 150 with structured info</t>
  </si>
  <si>
    <t>[BLIA] alpha: 0.4, beta: 0.0, gamma: 0.5, pastDays: 180 with structured info</t>
  </si>
  <si>
    <t>[BLIA] alpha: 0.4, beta: 0.2, gamma: 0.5, pastDays: 15 with structured info</t>
  </si>
  <si>
    <t>[BLIA] alpha: 0.4, beta: 0.2, gamma: 0.5, pastDays: 30 with structured info</t>
  </si>
  <si>
    <t>[BLIA] alpha: 0.4, beta: 0.2, gamma: 0.5, pastDays: 60 with structured info</t>
  </si>
  <si>
    <t>[BLIA] alpha: 0.4, beta: 0.2, gamma: 0.5, pastDays: 90 with structured info</t>
  </si>
  <si>
    <t>[BLIA] alpha: 0.4, beta: 0.2, gamma: 0.5, pastDays: 120 with structured info</t>
  </si>
  <si>
    <t>[BLIA] alpha: 0.4, beta: 0.2, gamma: 0.5, pastDays: 150 with structured info</t>
  </si>
  <si>
    <t>[BLIA] alpha: 0.4, beta: 0.2, gamma: 0.5, pastDays: 180 with structured info</t>
  </si>
  <si>
    <t>Aspectj</t>
  </si>
  <si>
    <t>[BLIA] alpha: 0.0, beta: 0.2, gamma: 0.5, pastDays: 120 with structured info</t>
  </si>
  <si>
    <t>[BLIA] alpha: 0.1, beta: 0.2, gamma: 0.5, pastDays: 120 with structured info</t>
  </si>
  <si>
    <t>[BLIA] alpha: 0.2, beta: 0.2, gamma: 0.5, pastDays: 120 with structured info</t>
  </si>
  <si>
    <t>[BLIA] alpha: 0.30000000000000004, beta: 0.2, gamma: 0.5, pastDays: 120 with structured info</t>
  </si>
  <si>
    <t>[BLIA] alpha: 0.5, beta: 0.2, gamma: 0.5, pastDays: 120 with structured info</t>
  </si>
  <si>
    <t>[BLIA] alpha: 0.6, beta: 0.2, gamma: 0.5, pastDays: 120 with structured info</t>
  </si>
  <si>
    <t>[BLIA] alpha: 0.7, beta: 0.2, gamma: 0.5, pastDays: 120 with structured info</t>
  </si>
  <si>
    <t>[BLIA] alpha: 0.7999999999999999, beta: 0.2, gamma: 0.5, pastDays: 120 with structured info</t>
  </si>
  <si>
    <t>[BLIA] alpha: 0.8999999999999999, beta: 0.2, gamma: 0.5, pastDays: 120 with structured info</t>
  </si>
  <si>
    <t>[BLIA] alpha: 0.4, beta: 0.4, gamma: 0.5, pastDays: 120 with structured info</t>
  </si>
  <si>
    <t>[BLIA] alpha: 0.4, beta: 0.5, gamma: 0.5, pastDays: 120 with structured info</t>
  </si>
  <si>
    <t>[BLIA] alpha: 0.4, beta: 0.7999999999999999, gamma: 0.5, pastDays: 120 with structured info</t>
  </si>
  <si>
    <t>[BLIA] alpha: 0.4, beta: 0.7, gamma: 0.5, pastDays: 120 with structured info</t>
  </si>
  <si>
    <t>[BLIA] alpha: 0.4, beta: 0.8999999999999999, gamma: 0.5, pastDays: 120 with structured info</t>
  </si>
  <si>
    <t>[BLIA] alpha: 0.4, beta: 0.6, gamma: 0.5, pastDays: 120 with structured info</t>
  </si>
  <si>
    <t>[BLIA] alpha: 0.4, beta: 0.1, gamma: 0.5, pastDays: 120 with structured info</t>
  </si>
  <si>
    <t>[BLIA] alpha: 0.4, beta: 0.30000000000000004, gamma: 0.5, pastDays: 120 with structured info</t>
  </si>
  <si>
    <t>[BLIA] alpha: 0.0, beta: 0.0, gamma: 0.5, pastDays: 120 with structured info</t>
  </si>
  <si>
    <t>[BLIA] alpha: 0.0, beta: 0.1, gamma: 0.5, pastDays: 120 with structured info</t>
  </si>
  <si>
    <t>[BLIA] alpha: 0.0, beta: 0.30000000000000004, gamma: 0.5, pastDays: 120 with structured info</t>
  </si>
  <si>
    <t>[BLIA] alpha: 0.0, beta: 0.4, gamma: 0.5, pastDays: 120 with structured info</t>
  </si>
  <si>
    <t>[BLIA] alpha: 0.0, beta: 0.5, gamma: 0.5, pastDays: 120 with structured info</t>
  </si>
  <si>
    <t>[BLIA] alpha: 0.0, beta: 0.6, gamma: 0.5, pastDays: 120 with structured info</t>
  </si>
  <si>
    <t>[BLIA] alpha: 0.0, beta: 0.7, gamma: 0.5, pastDays: 120 with structured info</t>
  </si>
  <si>
    <t>[BLIA] alpha: 0.0, beta: 0.7999999999999999, gamma: 0.5, pastDays: 120 with structured info</t>
  </si>
  <si>
    <t>[BLIA] alpha: 0.0, beta: 0.8999999999999999, gamma: 0.5, pastDays: 120 with structured info</t>
  </si>
  <si>
    <t>[BLIA] alpha: 0.1, beta: 0.0, gamma: 0.5, pastDays: 120 with structured info</t>
  </si>
  <si>
    <t>[BLIA] alpha: 0.1, beta: 0.1, gamma: 0.5, pastDays: 120 with structured info</t>
  </si>
  <si>
    <t>[BLIA] alpha: 0.1, beta: 0.30000000000000004, gamma: 0.5, pastDays: 120 with structured info</t>
  </si>
  <si>
    <t>[BLIA] alpha: 0.1, beta: 0.4, gamma: 0.5, pastDays: 120 with structured info</t>
  </si>
  <si>
    <t>[BLIA] alpha: 0.1, beta: 0.5, gamma: 0.5, pastDays: 120 with structured info</t>
  </si>
  <si>
    <t>[BLIA] alpha: 0.1, beta: 0.6, gamma: 0.5, pastDays: 120 with structured info</t>
  </si>
  <si>
    <t>[BLIA] alpha: 0.1, beta: 0.7, gamma: 0.5, pastDays: 120 with structured info</t>
  </si>
  <si>
    <t>[BLIA] alpha: 0.1, beta: 0.7999999999999999, gamma: 0.5, pastDays: 120 with structured info</t>
  </si>
  <si>
    <t>[BLIA] alpha: 0.1, beta: 0.8999999999999999, gamma: 0.5, pastDays: 120 with structured info</t>
  </si>
  <si>
    <t>[BLIA] alpha: 0.2, beta: 0.0, gamma: 0.5, pastDays: 120 with structured info</t>
  </si>
  <si>
    <t>[BLIA] alpha: 0.2, beta: 0.1, gamma: 0.5, pastDays: 120 with structured info</t>
  </si>
  <si>
    <t>[BLIA] alpha: 0.2, beta: 0.30000000000000004, gamma: 0.5, pastDays: 120 with structured info</t>
  </si>
  <si>
    <t>[BLIA] alpha: 0.2, beta: 0.4, gamma: 0.5, pastDays: 120 with structured info</t>
  </si>
  <si>
    <t>[BLIA] alpha: 0.2, beta: 0.5, gamma: 0.5, pastDays: 120 with structured info</t>
  </si>
  <si>
    <t>[BLIA] alpha: 0.2, beta: 0.6, gamma: 0.5, pastDays: 120 with structured info</t>
  </si>
  <si>
    <t>[BLIA] alpha: 0.2, beta: 0.7, gamma: 0.5, pastDays: 120 with structured info</t>
  </si>
  <si>
    <t>[BLIA] alpha: 0.2, beta: 0.7999999999999999, gamma: 0.5, pastDays: 120 with structured info</t>
  </si>
  <si>
    <t>[BLIA] alpha: 0.2, beta: 0.8999999999999999, gamma: 0.5, pastDays: 120 with structured info</t>
  </si>
  <si>
    <t>[BLIA] alpha: 0.30000000000000004, beta: 0.0, gamma: 0.5, pastDays: 120 with structured info</t>
  </si>
  <si>
    <t>[BLIA] alpha: 0.30000000000000004, beta: 0.1, gamma: 0.5, pastDays: 120 with structured info</t>
  </si>
  <si>
    <t>[BLIA] alpha: 0.30000000000000004, beta: 0.30000000000000004, gamma: 0.5, pastDays: 120 with structured info</t>
  </si>
  <si>
    <t>[BLIA] alpha: 0.30000000000000004, beta: 0.4, gamma: 0.5, pastDays: 120 with structured info</t>
  </si>
  <si>
    <t>[BLIA] alpha: 0.30000000000000004, beta: 0.5, gamma: 0.5, pastDays: 120 with structured info</t>
  </si>
  <si>
    <t>[BLIA] alpha: 0.30000000000000004, beta: 0.6, gamma: 0.5, pastDays: 120 with structured info</t>
  </si>
  <si>
    <t>[BLIA] alpha: 0.30000000000000004, beta: 0.7, gamma: 0.5, pastDays: 120 with structured info</t>
  </si>
  <si>
    <t>[BLIA] alpha: 0.30000000000000004, beta: 0.7999999999999999, gamma: 0.5, pastDays: 120 with structured info</t>
  </si>
  <si>
    <t>[BLIA] alpha: 0.30000000000000004, beta: 0.8999999999999999, gamma: 0.5, pastDays: 120 with structured info</t>
  </si>
  <si>
    <t>[BLIA] alpha: 0.5, beta: 0.0, gamma: 0.5, pastDays: 120 with structured info</t>
  </si>
  <si>
    <t>[BLIA] alpha: 0.5, beta: 0.1, gamma: 0.5, pastDays: 120 with structured info</t>
  </si>
  <si>
    <t>[BLIA] alpha: 0.5, beta: 0.30000000000000004, gamma: 0.5, pastDays: 120 with structured info</t>
  </si>
  <si>
    <t>[BLIA] alpha: 0.5, beta: 0.4, gamma: 0.5, pastDays: 120 with structured info</t>
  </si>
  <si>
    <t>[BLIA] alpha: 0.5, beta: 0.5, gamma: 0.5, pastDays: 120 with structured info</t>
  </si>
  <si>
    <t>[BLIA] alpha: 0.5, beta: 0.6, gamma: 0.5, pastDays: 120 with structured info</t>
  </si>
  <si>
    <t>[BLIA] alpha: 0.5, beta: 0.7, gamma: 0.5, pastDays: 120 with structured info</t>
  </si>
  <si>
    <t>[BLIA] alpha: 0.5, beta: 0.7999999999999999, gamma: 0.5, pastDays: 120 with structured info</t>
  </si>
  <si>
    <t>[BLIA] alpha: 0.5, beta: 0.8999999999999999, gamma: 0.5, pastDays: 120 with structured info</t>
  </si>
  <si>
    <t>[BLIA] alpha: 0.6, beta: 0.0, gamma: 0.5, pastDays: 120 with structured info</t>
  </si>
  <si>
    <t>[BLIA] alpha: 0.6, beta: 0.1, gamma: 0.5, pastDays: 120 with structured info</t>
  </si>
  <si>
    <t>[BLIA] alpha: 0.6, beta: 0.30000000000000004, gamma: 0.5, pastDays: 120 with structured info</t>
  </si>
  <si>
    <t>[BLIA] alpha: 0.6, beta: 0.4, gamma: 0.5, pastDays: 120 with structured info</t>
  </si>
  <si>
    <t>[BLIA] alpha: 0.6, beta: 0.5, gamma: 0.5, pastDays: 120 with structured info</t>
  </si>
  <si>
    <t>[BLIA] alpha: 0.6, beta: 0.6, gamma: 0.5, pastDays: 120 with structured info</t>
  </si>
  <si>
    <t>[BLIA] alpha: 0.6, beta: 0.7, gamma: 0.5, pastDays: 120 with structured info</t>
  </si>
  <si>
    <t>[BLIA] alpha: 0.6, beta: 0.7999999999999999, gamma: 0.5, pastDays: 120 with structured info</t>
  </si>
  <si>
    <t>[BLIA] alpha: 0.6, beta: 0.8999999999999999, gamma: 0.5, pastDays: 120 with structured info</t>
  </si>
  <si>
    <t>[BLIA] alpha: 0.7, beta: 0.0, gamma: 0.5, pastDays: 120 with structured info</t>
  </si>
  <si>
    <t>[BLIA] alpha: 0.7, beta: 0.1, gamma: 0.5, pastDays: 120 with structured info</t>
  </si>
  <si>
    <t>[BLIA] alpha: 0.7, beta: 0.30000000000000004, gamma: 0.5, pastDays: 120 with structured info</t>
  </si>
  <si>
    <t>[BLIA] alpha: 0.7, beta: 0.4, gamma: 0.5, pastDays: 120 with structured info</t>
  </si>
  <si>
    <t>[BLIA] alpha: 0.7, beta: 0.5, gamma: 0.5, pastDays: 120 with structured info</t>
  </si>
  <si>
    <t>[BLIA] alpha: 0.7, beta: 0.6, gamma: 0.5, pastDays: 120 with structured info</t>
  </si>
  <si>
    <t>[BLIA] alpha: 0.7, beta: 0.7, gamma: 0.5, pastDays: 120 with structured info</t>
  </si>
  <si>
    <t>[BLIA] alpha: 0.7, beta: 0.7999999999999999, gamma: 0.5, pastDays: 120 with structured info</t>
  </si>
  <si>
    <t>[BLIA] alpha: 0.7, beta: 0.8999999999999999, gamma: 0.5, pastDays: 120 with structured info</t>
  </si>
  <si>
    <t>[BLIA] alpha: 0.7999999999999999, beta: 0.0, gamma: 0.5, pastDays: 120 with structured info</t>
  </si>
  <si>
    <t>[BLIA] alpha: 0.7999999999999999, beta: 0.1, gamma: 0.5, pastDays: 120 with structured info</t>
  </si>
  <si>
    <t>[BLIA] alpha: 0.7999999999999999, beta: 0.30000000000000004, gamma: 0.5, pastDays: 120 with structured info</t>
  </si>
  <si>
    <t>[BLIA] alpha: 0.7999999999999999, beta: 0.4, gamma: 0.5, pastDays: 120 with structured info</t>
  </si>
  <si>
    <t>[BLIA] alpha: 0.7999999999999999, beta: 0.5, gamma: 0.5, pastDays: 120 with structured info</t>
  </si>
  <si>
    <t>[BLIA] alpha: 0.7999999999999999, beta: 0.6, gamma: 0.5, pastDays: 120 with structured info</t>
  </si>
  <si>
    <t>[BLIA] alpha: 0.7999999999999999, beta: 0.7, gamma: 0.5, pastDays: 120 with structured info</t>
  </si>
  <si>
    <t>[BLIA] alpha: 0.7999999999999999, beta: 0.7999999999999999, gamma: 0.5, pastDays: 120 with structured info</t>
  </si>
  <si>
    <t>[BLIA] alpha: 0.7999999999999999, beta: 0.8999999999999999, gamma: 0.5, pastDays: 120 with structured info</t>
  </si>
  <si>
    <t>[BLIA] alpha: 0.8999999999999999, beta: 0.0, gamma: 0.5, pastDays: 120 with structured info</t>
  </si>
  <si>
    <t>[BLIA] alpha: 0.8999999999999999, beta: 0.1, gamma: 0.5, pastDays: 120 with structured info</t>
  </si>
  <si>
    <t>[BLIA] alpha: 0.8999999999999999, beta: 0.30000000000000004, gamma: 0.5, pastDays: 120 with structured info</t>
  </si>
  <si>
    <t>[BLIA] alpha: 0.8999999999999999, beta: 0.4, gamma: 0.5, pastDays: 120 with structured info</t>
  </si>
  <si>
    <t>[BLIA] alpha: 0.8999999999999999, beta: 0.5, gamma: 0.5, pastDays: 120 with structured info</t>
  </si>
  <si>
    <t>[BLIA] alpha: 0.8999999999999999, beta: 0.6, gamma: 0.5, pastDays: 120 with structured info</t>
  </si>
  <si>
    <t>[BLIA] alpha: 0.8999999999999999, beta: 0.7, gamma: 0.5, pastDays: 120 with structured info</t>
  </si>
  <si>
    <t>[BLIA] alpha: 0.8999999999999999, beta: 0.7999999999999999, gamma: 0.5, pastDays: 120 with structured info</t>
  </si>
  <si>
    <t>[BLIA] alpha: 0.8999999999999999, beta: 0.8999999999999999, gamma: 0.5, pastDays: 120 with structured info</t>
  </si>
  <si>
    <t>rank</t>
  </si>
  <si>
    <t>sum</t>
  </si>
  <si>
    <t>Zxing
a : 0.4
b : 0.0
g : 0.5
k : 120</t>
  </si>
  <si>
    <t>SWT
a : 0.2
b : 0.0
g : 0.6
k : 120</t>
  </si>
  <si>
    <t>[BLIA] alpha: 0.0, beta: 0.0, gamma: 0.6, pastDays: 120 with structured info</t>
  </si>
  <si>
    <t>2016-03-08 12:06:07.0</t>
  </si>
  <si>
    <t>[BLIA] alpha: 0.1, beta: 0.0, gamma: 0.6, pastDays: 120 with structured info</t>
  </si>
  <si>
    <t>2016-03-08 12:09:36.0</t>
  </si>
  <si>
    <t>2016-03-08 12:13:18.0</t>
  </si>
  <si>
    <t>[BLIA] alpha: 0.30000000000000004, beta: 0.0, gamma: 0.6, pastDays: 120 with structured info</t>
  </si>
  <si>
    <t>2016-03-08 12:17:10.0</t>
  </si>
  <si>
    <t>[BLIA] alpha: 0.4, beta: 0.0, gamma: 0.6, pastDays: 120 with structured info</t>
  </si>
  <si>
    <t>2016-03-08 12:21:16.0</t>
  </si>
  <si>
    <t>[BLIA] alpha: 0.5, beta: 0.0, gamma: 0.6, pastDays: 120 with structured info</t>
  </si>
  <si>
    <t>2016-03-08 12:25:35.0</t>
  </si>
  <si>
    <t>[BLIA] alpha: 0.6, beta: 0.0, gamma: 0.6, pastDays: 120 with structured info</t>
  </si>
  <si>
    <t>2016-03-08 12:30:05.0</t>
  </si>
  <si>
    <t>[BLIA] alpha: 0.7, beta: 0.0, gamma: 0.6, pastDays: 120 with structured info</t>
  </si>
  <si>
    <t>2016-03-08 12:34:51.0</t>
  </si>
  <si>
    <t>[BLIA] alpha: 0.7999999999999999, beta: 0.0, gamma: 0.6, pastDays: 120 with structured info</t>
  </si>
  <si>
    <t>2016-03-08 12:39:52.0</t>
  </si>
  <si>
    <t>[BLIA] alpha: 0.8999999999999999, beta: 0.0, gamma: 0.6, pastDays: 120 with structured info</t>
  </si>
  <si>
    <t>2016-03-08 12:44:57.0</t>
  </si>
  <si>
    <t>[BLIA] alpha: 0.2, beta: 0.1, gamma: 0.6, pastDays: 120 with structured info</t>
  </si>
  <si>
    <t>2016-03-08 12:13:42.0</t>
  </si>
  <si>
    <t>[BLIA] alpha: 0.2, beta: 0.2, gamma: 0.6, pastDays: 120 with structured info</t>
  </si>
  <si>
    <t>2016-03-08 12:14:05.0</t>
  </si>
  <si>
    <t>[BLIA] alpha: 0.2, beta: 0.30000000000000004, gamma: 0.6, pastDays: 120 with structured info</t>
  </si>
  <si>
    <t>2016-03-08 12:14:28.0</t>
  </si>
  <si>
    <t>[BLIA] alpha: 0.2, beta: 0.4, gamma: 0.6, pastDays: 120 with structured info</t>
  </si>
  <si>
    <t>2016-03-08 12:14:51.0</t>
  </si>
  <si>
    <t>[BLIA] alpha: 0.2, beta: 0.5, gamma: 0.6, pastDays: 120 with structured info</t>
  </si>
  <si>
    <t>2016-03-08 12:15:14.0</t>
  </si>
  <si>
    <t>[BLIA] alpha: 0.2, beta: 0.6, gamma: 0.6, pastDays: 120 with structured info</t>
  </si>
  <si>
    <t>2016-03-08 12:15:37.0</t>
  </si>
  <si>
    <t>[BLIA] alpha: 0.2, beta: 0.7, gamma: 0.6, pastDays: 120 with structured info</t>
  </si>
  <si>
    <t>2016-03-08 12:16:00.0</t>
  </si>
  <si>
    <t>[BLIA] alpha: 0.2, beta: 0.7999999999999999, gamma: 0.6, pastDays: 120 with structured info</t>
  </si>
  <si>
    <t>2016-03-08 12:16:23.0</t>
  </si>
  <si>
    <t>[BLIA] alpha: 0.2, beta: 0.8999999999999999, gamma: 0.6, pastDays: 120 with structured info</t>
  </si>
  <si>
    <t>2016-03-08 12:16:46.0</t>
  </si>
  <si>
    <t>2016-03-08 14:44:19.0</t>
  </si>
  <si>
    <t>[BLIA] alpha: 0.2, beta: 0.0, gamma: 0.7, pastDays: 120 with structured info</t>
  </si>
  <si>
    <t>2016-03-08 14:44:41.0</t>
  </si>
  <si>
    <t>[BLIA] alpha: 0.2, beta: 0.0, gamma: 0.4, pastDays: 120 with structured info</t>
  </si>
  <si>
    <t>2016-03-08 14:43:35.0</t>
  </si>
  <si>
    <t>2016-03-08 14:43:57.0</t>
  </si>
  <si>
    <t>[BLIA] alpha: 0.2, beta: 0.0, gamma: 0.7999999999999999, pastDays: 120 with structured info</t>
  </si>
  <si>
    <t>2016-03-08 14:45:03.0</t>
  </si>
  <si>
    <t>[BLIA] alpha: 0.2, beta: 0.0, gamma: 0.8999999999999999, pastDays: 120 with structured info</t>
  </si>
  <si>
    <t>2016-03-08 14:45:25.0</t>
  </si>
  <si>
    <t>[BLIA] alpha: 0.2, beta: 0.0, gamma: 0.1, pastDays: 120 with structured info</t>
  </si>
  <si>
    <t>2016-03-08 14:42:28.0</t>
  </si>
  <si>
    <t>[BLIA] alpha: 0.2, beta: 0.0, gamma: 0.0, pastDays: 120 with structured info</t>
  </si>
  <si>
    <t>2016-03-08 14:42:05.0</t>
  </si>
  <si>
    <t>[BLIA] alpha: 0.2, beta: 0.0, gamma: 0.30000000000000004, pastDays: 120 with structured info</t>
  </si>
  <si>
    <t>2016-03-08 14:43:13.0</t>
  </si>
  <si>
    <t>[BLIA] alpha: 0.2, beta: 0.0, gamma: 0.2, pastDays: 120 with structured info</t>
  </si>
  <si>
    <t>2016-03-08 14:42:51.0</t>
  </si>
  <si>
    <t>[BLIA] alpha: 0.0, beta: 0.1, gamma: 0.6, pastDays: 120 with structured info</t>
  </si>
  <si>
    <t>2016-03-08 12:06:29.0</t>
  </si>
  <si>
    <t>[BLIA] alpha: 0.0, beta: 0.2, gamma: 0.6, pastDays: 120 with structured info</t>
  </si>
  <si>
    <t>2016-03-08 12:06:52.0</t>
  </si>
  <si>
    <t>[BLIA] alpha: 0.0, beta: 0.30000000000000004, gamma: 0.6, pastDays: 120 with structured info</t>
  </si>
  <si>
    <t>2016-03-08 12:07:12.0</t>
  </si>
  <si>
    <t>[BLIA] alpha: 0.0, beta: 0.4, gamma: 0.6, pastDays: 120 with structured info</t>
  </si>
  <si>
    <t>2016-03-08 12:07:32.0</t>
  </si>
  <si>
    <t>[BLIA] alpha: 0.0, beta: 0.5, gamma: 0.6, pastDays: 120 with structured info</t>
  </si>
  <si>
    <t>2016-03-08 12:07:53.0</t>
  </si>
  <si>
    <t>[BLIA] alpha: 0.0, beta: 0.6, gamma: 0.6, pastDays: 120 with structured info</t>
  </si>
  <si>
    <t>2016-03-08 12:08:13.0</t>
  </si>
  <si>
    <t>[BLIA] alpha: 0.0, beta: 0.7, gamma: 0.6, pastDays: 120 with structured info</t>
  </si>
  <si>
    <t>2016-03-08 12:08:33.0</t>
  </si>
  <si>
    <t>[BLIA] alpha: 0.0, beta: 0.7999999999999999, gamma: 0.6, pastDays: 120 with structured info</t>
  </si>
  <si>
    <t>2016-03-08 12:08:54.0</t>
  </si>
  <si>
    <t>[BLIA] alpha: 0.0, beta: 0.8999999999999999, gamma: 0.6, pastDays: 120 with structured info</t>
  </si>
  <si>
    <t>2016-03-08 12:09:14.0</t>
  </si>
  <si>
    <t>[BLIA] alpha: 0.1, beta: 0.1, gamma: 0.6, pastDays: 120 with structured info</t>
  </si>
  <si>
    <t>2016-03-08 12:09:58.0</t>
  </si>
  <si>
    <t>[BLIA] alpha: 0.1, beta: 0.2, gamma: 0.6, pastDays: 120 with structured info</t>
  </si>
  <si>
    <t>2016-03-08 12:10:20.0</t>
  </si>
  <si>
    <t>[BLIA] alpha: 0.1, beta: 0.30000000000000004, gamma: 0.6, pastDays: 120 with structured info</t>
  </si>
  <si>
    <t>2016-03-08 12:10:42.0</t>
  </si>
  <si>
    <t>[BLIA] alpha: 0.1, beta: 0.4, gamma: 0.6, pastDays: 120 with structured info</t>
  </si>
  <si>
    <t>2016-03-08 12:11:04.0</t>
  </si>
  <si>
    <t>[BLIA] alpha: 0.1, beta: 0.5, gamma: 0.6, pastDays: 120 with structured info</t>
  </si>
  <si>
    <t>2016-03-08 12:11:25.0</t>
  </si>
  <si>
    <t>[BLIA] alpha: 0.1, beta: 0.6, gamma: 0.6, pastDays: 120 with structured info</t>
  </si>
  <si>
    <t>2016-03-08 12:11:47.0</t>
  </si>
  <si>
    <t>[BLIA] alpha: 0.1, beta: 0.7, gamma: 0.6, pastDays: 120 with structured info</t>
  </si>
  <si>
    <t>2016-03-08 12:12:09.0</t>
  </si>
  <si>
    <t>[BLIA] alpha: 0.1, beta: 0.7999999999999999, gamma: 0.6, pastDays: 120 with structured info</t>
  </si>
  <si>
    <t>2016-03-08 12:12:31.0</t>
  </si>
  <si>
    <t>[BLIA] alpha: 0.1, beta: 0.8999999999999999, gamma: 0.6, pastDays: 120 with structured info</t>
  </si>
  <si>
    <t>2016-03-08 12:12:54.0</t>
  </si>
  <si>
    <t>[BLIA] alpha: 0.30000000000000004, beta: 0.1, gamma: 0.6, pastDays: 120 with structured info</t>
  </si>
  <si>
    <t>2016-03-08 12:17:35.0</t>
  </si>
  <si>
    <t>[BLIA] alpha: 0.30000000000000004, beta: 0.2, gamma: 0.6, pastDays: 120 with structured info</t>
  </si>
  <si>
    <t>2016-03-08 12:17:59.0</t>
  </si>
  <si>
    <t>[BLIA] alpha: 0.30000000000000004, beta: 0.30000000000000004, gamma: 0.6, pastDays: 120 with structured info</t>
  </si>
  <si>
    <t>2016-03-08 12:18:24.0</t>
  </si>
  <si>
    <t>[BLIA] alpha: 0.30000000000000004, beta: 0.4, gamma: 0.6, pastDays: 120 with structured info</t>
  </si>
  <si>
    <t>2016-03-08 12:18:48.0</t>
  </si>
  <si>
    <t>[BLIA] alpha: 0.30000000000000004, beta: 0.5, gamma: 0.6, pastDays: 120 with structured info</t>
  </si>
  <si>
    <t>2016-03-08 12:19:13.0</t>
  </si>
  <si>
    <t>[BLIA] alpha: 0.30000000000000004, beta: 0.6, gamma: 0.6, pastDays: 120 with structured info</t>
  </si>
  <si>
    <t>2016-03-08 12:19:37.0</t>
  </si>
  <si>
    <t>[BLIA] alpha: 0.30000000000000004, beta: 0.7, gamma: 0.6, pastDays: 120 with structured info</t>
  </si>
  <si>
    <t>2016-03-08 12:20:02.0</t>
  </si>
  <si>
    <t>[BLIA] alpha: 0.30000000000000004, beta: 0.7999999999999999, gamma: 0.6, pastDays: 120 with structured info</t>
  </si>
  <si>
    <t>2016-03-08 12:20:26.0</t>
  </si>
  <si>
    <t>[BLIA] alpha: 0.30000000000000004, beta: 0.8999999999999999, gamma: 0.6, pastDays: 120 with structured info</t>
  </si>
  <si>
    <t>2016-03-08 12:20:50.0</t>
  </si>
  <si>
    <t>[BLIA] alpha: 0.4, beta: 0.1, gamma: 0.6, pastDays: 120 with structured info</t>
  </si>
  <si>
    <t>2016-03-08 12:21:42.0</t>
  </si>
  <si>
    <t>[BLIA] alpha: 0.4, beta: 0.2, gamma: 0.6, pastDays: 120 with structured info</t>
  </si>
  <si>
    <t>2016-03-08 12:22:08.0</t>
  </si>
  <si>
    <t>[BLIA] alpha: 0.4, beta: 0.30000000000000004, gamma: 0.6, pastDays: 120 with structured info</t>
  </si>
  <si>
    <t>2016-03-08 12:22:33.0</t>
  </si>
  <si>
    <t>[BLIA] alpha: 0.4, beta: 0.4, gamma: 0.6, pastDays: 120 with structured info</t>
  </si>
  <si>
    <t>2016-03-08 12:22:59.0</t>
  </si>
  <si>
    <t>[BLIA] alpha: 0.4, beta: 0.5, gamma: 0.6, pastDays: 120 with structured info</t>
  </si>
  <si>
    <t>2016-03-08 12:23:25.0</t>
  </si>
  <si>
    <t>[BLIA] alpha: 0.4, beta: 0.6, gamma: 0.6, pastDays: 120 with structured info</t>
  </si>
  <si>
    <t>2016-03-08 12:23:51.0</t>
  </si>
  <si>
    <t>[BLIA] alpha: 0.4, beta: 0.7, gamma: 0.6, pastDays: 120 with structured info</t>
  </si>
  <si>
    <t>2016-03-08 12:24:17.0</t>
  </si>
  <si>
    <t>[BLIA] alpha: 0.4, beta: 0.7999999999999999, gamma: 0.6, pastDays: 120 with structured info</t>
  </si>
  <si>
    <t>2016-03-08 12:24:43.0</t>
  </si>
  <si>
    <t>[BLIA] alpha: 0.4, beta: 0.8999999999999999, gamma: 0.6, pastDays: 120 with structured info</t>
  </si>
  <si>
    <t>2016-03-08 12:25:09.0</t>
  </si>
  <si>
    <t>[BLIA] alpha: 0.5, beta: 0.1, gamma: 0.6, pastDays: 120 with structured info</t>
  </si>
  <si>
    <t>2016-03-08 12:26:02.0</t>
  </si>
  <si>
    <t>[BLIA] alpha: 0.5, beta: 0.2, gamma: 0.6, pastDays: 120 with structured info</t>
  </si>
  <si>
    <t>2016-03-08 12:26:29.0</t>
  </si>
  <si>
    <t>[BLIA] alpha: 0.5, beta: 0.30000000000000004, gamma: 0.6, pastDays: 120 with structured info</t>
  </si>
  <si>
    <t>2016-03-08 12:26:55.0</t>
  </si>
  <si>
    <t>[BLIA] alpha: 0.5, beta: 0.4, gamma: 0.6, pastDays: 120 with structured info</t>
  </si>
  <si>
    <t>2016-03-08 12:27:22.0</t>
  </si>
  <si>
    <t>[BLIA] alpha: 0.5, beta: 0.5, gamma: 0.6, pastDays: 120 with structured info</t>
  </si>
  <si>
    <t>2016-03-08 12:27:49.0</t>
  </si>
  <si>
    <t>[BLIA] alpha: 0.5, beta: 0.6, gamma: 0.6, pastDays: 120 with structured info</t>
  </si>
  <si>
    <t>2016-03-08 12:28:16.0</t>
  </si>
  <si>
    <t>[BLIA] alpha: 0.5, beta: 0.7, gamma: 0.6, pastDays: 120 with structured info</t>
  </si>
  <si>
    <t>2016-03-08 12:28:43.0</t>
  </si>
  <si>
    <t>[BLIA] alpha: 0.5, beta: 0.7999999999999999, gamma: 0.6, pastDays: 120 with structured info</t>
  </si>
  <si>
    <t>2016-03-08 12:29:10.0</t>
  </si>
  <si>
    <t>[BLIA] alpha: 0.5, beta: 0.8999999999999999, gamma: 0.6, pastDays: 120 with structured info</t>
  </si>
  <si>
    <t>2016-03-08 12:29:36.0</t>
  </si>
  <si>
    <t>[BLIA] alpha: 0.6, beta: 0.1, gamma: 0.6, pastDays: 120 with structured info</t>
  </si>
  <si>
    <t>2016-03-08 12:30:33.0</t>
  </si>
  <si>
    <t>[BLIA] alpha: 0.6, beta: 0.2, gamma: 0.6, pastDays: 120 with structured info</t>
  </si>
  <si>
    <t>2016-03-08 12:31:02.0</t>
  </si>
  <si>
    <t>[BLIA] alpha: 0.6, beta: 0.30000000000000004, gamma: 0.6, pastDays: 120 with structured info</t>
  </si>
  <si>
    <t>2016-03-08 12:31:30.0</t>
  </si>
  <si>
    <t>[BLIA] alpha: 0.6, beta: 0.4, gamma: 0.6, pastDays: 120 with structured info</t>
  </si>
  <si>
    <t>2016-03-08 12:31:59.0</t>
  </si>
  <si>
    <t>[BLIA] alpha: 0.6, beta: 0.5, gamma: 0.6, pastDays: 120 with structured info</t>
  </si>
  <si>
    <t>2016-03-08 12:32:27.0</t>
  </si>
  <si>
    <t>[BLIA] alpha: 0.6, beta: 0.6, gamma: 0.6, pastDays: 120 with structured info</t>
  </si>
  <si>
    <t>2016-03-08 12:32:56.0</t>
  </si>
  <si>
    <t>[BLIA] alpha: 0.6, beta: 0.7, gamma: 0.6, pastDays: 120 with structured info</t>
  </si>
  <si>
    <t>2016-03-08 12:33:24.0</t>
  </si>
  <si>
    <t>[BLIA] alpha: 0.6, beta: 0.7999999999999999, gamma: 0.6, pastDays: 120 with structured info</t>
  </si>
  <si>
    <t>2016-03-08 12:33:53.0</t>
  </si>
  <si>
    <t>[BLIA] alpha: 0.6, beta: 0.8999999999999999, gamma: 0.6, pastDays: 120 with structured info</t>
  </si>
  <si>
    <t>2016-03-08 12:34:21.0</t>
  </si>
  <si>
    <t>[BLIA] alpha: 0.7, beta: 0.1, gamma: 0.6, pastDays: 120 with structured info</t>
  </si>
  <si>
    <t>2016-03-08 12:35:21.0</t>
  </si>
  <si>
    <t>[BLIA] alpha: 0.7, beta: 0.2, gamma: 0.6, pastDays: 120 with structured info</t>
  </si>
  <si>
    <t>2016-03-08 12:35:51.0</t>
  </si>
  <si>
    <t>[BLIA] alpha: 0.7, beta: 0.30000000000000004, gamma: 0.6, pastDays: 120 with structured info</t>
  </si>
  <si>
    <t>2016-03-08 12:36:21.0</t>
  </si>
  <si>
    <t>[BLIA] alpha: 0.7, beta: 0.4, gamma: 0.6, pastDays: 120 with structured info</t>
  </si>
  <si>
    <t>2016-03-08 12:36:51.0</t>
  </si>
  <si>
    <t>[BLIA] alpha: 0.7, beta: 0.5, gamma: 0.6, pastDays: 120 with structured info</t>
  </si>
  <si>
    <t>2016-03-08 12:37:21.0</t>
  </si>
  <si>
    <t>[BLIA] alpha: 0.7, beta: 0.6, gamma: 0.6, pastDays: 120 with structured info</t>
  </si>
  <si>
    <t>2016-03-08 12:37:51.0</t>
  </si>
  <si>
    <t>[BLIA] alpha: 0.7, beta: 0.7, gamma: 0.6, pastDays: 120 with structured info</t>
  </si>
  <si>
    <t>2016-03-08 12:38:21.0</t>
  </si>
  <si>
    <t>[BLIA] alpha: 0.7, beta: 0.7999999999999999, gamma: 0.6, pastDays: 120 with structured info</t>
  </si>
  <si>
    <t>2016-03-08 12:38:51.0</t>
  </si>
  <si>
    <t>[BLIA] alpha: 0.7, beta: 0.8999999999999999, gamma: 0.6, pastDays: 120 with structured info</t>
  </si>
  <si>
    <t>2016-03-08 12:39:21.0</t>
  </si>
  <si>
    <t>[BLIA] alpha: 0.7999999999999999, beta: 0.1, gamma: 0.6, pastDays: 120 with structured info</t>
  </si>
  <si>
    <t>2016-03-08 12:40:22.0</t>
  </si>
  <si>
    <t>[BLIA] alpha: 0.7999999999999999, beta: 0.2, gamma: 0.6, pastDays: 120 with structured info</t>
  </si>
  <si>
    <t>2016-03-08 12:40:52.0</t>
  </si>
  <si>
    <t>[BLIA] alpha: 0.7999999999999999, beta: 0.30000000000000004, gamma: 0.6, pastDays: 120 with structured info</t>
  </si>
  <si>
    <t>2016-03-08 12:41:23.0</t>
  </si>
  <si>
    <t>[BLIA] alpha: 0.7999999999999999, beta: 0.4, gamma: 0.6, pastDays: 120 with structured info</t>
  </si>
  <si>
    <t>2016-03-08 12:41:53.0</t>
  </si>
  <si>
    <t>[BLIA] alpha: 0.7999999999999999, beta: 0.5, gamma: 0.6, pastDays: 120 with structured info</t>
  </si>
  <si>
    <t>2016-03-08 12:42:24.0</t>
  </si>
  <si>
    <t>[BLIA] alpha: 0.7999999999999999, beta: 0.6, gamma: 0.6, pastDays: 120 with structured info</t>
  </si>
  <si>
    <t>2016-03-08 12:42:54.0</t>
  </si>
  <si>
    <t>[BLIA] alpha: 0.7999999999999999, beta: 0.7, gamma: 0.6, pastDays: 120 with structured info</t>
  </si>
  <si>
    <t>2016-03-08 12:43:25.0</t>
  </si>
  <si>
    <t>[BLIA] alpha: 0.7999999999999999, beta: 0.7999999999999999, gamma: 0.6, pastDays: 120 with structured info</t>
  </si>
  <si>
    <t>2016-03-08 12:43:55.0</t>
  </si>
  <si>
    <t>[BLIA] alpha: 0.7999999999999999, beta: 0.8999999999999999, gamma: 0.6, pastDays: 120 with structured info</t>
  </si>
  <si>
    <t>2016-03-08 12:44:26.0</t>
  </si>
  <si>
    <t>[BLIA] alpha: 0.8999999999999999, beta: 0.1, gamma: 0.6, pastDays: 120 with structured info</t>
  </si>
  <si>
    <t>2016-03-08 12:45:27.0</t>
  </si>
  <si>
    <t>[BLIA] alpha: 0.8999999999999999, beta: 0.2, gamma: 0.6, pastDays: 120 with structured info</t>
  </si>
  <si>
    <t>2016-03-08 12:45:58.0</t>
  </si>
  <si>
    <t>[BLIA] alpha: 0.8999999999999999, beta: 0.30000000000000004, gamma: 0.6, pastDays: 120 with structured info</t>
  </si>
  <si>
    <t>2016-03-08 12:46:29.0</t>
  </si>
  <si>
    <t>[BLIA] alpha: 0.8999999999999999, beta: 0.4, gamma: 0.6, pastDays: 120 with structured info</t>
  </si>
  <si>
    <t>2016-03-08 12:47:00.0</t>
  </si>
  <si>
    <t>[BLIA] alpha: 0.8999999999999999, beta: 0.5, gamma: 0.6, pastDays: 120 with structured info</t>
  </si>
  <si>
    <t>2016-03-08 12:47:30.0</t>
  </si>
  <si>
    <t>[BLIA] alpha: 0.8999999999999999, beta: 0.6, gamma: 0.6, pastDays: 120 with structured info</t>
  </si>
  <si>
    <t>2016-03-08 12:48:01.0</t>
  </si>
  <si>
    <t>[BLIA] alpha: 0.8999999999999999, beta: 0.7, gamma: 0.6, pastDays: 120 with structured info</t>
  </si>
  <si>
    <t>2016-03-08 12:48:32.0</t>
  </si>
  <si>
    <t>[BLIA] alpha: 0.8999999999999999, beta: 0.7999999999999999, gamma: 0.6, pastDays: 120 with structured info</t>
  </si>
  <si>
    <t>2016-03-08 12:49:03.0</t>
  </si>
  <si>
    <t>[BLIA] alpha: 0.8999999999999999, beta: 0.8999999999999999, gamma: 0.6, pastDays: 120 with structured info</t>
  </si>
  <si>
    <t>2016-03-08 12:49:33.0</t>
  </si>
  <si>
    <t>2016-03-08 19:27:18.0</t>
  </si>
  <si>
    <t>2016-03-08 19:28:21.0</t>
  </si>
  <si>
    <t>2016-03-08 19:29:22.0</t>
  </si>
  <si>
    <t>2016-03-08 19:30:24.0</t>
  </si>
  <si>
    <t>2016-03-08 19:31:28.0</t>
  </si>
  <si>
    <t>2016-03-08 19:32:35.0</t>
  </si>
  <si>
    <t>2016-03-08 19:33:40.0</t>
  </si>
  <si>
    <t>2016-03-08 20:08:37.0</t>
  </si>
  <si>
    <t>2016-03-08 20:11:26.0</t>
  </si>
  <si>
    <t>2016-03-08 20:14:19.0</t>
  </si>
  <si>
    <t>2016-03-08 20:17:19.0</t>
  </si>
  <si>
    <t>2016-03-08 20:20:29.0</t>
  </si>
  <si>
    <t>2016-03-08 20:23:46.0</t>
  </si>
  <si>
    <t>2016-03-08 20:27:13.0</t>
  </si>
  <si>
    <t>2016-03-08 21:18:37.0</t>
  </si>
  <si>
    <t>2016-03-08 21:18:46.0</t>
  </si>
  <si>
    <t>2016-03-08 21:18:53.0</t>
  </si>
  <si>
    <t>2016-03-08 21:18:59.0</t>
  </si>
  <si>
    <t>2016-03-08 21:19:05.0</t>
  </si>
  <si>
    <t>2016-03-08 21:19:10.0</t>
  </si>
  <si>
    <t>2016-03-08 21:19:16.0</t>
  </si>
  <si>
    <t>2016-03-08 21:19:21.0</t>
  </si>
  <si>
    <t>2016-03-08 21:19:27.0</t>
  </si>
  <si>
    <t>2016-03-08 21:19:32.0</t>
  </si>
  <si>
    <t>2016-03-08 21:19:08.0</t>
  </si>
  <si>
    <t>2016-03-08 21:19:09.0</t>
  </si>
  <si>
    <t>2016-03-08 21:19:07.0</t>
  </si>
  <si>
    <t>2016-03-08 21:19:06.0</t>
  </si>
  <si>
    <t>[BLIA] alpha: 0.4, beta: 0.0, gamma: 0.0, pastDays: 120 with structured info</t>
  </si>
  <si>
    <t>2016-03-08 21:32:26.0</t>
  </si>
  <si>
    <t>[BLIA] alpha: 0.4, beta: 0.0, gamma: 0.1, pastDays: 120 with structured info</t>
  </si>
  <si>
    <t>2016-03-08 21:32:28.0</t>
  </si>
  <si>
    <t>[BLIA] alpha: 0.4, beta: 0.0, gamma: 0.2, pastDays: 120 with structured info</t>
  </si>
  <si>
    <t>2016-03-08 21:32:29.0</t>
  </si>
  <si>
    <t>[BLIA] alpha: 0.4, beta: 0.0, gamma: 0.30000000000000004, pastDays: 120 with structured info</t>
  </si>
  <si>
    <t>[BLIA] alpha: 0.4, beta: 0.0, gamma: 0.4, pastDays: 120 with structured info</t>
  </si>
  <si>
    <t>2016-03-08 21:32:30.0</t>
  </si>
  <si>
    <t>2016-03-08 21:32:31.0</t>
  </si>
  <si>
    <t>[BLIA] alpha: 0.4, beta: 0.0, gamma: 0.7, pastDays: 120 with structured info</t>
  </si>
  <si>
    <t>2016-03-08 21:32:32.0</t>
  </si>
  <si>
    <t>[BLIA] alpha: 0.4, beta: 0.0, gamma: 0.7999999999999999, pastDays: 120 with structured info</t>
  </si>
  <si>
    <t>[BLIA] alpha: 0.4, beta: 0.0, gamma: 0.8999999999999999, pastDays: 120 with structured info</t>
  </si>
  <si>
    <t>2016-03-08 21:32:33.0</t>
  </si>
  <si>
    <t>2016-03-08 21:18:38.0</t>
  </si>
  <si>
    <t>2016-03-08 21:18:39.0</t>
  </si>
  <si>
    <t>2016-03-08 21:18:40.0</t>
  </si>
  <si>
    <t>2016-03-08 21:18:41.0</t>
  </si>
  <si>
    <t>2016-03-08 21:18:42.0</t>
  </si>
  <si>
    <t>2016-03-08 21:18:43.0</t>
  </si>
  <si>
    <t>2016-03-08 21:18:44.0</t>
  </si>
  <si>
    <t>2016-03-08 21:18:45.0</t>
  </si>
  <si>
    <t>2016-03-08 21:18:47.0</t>
  </si>
  <si>
    <t>2016-03-08 21:18:48.0</t>
  </si>
  <si>
    <t>2016-03-08 21:18:49.0</t>
  </si>
  <si>
    <t>2016-03-08 21:18:50.0</t>
  </si>
  <si>
    <t>2016-03-08 21:18:51.0</t>
  </si>
  <si>
    <t>2016-03-08 21:18:52.0</t>
  </si>
  <si>
    <t>2016-03-08 21:18:54.0</t>
  </si>
  <si>
    <t>2016-03-08 21:18:55.0</t>
  </si>
  <si>
    <t>2016-03-08 21:18:56.0</t>
  </si>
  <si>
    <t>2016-03-08 21:18:57.0</t>
  </si>
  <si>
    <t>2016-03-08 21:18:58.0</t>
  </si>
  <si>
    <t>2016-03-08 21:19:00.0</t>
  </si>
  <si>
    <t>2016-03-08 21:19:01.0</t>
  </si>
  <si>
    <t>2016-03-08 21:19:02.0</t>
  </si>
  <si>
    <t>2016-03-08 21:19:03.0</t>
  </si>
  <si>
    <t>2016-03-08 21:19:04.0</t>
  </si>
  <si>
    <t>2016-03-08 21:19:11.0</t>
  </si>
  <si>
    <t>2016-03-08 21:19:12.0</t>
  </si>
  <si>
    <t>2016-03-08 21:19:13.0</t>
  </si>
  <si>
    <t>2016-03-08 21:19:14.0</t>
  </si>
  <si>
    <t>2016-03-08 21:19:15.0</t>
  </si>
  <si>
    <t>2016-03-08 21:19:17.0</t>
  </si>
  <si>
    <t>2016-03-08 21:19:18.0</t>
  </si>
  <si>
    <t>2016-03-08 21:19:19.0</t>
  </si>
  <si>
    <t>2016-03-08 21:19:20.0</t>
  </si>
  <si>
    <t>2016-03-08 21:19:22.0</t>
  </si>
  <si>
    <t>2016-03-08 21:19:23.0</t>
  </si>
  <si>
    <t>2016-03-08 21:19:24.0</t>
  </si>
  <si>
    <t>2016-03-08 21:19:25.0</t>
  </si>
  <si>
    <t>2016-03-08 21:19:26.0</t>
  </si>
  <si>
    <t>2016-03-08 21:19:28.0</t>
  </si>
  <si>
    <t>2016-03-08 21:19:29.0</t>
  </si>
  <si>
    <t>2016-03-08 21:19:30.0</t>
  </si>
  <si>
    <t>2016-03-08 21:19:31.0</t>
  </si>
  <si>
    <t>2016-03-08 21:19:33.0</t>
  </si>
  <si>
    <t>2016-03-08 21:19:34.0</t>
  </si>
  <si>
    <t>2016-03-08 21:19:35.0</t>
  </si>
  <si>
    <t>2016-03-08 21:19:36.0</t>
  </si>
  <si>
    <t>2016-03-08 21:19:37.0</t>
  </si>
  <si>
    <t>2016-03-08 21:43:17.0</t>
  </si>
  <si>
    <t>2016-03-08 21:43:22.0</t>
  </si>
  <si>
    <t>2016-03-08 21:43:26.0</t>
  </si>
  <si>
    <t>2016-03-08 21:43:30.0</t>
  </si>
  <si>
    <t>2016-03-08 21:43:35.0</t>
  </si>
  <si>
    <t>2016-03-08 21:43:39.0</t>
  </si>
  <si>
    <t>2016-03-08 21:43:44.0</t>
  </si>
  <si>
    <t>2016-03-08 21:24:54.0</t>
  </si>
  <si>
    <t>2016-03-08 21:35:55.0</t>
  </si>
  <si>
    <t>2016-03-08 21:47:23.0</t>
  </si>
  <si>
    <t>2016-03-08 21:59:17.0</t>
  </si>
  <si>
    <t>2016-03-08 22:11:43.0</t>
  </si>
  <si>
    <t>2016-03-08 22:24:42.0</t>
  </si>
  <si>
    <t>2016-03-08 22:38:12.0</t>
  </si>
  <si>
    <t>2016-03-08 22:52:37.0</t>
  </si>
  <si>
    <t>2016-03-08 23:07:17.0</t>
  </si>
  <si>
    <t>2016-03-08 23:21:55.0</t>
  </si>
  <si>
    <t>2016-03-08 22:09:09.0</t>
  </si>
  <si>
    <t>2016-03-08 22:10:27.0</t>
  </si>
  <si>
    <t>2016-03-08 22:13:00.0</t>
  </si>
  <si>
    <t>2016-03-08 22:14:17.0</t>
  </si>
  <si>
    <t>2016-03-08 22:15:33.0</t>
  </si>
  <si>
    <t>2016-03-08 22:16:50.0</t>
  </si>
  <si>
    <t>2016-03-08 22:18:07.0</t>
  </si>
  <si>
    <t>2016-03-08 22:19:24.0</t>
  </si>
  <si>
    <t>2016-03-08 22:20:40.0</t>
  </si>
  <si>
    <t>[BLIA] alpha: 0.4, beta: 0.2, gamma: 0.0, pastDays: 120 with structured info</t>
  </si>
  <si>
    <t>2016-03-09 11:34:08.0</t>
  </si>
  <si>
    <t>[BLIA] alpha: 0.4, beta: 0.2, gamma: 0.1, pastDays: 120 with structured info</t>
  </si>
  <si>
    <t>2016-03-09 11:35:25.0</t>
  </si>
  <si>
    <t>[BLIA] alpha: 0.4, beta: 0.2, gamma: 0.2, pastDays: 120 with structured info</t>
  </si>
  <si>
    <t>2016-03-09 11:36:36.0</t>
  </si>
  <si>
    <t>[BLIA] alpha: 0.4, beta: 0.2, gamma: 0.30000000000000004, pastDays: 120 with structured info</t>
  </si>
  <si>
    <t>2016-03-09 11:37:47.0</t>
  </si>
  <si>
    <t>[BLIA] alpha: 0.4, beta: 0.2, gamma: 0.4, pastDays: 120 with structured info</t>
  </si>
  <si>
    <t>2016-03-09 11:38:58.0</t>
  </si>
  <si>
    <t>2016-03-09 11:40:09.0</t>
  </si>
  <si>
    <t>2016-03-09 11:41:20.0</t>
  </si>
  <si>
    <t>[BLIA] alpha: 0.4, beta: 0.2, gamma: 0.7, pastDays: 120 with structured info</t>
  </si>
  <si>
    <t>2016-03-09 11:42:30.0</t>
  </si>
  <si>
    <t>[BLIA] alpha: 0.4, beta: 0.2, gamma: 0.7999999999999999, pastDays: 120 with structured info</t>
  </si>
  <si>
    <t>2016-03-09 11:43:41.0</t>
  </si>
  <si>
    <t>[BLIA] alpha: 0.4, beta: 0.2, gamma: 0.8999999999999999, pastDays: 120 with structured info</t>
  </si>
  <si>
    <t>2016-03-09 11:44:53.0</t>
  </si>
  <si>
    <t>2016-03-08 21:22:42.0</t>
  </si>
  <si>
    <t>2016-03-08 21:23:48.0</t>
  </si>
  <si>
    <t>2016-03-08 21:25:59.0</t>
  </si>
  <si>
    <t>2016-03-08 21:27:05.0</t>
  </si>
  <si>
    <t>2016-03-08 21:28:10.0</t>
  </si>
  <si>
    <t>2016-03-08 21:29:16.0</t>
  </si>
  <si>
    <t>2016-03-08 21:30:21.0</t>
  </si>
  <si>
    <t>2016-03-08 21:31:26.0</t>
  </si>
  <si>
    <t>2016-03-08 21:33:40.0</t>
  </si>
  <si>
    <t>2016-03-08 21:34:48.0</t>
  </si>
  <si>
    <t>2016-03-08 21:37:03.0</t>
  </si>
  <si>
    <t>2016-03-08 21:38:12.0</t>
  </si>
  <si>
    <t>2016-03-08 21:39:19.0</t>
  </si>
  <si>
    <t>2016-03-08 21:40:27.0</t>
  </si>
  <si>
    <t>2016-03-08 21:41:35.0</t>
  </si>
  <si>
    <t>2016-03-08 21:42:43.0</t>
  </si>
  <si>
    <t>2016-03-08 21:43:51.0</t>
  </si>
  <si>
    <t>2016-03-08 21:45:02.0</t>
  </si>
  <si>
    <t>2016-03-08 21:46:13.0</t>
  </si>
  <si>
    <t>2016-03-08 21:48:33.0</t>
  </si>
  <si>
    <t>2016-03-08 21:49:43.0</t>
  </si>
  <si>
    <t>2016-03-08 21:50:53.0</t>
  </si>
  <si>
    <t>2016-03-08 21:52:04.0</t>
  </si>
  <si>
    <t>2016-03-08 21:53:15.0</t>
  </si>
  <si>
    <t>2016-03-08 21:54:25.0</t>
  </si>
  <si>
    <t>2016-03-08 21:55:35.0</t>
  </si>
  <si>
    <t>2016-03-08 21:56:50.0</t>
  </si>
  <si>
    <t>2016-03-08 21:58:04.0</t>
  </si>
  <si>
    <t>2016-03-08 22:00:31.0</t>
  </si>
  <si>
    <t>2016-03-08 22:01:44.0</t>
  </si>
  <si>
    <t>2016-03-08 22:02:58.0</t>
  </si>
  <si>
    <t>2016-03-08 22:04:11.0</t>
  </si>
  <si>
    <t>2016-03-08 22:05:24.0</t>
  </si>
  <si>
    <t>2016-03-08 22:06:38.0</t>
  </si>
  <si>
    <t>2016-03-08 22:07:51.0</t>
  </si>
  <si>
    <t>2016-03-08 22:22:01.0</t>
  </si>
  <si>
    <t>2016-03-08 22:23:22.0</t>
  </si>
  <si>
    <t>2016-03-08 22:26:02.0</t>
  </si>
  <si>
    <t>2016-03-08 22:27:21.0</t>
  </si>
  <si>
    <t>2016-03-08 22:28:41.0</t>
  </si>
  <si>
    <t>2016-03-08 22:30:01.0</t>
  </si>
  <si>
    <t>2016-03-08 22:31:21.0</t>
  </si>
  <si>
    <t>2016-03-08 22:32:41.0</t>
  </si>
  <si>
    <t>2016-03-08 22:34:01.0</t>
  </si>
  <si>
    <t>2016-03-08 22:35:25.0</t>
  </si>
  <si>
    <t>2016-03-08 22:36:48.0</t>
  </si>
  <si>
    <t>2016-03-08 22:39:37.0</t>
  </si>
  <si>
    <t>2016-03-08 22:41:00.0</t>
  </si>
  <si>
    <t>2016-03-08 22:42:22.0</t>
  </si>
  <si>
    <t>2016-03-08 22:43:50.0</t>
  </si>
  <si>
    <t>2016-03-08 22:45:18.0</t>
  </si>
  <si>
    <t>2016-03-08 22:46:45.0</t>
  </si>
  <si>
    <t>2016-03-08 22:48:13.0</t>
  </si>
  <si>
    <t>2016-03-08 22:49:42.0</t>
  </si>
  <si>
    <t>2016-03-08 22:51:10.0</t>
  </si>
  <si>
    <t>2016-03-08 22:54:05.0</t>
  </si>
  <si>
    <t>2016-03-08 22:55:33.0</t>
  </si>
  <si>
    <t>2016-03-08 22:57:00.0</t>
  </si>
  <si>
    <t>2016-03-08 22:58:28.0</t>
  </si>
  <si>
    <t>2016-03-08 22:59:55.0</t>
  </si>
  <si>
    <t>2016-03-08 23:01:23.0</t>
  </si>
  <si>
    <t>2016-03-08 23:02:51.0</t>
  </si>
  <si>
    <t>2016-03-08 23:04:21.0</t>
  </si>
  <si>
    <t>2016-03-08 23:05:48.0</t>
  </si>
  <si>
    <t>2016-03-08 23:08:45.0</t>
  </si>
  <si>
    <t>2016-03-08 23:10:14.0</t>
  </si>
  <si>
    <t>2016-03-08 23:11:42.0</t>
  </si>
  <si>
    <t>2016-03-08 23:13:09.0</t>
  </si>
  <si>
    <t>2016-03-08 23:14:37.0</t>
  </si>
  <si>
    <t>2016-03-08 23:16:04.0</t>
  </si>
  <si>
    <t>2016-03-08 23:17:32.0</t>
  </si>
  <si>
    <t>2016-03-08 23:19:02.0</t>
  </si>
  <si>
    <t>2016-03-08 23:20:29.0</t>
  </si>
  <si>
    <t>2016-03-08 23:23:19.0</t>
  </si>
  <si>
    <t>2016-03-08 23:24:43.0</t>
  </si>
  <si>
    <t>2016-03-08 23:26:06.0</t>
  </si>
  <si>
    <t>2016-03-08 23:27:29.0</t>
  </si>
  <si>
    <t>2016-03-08 23:28:53.0</t>
  </si>
  <si>
    <t>2016-03-08 23:30:16.0</t>
  </si>
  <si>
    <t>2016-03-08 23:31:40.0</t>
  </si>
  <si>
    <r>
      <t>s</t>
    </r>
    <r>
      <rPr>
        <sz val="11"/>
        <color theme="1"/>
        <rFont val="맑은 고딕"/>
        <family val="2"/>
        <charset val="129"/>
        <scheme val="minor"/>
      </rPr>
      <t>um</t>
    </r>
    <phoneticPr fontId="16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</si>
  <si>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ank</t>
    </r>
    <phoneticPr fontId="16" type="noConversion"/>
  </si>
  <si>
    <t>max</t>
  </si>
  <si>
    <t>BLIA v1.5</t>
  </si>
  <si>
    <t>GAMMA</t>
  </si>
  <si>
    <t>2015.5.20 15 11</t>
  </si>
  <si>
    <t>2015.5.20 15 12</t>
  </si>
  <si>
    <t>2015.5.20 15 13</t>
  </si>
  <si>
    <t>2015.5.20 15 14</t>
  </si>
  <si>
    <t>2015.5.20 15 15</t>
  </si>
  <si>
    <t>2015.5.20 15 16</t>
  </si>
  <si>
    <t>2015.5.20 15 17</t>
  </si>
  <si>
    <t>2015.5.20 15 18</t>
  </si>
  <si>
    <t>2015.5.20 15 19</t>
  </si>
  <si>
    <t>MAP</t>
    <phoneticPr fontId="0" type="noConversion"/>
  </si>
  <si>
    <t>BLIA</t>
    <phoneticPr fontId="0" type="noConversion"/>
  </si>
  <si>
    <t>AspectJ</t>
    <phoneticPr fontId="0" type="noConversion"/>
  </si>
  <si>
    <t>SWT</t>
    <phoneticPr fontId="0" type="noConversion"/>
  </si>
  <si>
    <t>ZXing</t>
    <phoneticPr fontId="0" type="noConversion"/>
  </si>
  <si>
    <t>PAST_DAYS </t>
  </si>
  <si>
    <t>EXP_DATE</t>
  </si>
  <si>
    <t>ALPHA</t>
  </si>
  <si>
    <t>BETA</t>
  </si>
  <si>
    <t>Improved MAP rate</t>
    <phoneticPr fontId="16" type="noConversion"/>
  </si>
  <si>
    <t>Improved MRR rate</t>
    <phoneticPr fontId="16" type="noConversion"/>
  </si>
  <si>
    <t>Average of improved MAP rate</t>
    <phoneticPr fontId="16" type="noConversion"/>
  </si>
  <si>
    <t>Average of improved MRR rate</t>
    <phoneticPr fontId="16" type="noConversion"/>
  </si>
  <si>
    <t>BLIA v1.0(File level)</t>
    <phoneticPr fontId="16" type="noConversion"/>
  </si>
  <si>
    <t>BLIA v1.5.1(File level)</t>
    <phoneticPr fontId="16" type="noConversion"/>
  </si>
  <si>
    <t>Zxing</t>
    <phoneticPr fontId="16" type="noConversion"/>
  </si>
  <si>
    <r>
      <t>BLIA v1.5</t>
    </r>
    <r>
      <rPr>
        <sz val="11"/>
        <color theme="1"/>
        <rFont val="맑은 고딕"/>
        <family val="2"/>
        <charset val="129"/>
        <scheme val="minor"/>
      </rPr>
      <t>.1</t>
    </r>
    <phoneticPr fontId="16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</si>
  <si>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roject</t>
    </r>
    <phoneticPr fontId="16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</si>
  <si>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pproach</t>
    </r>
    <phoneticPr fontId="16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</si>
  <si>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op1</t>
    </r>
    <phoneticPr fontId="16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</si>
  <si>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op5</t>
    </r>
    <phoneticPr fontId="16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</si>
  <si>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op10</t>
    </r>
    <phoneticPr fontId="16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</si>
  <si>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RR</t>
    </r>
    <phoneticPr fontId="16" type="noConversion"/>
  </si>
  <si>
    <t>MAP</t>
    <phoneticPr fontId="16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</si>
  <si>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spectJ</t>
    </r>
    <phoneticPr fontId="16" type="noConversion"/>
  </si>
  <si>
    <t>SWT</t>
    <phoneticPr fontId="16" type="noConversion"/>
  </si>
  <si>
    <t>Zxing</t>
    <phoneticPr fontId="16" type="noConversion"/>
  </si>
  <si>
    <t>BLIA v1.5.1 (File level)</t>
    <phoneticPr fontId="16" type="noConversion"/>
  </si>
  <si>
    <t>[BLIA] alpha: 0.2, beta: 0.1, gamma: 0.6, pastDays: 15 with structured info</t>
  </si>
  <si>
    <t>[BLIA] alpha: 0.2, beta: 0.1, gamma: 0.6, pastDays: 30 with structured info</t>
  </si>
  <si>
    <t>[BLIA] alpha: 0.2, beta: 0.1, gamma: 0.6, pastDays: 60 with structured info</t>
  </si>
  <si>
    <t>[BLIA] alpha: 0.2, beta: 0.1, gamma: 0.6, pastDays: 90 with structured info</t>
  </si>
  <si>
    <t>[BLIA] alpha: 0.2, beta: 0.1, gamma: 0.6, pastDays: 150 with structured info</t>
  </si>
  <si>
    <t>[BLIA] alpha: 0.2, beta: 0.1, gamma: 0.6, pastDays: 180 with structured info</t>
  </si>
  <si>
    <t>BLUiR</t>
    <phoneticPr fontId="16" type="noConversion"/>
  </si>
  <si>
    <t>Top1 Rate</t>
    <phoneticPr fontId="16" type="noConversion"/>
  </si>
  <si>
    <t>Top5 Rate</t>
    <phoneticPr fontId="16" type="noConversion"/>
  </si>
  <si>
    <t>Top10 Rate</t>
    <phoneticPr fontId="16" type="noConversion"/>
  </si>
  <si>
    <t>AspectJ
a : 0.4
b : 0.2
k : 120</t>
    <phoneticPr fontId="16" type="noConversion"/>
  </si>
  <si>
    <r>
      <t>SWT
a : 0.2
b : 0.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 xml:space="preserve">
k : 120</t>
    </r>
    <phoneticPr fontId="16" type="noConversion"/>
  </si>
  <si>
    <r>
      <t xml:space="preserve">Zxing
a : 0.4
b : 0.0
k : </t>
    </r>
    <r>
      <rPr>
        <sz val="11"/>
        <color theme="1"/>
        <rFont val="맑은 고딕"/>
        <family val="2"/>
        <charset val="129"/>
        <scheme val="minor"/>
      </rPr>
      <t>120</t>
    </r>
    <phoneticPr fontId="16" type="noConversion"/>
  </si>
  <si>
    <t>[BLIA] alpha: 0.0, beta: 0.0, gamma: 0.5, pastDays: 120 with structured info without Stack-Trace analysis</t>
  </si>
  <si>
    <t>[BLIA] alpha: 0.0, beta: 0.1, gamma: 0.5, pastDays: 120 with structured info without Stack-Trace analysis</t>
  </si>
  <si>
    <t>[BLIA] alpha: 0.0, beta: 0.2, gamma: 0.5, pastDays: 120 with structured info without Stack-Trace analysis</t>
  </si>
  <si>
    <t>[BLIA] alpha: 0.0, beta: 0.30000000000000004, gamma: 0.5, pastDays: 120 with structured info without Stack-Trace analysis</t>
  </si>
  <si>
    <t>[BLIA] alpha: 0.0, beta: 0.4, gamma: 0.5, pastDays: 120 with structured info without Stack-Trace analysis</t>
  </si>
  <si>
    <t>[BLIA] alpha: 0.0, beta: 0.5, gamma: 0.5, pastDays: 120 with structured info without Stack-Trace analysis</t>
  </si>
  <si>
    <t>[BLIA] alpha: 0.0, beta: 0.6, gamma: 0.5, pastDays: 120 with structured info without Stack-Trace analysis</t>
  </si>
  <si>
    <t>[BLIA] alpha: 0.0, beta: 0.7, gamma: 0.5, pastDays: 120 with structured info without Stack-Trace analysis</t>
  </si>
  <si>
    <t>[BLIA] alpha: 0.0, beta: 0.7999999999999999, gamma: 0.5, pastDays: 120 with structured info without Stack-Trace analysis</t>
  </si>
  <si>
    <t>[BLIA] alpha: 0.0, beta: 0.8999999999999999, gamma: 0.5, pastDays: 120 with structured info without Stack-Trace analysis</t>
  </si>
  <si>
    <t>[BLIA] alpha: 0.1, beta: 0.0, gamma: 0.5, pastDays: 120 with structured info without Stack-Trace analysis</t>
  </si>
  <si>
    <t>[BLIA] alpha: 0.1, beta: 0.1, gamma: 0.5, pastDays: 120 with structured info without Stack-Trace analysis</t>
  </si>
  <si>
    <t>[BLIA] alpha: 0.1, beta: 0.2, gamma: 0.5, pastDays: 120 with structured info without Stack-Trace analysis</t>
  </si>
  <si>
    <t>[BLIA] alpha: 0.1, beta: 0.30000000000000004, gamma: 0.5, pastDays: 120 with structured info without Stack-Trace analysis</t>
  </si>
  <si>
    <t>[BLIA] alpha: 0.1, beta: 0.4, gamma: 0.5, pastDays: 120 with structured info without Stack-Trace analysis</t>
  </si>
  <si>
    <t>[BLIA] alpha: 0.1, beta: 0.5, gamma: 0.5, pastDays: 120 with structured info without Stack-Trace analysis</t>
  </si>
  <si>
    <t>[BLIA] alpha: 0.1, beta: 0.6, gamma: 0.5, pastDays: 120 with structured info without Stack-Trace analysis</t>
  </si>
  <si>
    <t>[BLIA] alpha: 0.1, beta: 0.7, gamma: 0.5, pastDays: 120 with structured info without Stack-Trace analysis</t>
  </si>
  <si>
    <t>[BLIA] alpha: 0.1, beta: 0.7999999999999999, gamma: 0.5, pastDays: 120 with structured info without Stack-Trace analysis</t>
  </si>
  <si>
    <t>[BLIA] alpha: 0.1, beta: 0.8999999999999999, gamma: 0.5, pastDays: 120 with structured info without Stack-Trace analysis</t>
  </si>
  <si>
    <t>[BLIA] alpha: 0.2, beta: 0.0, gamma: 0.5, pastDays: 120 with structured info without Stack-Trace analysis</t>
  </si>
  <si>
    <t>[BLIA] alpha: 0.2, beta: 0.1, gamma: 0.5, pastDays: 120 with structured info without Stack-Trace analysis</t>
  </si>
  <si>
    <t>[BLIA] alpha: 0.2, beta: 0.2, gamma: 0.5, pastDays: 120 with structured info without Stack-Trace analysis</t>
  </si>
  <si>
    <t>[BLIA] alpha: 0.2, beta: 0.30000000000000004, gamma: 0.5, pastDays: 120 with structured info without Stack-Trace analysis</t>
  </si>
  <si>
    <t>[BLIA] alpha: 0.2, beta: 0.4, gamma: 0.5, pastDays: 120 with structured info without Stack-Trace analysis</t>
  </si>
  <si>
    <t>[BLIA] alpha: 0.2, beta: 0.5, gamma: 0.5, pastDays: 120 with structured info without Stack-Trace analysis</t>
  </si>
  <si>
    <t>[BLIA] alpha: 0.2, beta: 0.6, gamma: 0.5, pastDays: 120 with structured info without Stack-Trace analysis</t>
  </si>
  <si>
    <t>[BLIA] alpha: 0.2, beta: 0.7, gamma: 0.5, pastDays: 120 with structured info without Stack-Trace analysis</t>
  </si>
  <si>
    <t>[BLIA] alpha: 0.2, beta: 0.7999999999999999, gamma: 0.5, pastDays: 120 with structured info without Stack-Trace analysis</t>
  </si>
  <si>
    <t>[BLIA] alpha: 0.2, beta: 0.8999999999999999, gamma: 0.5, pastDays: 120 with structured info without Stack-Trace analysis</t>
  </si>
  <si>
    <t>[BLIA] alpha: 0.30000000000000004, beta: 0.0, gamma: 0.5, pastDays: 120 with structured info without Stack-Trace analysis</t>
  </si>
  <si>
    <t>[BLIA] alpha: 0.30000000000000004, beta: 0.1, gamma: 0.5, pastDays: 120 with structured info without Stack-Trace analysis</t>
  </si>
  <si>
    <t>[BLIA] alpha: 0.30000000000000004, beta: 0.2, gamma: 0.5, pastDays: 120 with structured info without Stack-Trace analysis</t>
  </si>
  <si>
    <t>[BLIA] alpha: 0.30000000000000004, beta: 0.30000000000000004, gamma: 0.5, pastDays: 120 with structured info without Stack-Trace analysis</t>
  </si>
  <si>
    <t>[BLIA] alpha: 0.30000000000000004, beta: 0.4, gamma: 0.5, pastDays: 120 with structured info without Stack-Trace analysis</t>
  </si>
  <si>
    <t>[BLIA] alpha: 0.30000000000000004, beta: 0.5, gamma: 0.5, pastDays: 120 with structured info without Stack-Trace analysis</t>
  </si>
  <si>
    <t>[BLIA] alpha: 0.30000000000000004, beta: 0.6, gamma: 0.5, pastDays: 120 with structured info without Stack-Trace analysis</t>
  </si>
  <si>
    <t>[BLIA] alpha: 0.30000000000000004, beta: 0.7, gamma: 0.5, pastDays: 120 with structured info without Stack-Trace analysis</t>
  </si>
  <si>
    <t>[BLIA] alpha: 0.30000000000000004, beta: 0.7999999999999999, gamma: 0.5, pastDays: 120 with structured info without Stack-Trace analysis</t>
  </si>
  <si>
    <t>[BLIA] alpha: 0.30000000000000004, beta: 0.8999999999999999, gamma: 0.5, pastDays: 120 with structured info without Stack-Trace analysis</t>
  </si>
  <si>
    <t>[BLIA] alpha: 0.4, beta: 0.0, gamma: 0.5, pastDays: 120 with structured info without Stack-Trace analysis</t>
  </si>
  <si>
    <t>[BLIA] alpha: 0.4, beta: 0.1, gamma: 0.5, pastDays: 120 with structured info without Stack-Trace analysis</t>
  </si>
  <si>
    <t>[BLIA] alpha: 0.4, beta: 0.2, gamma: 0.5, pastDays: 120 with structured info without Stack-Trace analysis</t>
  </si>
  <si>
    <t>[BLIA] alpha: 0.4, beta: 0.30000000000000004, gamma: 0.5, pastDays: 120 with structured info without Stack-Trace analysis</t>
  </si>
  <si>
    <t>[BLIA] alpha: 0.4, beta: 0.4, gamma: 0.5, pastDays: 120 with structured info without Stack-Trace analysis</t>
  </si>
  <si>
    <t>[BLIA] alpha: 0.4, beta: 0.5, gamma: 0.5, pastDays: 120 with structured info without Stack-Trace analysis</t>
  </si>
  <si>
    <t>[BLIA] alpha: 0.4, beta: 0.6, gamma: 0.5, pastDays: 120 with structured info without Stack-Trace analysis</t>
  </si>
  <si>
    <t>[BLIA] alpha: 0.4, beta: 0.7, gamma: 0.5, pastDays: 120 with structured info without Stack-Trace analysis</t>
  </si>
  <si>
    <t>[BLIA] alpha: 0.4, beta: 0.7999999999999999, gamma: 0.5, pastDays: 120 with structured info without Stack-Trace analysis</t>
  </si>
  <si>
    <t>[BLIA] alpha: 0.4, beta: 0.8999999999999999, gamma: 0.5, pastDays: 120 with structured info without Stack-Trace analysis</t>
  </si>
  <si>
    <t>[BLIA] alpha: 0.5, beta: 0.0, gamma: 0.5, pastDays: 120 with structured info without Stack-Trace analysis</t>
  </si>
  <si>
    <t>[BLIA] alpha: 0.5, beta: 0.1, gamma: 0.5, pastDays: 120 with structured info without Stack-Trace analysis</t>
  </si>
  <si>
    <t>[BLIA] alpha: 0.5, beta: 0.2, gamma: 0.5, pastDays: 120 with structured info without Stack-Trace analysis</t>
  </si>
  <si>
    <t>[BLIA] alpha: 0.5, beta: 0.30000000000000004, gamma: 0.5, pastDays: 120 with structured info without Stack-Trace analysis</t>
  </si>
  <si>
    <t>[BLIA] alpha: 0.5, beta: 0.4, gamma: 0.5, pastDays: 120 with structured info without Stack-Trace analysis</t>
  </si>
  <si>
    <t>[BLIA] alpha: 0.5, beta: 0.5, gamma: 0.5, pastDays: 120 with structured info without Stack-Trace analysis</t>
  </si>
  <si>
    <t>[BLIA] alpha: 0.5, beta: 0.6, gamma: 0.5, pastDays: 120 with structured info without Stack-Trace analysis</t>
  </si>
  <si>
    <t>[BLIA] alpha: 0.5, beta: 0.7, gamma: 0.5, pastDays: 120 with structured info without Stack-Trace analysis</t>
  </si>
  <si>
    <t>[BLIA] alpha: 0.5, beta: 0.7999999999999999, gamma: 0.5, pastDays: 120 with structured info without Stack-Trace analysis</t>
  </si>
  <si>
    <t>[BLIA] alpha: 0.5, beta: 0.8999999999999999, gamma: 0.5, pastDays: 120 with structured info without Stack-Trace analysis</t>
  </si>
  <si>
    <t>[BLIA] alpha: 0.6, beta: 0.0, gamma: 0.5, pastDays: 120 with structured info without Stack-Trace analysis</t>
  </si>
  <si>
    <t>[BLIA] alpha: 0.6, beta: 0.1, gamma: 0.5, pastDays: 120 with structured info without Stack-Trace analysis</t>
  </si>
  <si>
    <t>[BLIA] alpha: 0.6, beta: 0.2, gamma: 0.5, pastDays: 120 with structured info without Stack-Trace analysis</t>
  </si>
  <si>
    <t>[BLIA] alpha: 0.6, beta: 0.30000000000000004, gamma: 0.5, pastDays: 120 with structured info without Stack-Trace analysis</t>
  </si>
  <si>
    <t>[BLIA] alpha: 0.6, beta: 0.4, gamma: 0.5, pastDays: 120 with structured info without Stack-Trace analysis</t>
  </si>
  <si>
    <t>[BLIA] alpha: 0.6, beta: 0.5, gamma: 0.5, pastDays: 120 with structured info without Stack-Trace analysis</t>
  </si>
  <si>
    <t>[BLIA] alpha: 0.6, beta: 0.6, gamma: 0.5, pastDays: 120 with structured info without Stack-Trace analysis</t>
  </si>
  <si>
    <t>[BLIA] alpha: 0.6, beta: 0.7, gamma: 0.5, pastDays: 120 with structured info without Stack-Trace analysis</t>
  </si>
  <si>
    <t>[BLIA] alpha: 0.6, beta: 0.7999999999999999, gamma: 0.5, pastDays: 120 with structured info without Stack-Trace analysis</t>
  </si>
  <si>
    <t>[BLIA] alpha: 0.6, beta: 0.8999999999999999, gamma: 0.5, pastDays: 120 with structured info without Stack-Trace analysis</t>
  </si>
  <si>
    <t>[BLIA] alpha: 0.7, beta: 0.0, gamma: 0.5, pastDays: 120 with structured info without Stack-Trace analysis</t>
  </si>
  <si>
    <t>[BLIA] alpha: 0.7, beta: 0.1, gamma: 0.5, pastDays: 120 with structured info without Stack-Trace analysis</t>
  </si>
  <si>
    <t>[BLIA] alpha: 0.7, beta: 0.2, gamma: 0.5, pastDays: 120 with structured info without Stack-Trace analysis</t>
  </si>
  <si>
    <t>[BLIA] alpha: 0.7, beta: 0.30000000000000004, gamma: 0.5, pastDays: 120 with structured info without Stack-Trace analysis</t>
  </si>
  <si>
    <t>[BLIA] alpha: 0.7, beta: 0.4, gamma: 0.5, pastDays: 120 with structured info without Stack-Trace analysis</t>
  </si>
  <si>
    <t>[BLIA] alpha: 0.7, beta: 0.5, gamma: 0.5, pastDays: 120 with structured info without Stack-Trace analysis</t>
  </si>
  <si>
    <t>[BLIA] alpha: 0.7, beta: 0.6, gamma: 0.5, pastDays: 120 with structured info without Stack-Trace analysis</t>
  </si>
  <si>
    <t>[BLIA] alpha: 0.7, beta: 0.7, gamma: 0.5, pastDays: 120 with structured info without Stack-Trace analysis</t>
  </si>
  <si>
    <t>[BLIA] alpha: 0.7, beta: 0.7999999999999999, gamma: 0.5, pastDays: 120 with structured info without Stack-Trace analysis</t>
  </si>
  <si>
    <t>[BLIA] alpha: 0.7, beta: 0.8999999999999999, gamma: 0.5, pastDays: 120 with structured info without Stack-Trace analysis</t>
  </si>
  <si>
    <t>[BLIA] alpha: 0.7999999999999999, beta: 0.0, gamma: 0.5, pastDays: 120 with structured info without Stack-Trace analysis</t>
  </si>
  <si>
    <t>[BLIA] alpha: 0.7999999999999999, beta: 0.1, gamma: 0.5, pastDays: 120 with structured info without Stack-Trace analysis</t>
  </si>
  <si>
    <t>[BLIA] alpha: 0.7999999999999999, beta: 0.2, gamma: 0.5, pastDays: 120 with structured info without Stack-Trace analysis</t>
  </si>
  <si>
    <t>[BLIA] alpha: 0.7999999999999999, beta: 0.30000000000000004, gamma: 0.5, pastDays: 120 with structured info without Stack-Trace analysis</t>
  </si>
  <si>
    <t>[BLIA] alpha: 0.7999999999999999, beta: 0.4, gamma: 0.5, pastDays: 120 with structured info without Stack-Trace analysis</t>
  </si>
  <si>
    <t>[BLIA] alpha: 0.7999999999999999, beta: 0.5, gamma: 0.5, pastDays: 120 with structured info without Stack-Trace analysis</t>
  </si>
  <si>
    <t>[BLIA] alpha: 0.7999999999999999, beta: 0.6, gamma: 0.5, pastDays: 120 with structured info without Stack-Trace analysis</t>
  </si>
  <si>
    <t>[BLIA] alpha: 0.7999999999999999, beta: 0.7, gamma: 0.5, pastDays: 120 with structured info without Stack-Trace analysis</t>
  </si>
  <si>
    <t>[BLIA] alpha: 0.7999999999999999, beta: 0.7999999999999999, gamma: 0.5, pastDays: 120 with structured info without Stack-Trace analysis</t>
  </si>
  <si>
    <t>[BLIA] alpha: 0.7999999999999999, beta: 0.8999999999999999, gamma: 0.5, pastDays: 120 with structured info without Stack-Trace analysis</t>
  </si>
  <si>
    <t>[BLIA] alpha: 0.8999999999999999, beta: 0.0, gamma: 0.5, pastDays: 120 with structured info without Stack-Trace analysis</t>
  </si>
  <si>
    <t>[BLIA] alpha: 0.8999999999999999, beta: 0.1, gamma: 0.5, pastDays: 120 with structured info without Stack-Trace analysis</t>
  </si>
  <si>
    <t>[BLIA] alpha: 0.8999999999999999, beta: 0.2, gamma: 0.5, pastDays: 120 with structured info without Stack-Trace analysis</t>
  </si>
  <si>
    <t>[BLIA] alpha: 0.8999999999999999, beta: 0.30000000000000004, gamma: 0.5, pastDays: 120 with structured info without Stack-Trace analysis</t>
  </si>
  <si>
    <t>[BLIA] alpha: 0.8999999999999999, beta: 0.4, gamma: 0.5, pastDays: 120 with structured info without Stack-Trace analysis</t>
  </si>
  <si>
    <t>[BLIA] alpha: 0.8999999999999999, beta: 0.5, gamma: 0.5, pastDays: 120 with structured info without Stack-Trace analysis</t>
  </si>
  <si>
    <t>[BLIA] alpha: 0.8999999999999999, beta: 0.6, gamma: 0.5, pastDays: 120 with structured info without Stack-Trace analysis</t>
  </si>
  <si>
    <t>[BLIA] alpha: 0.8999999999999999, beta: 0.7, gamma: 0.5, pastDays: 120 with structured info without Stack-Trace analysis</t>
  </si>
  <si>
    <t>[BLIA] alpha: 0.8999999999999999, beta: 0.7999999999999999, gamma: 0.5, pastDays: 120 with structured info without Stack-Trace analysis</t>
  </si>
  <si>
    <t>[BLIA] alpha: 0.8999999999999999, beta: 0.8999999999999999, gamma: 0.5, pastDays: 120 with structured info without Stack-Trace analysis</t>
  </si>
  <si>
    <t>[BLIA] alpha: 0.0, beta: 0.0, gamma: 0.6, pastDays: 120 with structured info without Stack-Trace analysis</t>
  </si>
  <si>
    <t>[BLIA] alpha: 0.0, beta: 0.1, gamma: 0.6, pastDays: 120 with structured info without Stack-Trace analysis</t>
  </si>
  <si>
    <t>[BLIA] alpha: 0.0, beta: 0.2, gamma: 0.6, pastDays: 120 with structured info without Stack-Trace analysis</t>
  </si>
  <si>
    <t>[BLIA] alpha: 0.0, beta: 0.30000000000000004, gamma: 0.6, pastDays: 120 with structured info without Stack-Trace analysis</t>
  </si>
  <si>
    <t>[BLIA] alpha: 0.0, beta: 0.4, gamma: 0.6, pastDays: 120 with structured info without Stack-Trace analysis</t>
  </si>
  <si>
    <t>[BLIA] alpha: 0.0, beta: 0.5, gamma: 0.6, pastDays: 120 with structured info without Stack-Trace analysis</t>
  </si>
  <si>
    <t>[BLIA] alpha: 0.0, beta: 0.6, gamma: 0.6, pastDays: 120 with structured info without Stack-Trace analysis</t>
  </si>
  <si>
    <t>[BLIA] alpha: 0.0, beta: 0.7, gamma: 0.6, pastDays: 120 with structured info without Stack-Trace analysis</t>
  </si>
  <si>
    <t>[BLIA] alpha: 0.0, beta: 0.7999999999999999, gamma: 0.6, pastDays: 120 with structured info without Stack-Trace analysis</t>
  </si>
  <si>
    <t>[BLIA] alpha: 0.0, beta: 0.8999999999999999, gamma: 0.6, pastDays: 120 with structured info without Stack-Trace analysis</t>
  </si>
  <si>
    <t>[BLIA] alpha: 0.1, beta: 0.0, gamma: 0.6, pastDays: 120 with structured info without Stack-Trace analysis</t>
  </si>
  <si>
    <t>[BLIA] alpha: 0.1, beta: 0.1, gamma: 0.6, pastDays: 120 with structured info without Stack-Trace analysis</t>
  </si>
  <si>
    <t>[BLIA] alpha: 0.1, beta: 0.2, gamma: 0.6, pastDays: 120 with structured info without Stack-Trace analysis</t>
  </si>
  <si>
    <t>[BLIA] alpha: 0.1, beta: 0.30000000000000004, gamma: 0.6, pastDays: 120 with structured info without Stack-Trace analysis</t>
  </si>
  <si>
    <t>[BLIA] alpha: 0.1, beta: 0.4, gamma: 0.6, pastDays: 120 with structured info without Stack-Trace analysis</t>
  </si>
  <si>
    <t>[BLIA] alpha: 0.1, beta: 0.5, gamma: 0.6, pastDays: 120 with structured info without Stack-Trace analysis</t>
  </si>
  <si>
    <t>[BLIA] alpha: 0.1, beta: 0.6, gamma: 0.6, pastDays: 120 with structured info without Stack-Trace analysis</t>
  </si>
  <si>
    <t>[BLIA] alpha: 0.1, beta: 0.7, gamma: 0.6, pastDays: 120 with structured info without Stack-Trace analysis</t>
  </si>
  <si>
    <t>[BLIA] alpha: 0.1, beta: 0.7999999999999999, gamma: 0.6, pastDays: 120 with structured info without Stack-Trace analysis</t>
  </si>
  <si>
    <t>[BLIA] alpha: 0.1, beta: 0.8999999999999999, gamma: 0.6, pastDays: 120 with structured info without Stack-Trace analysis</t>
  </si>
  <si>
    <t>[BLIA] alpha: 0.2, beta: 0.0, gamma: 0.6, pastDays: 120 with structured info without Stack-Trace analysis</t>
  </si>
  <si>
    <t>[BLIA] alpha: 0.2, beta: 0.1, gamma: 0.6, pastDays: 120 with structured info without Stack-Trace analysis</t>
  </si>
  <si>
    <t>[BLIA] alpha: 0.2, beta: 0.2, gamma: 0.6, pastDays: 120 with structured info without Stack-Trace analysis</t>
  </si>
  <si>
    <t>[BLIA] alpha: 0.2, beta: 0.30000000000000004, gamma: 0.6, pastDays: 120 with structured info without Stack-Trace analysis</t>
  </si>
  <si>
    <t>[BLIA] alpha: 0.2, beta: 0.4, gamma: 0.6, pastDays: 120 with structured info without Stack-Trace analysis</t>
  </si>
  <si>
    <t>[BLIA] alpha: 0.2, beta: 0.5, gamma: 0.6, pastDays: 120 with structured info without Stack-Trace analysis</t>
  </si>
  <si>
    <t>[BLIA] alpha: 0.2, beta: 0.6, gamma: 0.6, pastDays: 120 with structured info without Stack-Trace analysis</t>
  </si>
  <si>
    <t>[BLIA] alpha: 0.2, beta: 0.7, gamma: 0.6, pastDays: 120 with structured info without Stack-Trace analysis</t>
  </si>
  <si>
    <t>[BLIA] alpha: 0.2, beta: 0.7999999999999999, gamma: 0.6, pastDays: 120 with structured info without Stack-Trace analysis</t>
  </si>
  <si>
    <t>[BLIA] alpha: 0.2, beta: 0.8999999999999999, gamma: 0.6, pastDays: 120 with structured info without Stack-Trace analysis</t>
  </si>
  <si>
    <t>[BLIA] alpha: 0.30000000000000004, beta: 0.0, gamma: 0.6, pastDays: 120 with structured info without Stack-Trace analysis</t>
  </si>
  <si>
    <t>[BLIA] alpha: 0.30000000000000004, beta: 0.1, gamma: 0.6, pastDays: 120 with structured info without Stack-Trace analysis</t>
  </si>
  <si>
    <t>[BLIA] alpha: 0.30000000000000004, beta: 0.2, gamma: 0.6, pastDays: 120 with structured info without Stack-Trace analysis</t>
  </si>
  <si>
    <t>[BLIA] alpha: 0.30000000000000004, beta: 0.30000000000000004, gamma: 0.6, pastDays: 120 with structured info without Stack-Trace analysis</t>
  </si>
  <si>
    <t>[BLIA] alpha: 0.30000000000000004, beta: 0.4, gamma: 0.6, pastDays: 120 with structured info without Stack-Trace analysis</t>
  </si>
  <si>
    <t>[BLIA] alpha: 0.30000000000000004, beta: 0.5, gamma: 0.6, pastDays: 120 with structured info without Stack-Trace analysis</t>
  </si>
  <si>
    <t>[BLIA] alpha: 0.30000000000000004, beta: 0.6, gamma: 0.6, pastDays: 120 with structured info without Stack-Trace analysis</t>
  </si>
  <si>
    <t>[BLIA] alpha: 0.30000000000000004, beta: 0.7, gamma: 0.6, pastDays: 120 with structured info without Stack-Trace analysis</t>
  </si>
  <si>
    <t>[BLIA] alpha: 0.30000000000000004, beta: 0.7999999999999999, gamma: 0.6, pastDays: 120 with structured info without Stack-Trace analysis</t>
  </si>
  <si>
    <t>[BLIA] alpha: 0.30000000000000004, beta: 0.8999999999999999, gamma: 0.6, pastDays: 120 with structured info without Stack-Trace analysis</t>
  </si>
  <si>
    <t>[BLIA] alpha: 0.4, beta: 0.0, gamma: 0.6, pastDays: 120 with structured info without Stack-Trace analysis</t>
  </si>
  <si>
    <t>[BLIA] alpha: 0.4, beta: 0.1, gamma: 0.6, pastDays: 120 with structured info without Stack-Trace analysis</t>
  </si>
  <si>
    <t>[BLIA] alpha: 0.4, beta: 0.2, gamma: 0.6, pastDays: 120 with structured info without Stack-Trace analysis</t>
  </si>
  <si>
    <t>[BLIA] alpha: 0.4, beta: 0.30000000000000004, gamma: 0.6, pastDays: 120 with structured info without Stack-Trace analysis</t>
  </si>
  <si>
    <t>[BLIA] alpha: 0.4, beta: 0.4, gamma: 0.6, pastDays: 120 with structured info without Stack-Trace analysis</t>
  </si>
  <si>
    <t>[BLIA] alpha: 0.4, beta: 0.5, gamma: 0.6, pastDays: 120 with structured info without Stack-Trace analysis</t>
  </si>
  <si>
    <t>[BLIA] alpha: 0.4, beta: 0.6, gamma: 0.6, pastDays: 120 with structured info without Stack-Trace analysis</t>
  </si>
  <si>
    <t>[BLIA] alpha: 0.4, beta: 0.7, gamma: 0.6, pastDays: 120 with structured info without Stack-Trace analysis</t>
  </si>
  <si>
    <t>[BLIA] alpha: 0.4, beta: 0.7999999999999999, gamma: 0.6, pastDays: 120 with structured info without Stack-Trace analysis</t>
  </si>
  <si>
    <t>[BLIA] alpha: 0.4, beta: 0.8999999999999999, gamma: 0.6, pastDays: 120 with structured info without Stack-Trace analysis</t>
  </si>
  <si>
    <t>[BLIA] alpha: 0.5, beta: 0.0, gamma: 0.6, pastDays: 120 with structured info without Stack-Trace analysis</t>
  </si>
  <si>
    <t>[BLIA] alpha: 0.5, beta: 0.1, gamma: 0.6, pastDays: 120 with structured info without Stack-Trace analysis</t>
  </si>
  <si>
    <t>[BLIA] alpha: 0.5, beta: 0.2, gamma: 0.6, pastDays: 120 with structured info without Stack-Trace analysis</t>
  </si>
  <si>
    <t>[BLIA] alpha: 0.5, beta: 0.30000000000000004, gamma: 0.6, pastDays: 120 with structured info without Stack-Trace analysis</t>
  </si>
  <si>
    <t>[BLIA] alpha: 0.5, beta: 0.4, gamma: 0.6, pastDays: 120 with structured info without Stack-Trace analysis</t>
  </si>
  <si>
    <t>[BLIA] alpha: 0.5, beta: 0.5, gamma: 0.6, pastDays: 120 with structured info without Stack-Trace analysis</t>
  </si>
  <si>
    <t>[BLIA] alpha: 0.5, beta: 0.6, gamma: 0.6, pastDays: 120 with structured info without Stack-Trace analysis</t>
  </si>
  <si>
    <t>[BLIA] alpha: 0.5, beta: 0.7, gamma: 0.6, pastDays: 120 with structured info without Stack-Trace analysis</t>
  </si>
  <si>
    <t>[BLIA] alpha: 0.5, beta: 0.7999999999999999, gamma: 0.6, pastDays: 120 with structured info without Stack-Trace analysis</t>
  </si>
  <si>
    <t>[BLIA] alpha: 0.5, beta: 0.8999999999999999, gamma: 0.6, pastDays: 120 with structured info without Stack-Trace analysis</t>
  </si>
  <si>
    <t>[BLIA] alpha: 0.6, beta: 0.0, gamma: 0.6, pastDays: 120 with structured info without Stack-Trace analysis</t>
  </si>
  <si>
    <t>[BLIA] alpha: 0.6, beta: 0.1, gamma: 0.6, pastDays: 120 with structured info without Stack-Trace analysis</t>
  </si>
  <si>
    <t>[BLIA] alpha: 0.6, beta: 0.2, gamma: 0.6, pastDays: 120 with structured info without Stack-Trace analysis</t>
  </si>
  <si>
    <t>[BLIA] alpha: 0.6, beta: 0.30000000000000004, gamma: 0.6, pastDays: 120 with structured info without Stack-Trace analysis</t>
  </si>
  <si>
    <t>[BLIA] alpha: 0.6, beta: 0.4, gamma: 0.6, pastDays: 120 with structured info without Stack-Trace analysis</t>
  </si>
  <si>
    <t>[BLIA] alpha: 0.6, beta: 0.5, gamma: 0.6, pastDays: 120 with structured info without Stack-Trace analysis</t>
  </si>
  <si>
    <t>[BLIA] alpha: 0.6, beta: 0.6, gamma: 0.6, pastDays: 120 with structured info without Stack-Trace analysis</t>
  </si>
  <si>
    <t>[BLIA] alpha: 0.6, beta: 0.7, gamma: 0.6, pastDays: 120 with structured info without Stack-Trace analysis</t>
  </si>
  <si>
    <t>[BLIA] alpha: 0.6, beta: 0.7999999999999999, gamma: 0.6, pastDays: 120 with structured info without Stack-Trace analysis</t>
  </si>
  <si>
    <t>[BLIA] alpha: 0.6, beta: 0.8999999999999999, gamma: 0.6, pastDays: 120 with structured info without Stack-Trace analysis</t>
  </si>
  <si>
    <t>[BLIA] alpha: 0.7, beta: 0.0, gamma: 0.6, pastDays: 120 with structured info without Stack-Trace analysis</t>
  </si>
  <si>
    <t>[BLIA] alpha: 0.7, beta: 0.1, gamma: 0.6, pastDays: 120 with structured info without Stack-Trace analysis</t>
  </si>
  <si>
    <t>[BLIA] alpha: 0.7, beta: 0.2, gamma: 0.6, pastDays: 120 with structured info without Stack-Trace analysis</t>
  </si>
  <si>
    <t>[BLIA] alpha: 0.7, beta: 0.30000000000000004, gamma: 0.6, pastDays: 120 with structured info without Stack-Trace analysis</t>
  </si>
  <si>
    <t>[BLIA] alpha: 0.7, beta: 0.4, gamma: 0.6, pastDays: 120 with structured info without Stack-Trace analysis</t>
  </si>
  <si>
    <t>[BLIA] alpha: 0.7, beta: 0.5, gamma: 0.6, pastDays: 120 with structured info without Stack-Trace analysis</t>
  </si>
  <si>
    <t>[BLIA] alpha: 0.7, beta: 0.6, gamma: 0.6, pastDays: 120 with structured info without Stack-Trace analysis</t>
  </si>
  <si>
    <t>[BLIA] alpha: 0.7, beta: 0.7, gamma: 0.6, pastDays: 120 with structured info without Stack-Trace analysis</t>
  </si>
  <si>
    <t>[BLIA] alpha: 0.7, beta: 0.7999999999999999, gamma: 0.6, pastDays: 120 with structured info without Stack-Trace analysis</t>
  </si>
  <si>
    <t>[BLIA] alpha: 0.7, beta: 0.8999999999999999, gamma: 0.6, pastDays: 120 with structured info without Stack-Trace analysis</t>
  </si>
  <si>
    <t>[BLIA] alpha: 0.7999999999999999, beta: 0.0, gamma: 0.6, pastDays: 120 with structured info without Stack-Trace analysis</t>
  </si>
  <si>
    <t>[BLIA] alpha: 0.7999999999999999, beta: 0.1, gamma: 0.6, pastDays: 120 with structured info without Stack-Trace analysis</t>
  </si>
  <si>
    <t>[BLIA] alpha: 0.7999999999999999, beta: 0.2, gamma: 0.6, pastDays: 120 with structured info without Stack-Trace analysis</t>
  </si>
  <si>
    <t>[BLIA] alpha: 0.7999999999999999, beta: 0.30000000000000004, gamma: 0.6, pastDays: 120 with structured info without Stack-Trace analysis</t>
  </si>
  <si>
    <t>[BLIA] alpha: 0.7999999999999999, beta: 0.4, gamma: 0.6, pastDays: 120 with structured info without Stack-Trace analysis</t>
  </si>
  <si>
    <t>[BLIA] alpha: 0.7999999999999999, beta: 0.5, gamma: 0.6, pastDays: 120 with structured info without Stack-Trace analysis</t>
  </si>
  <si>
    <t>[BLIA] alpha: 0.7999999999999999, beta: 0.6, gamma: 0.6, pastDays: 120 with structured info without Stack-Trace analysis</t>
  </si>
  <si>
    <t>[BLIA] alpha: 0.7999999999999999, beta: 0.7, gamma: 0.6, pastDays: 120 with structured info without Stack-Trace analysis</t>
  </si>
  <si>
    <t>[BLIA] alpha: 0.7999999999999999, beta: 0.7999999999999999, gamma: 0.6, pastDays: 120 with structured info without Stack-Trace analysis</t>
  </si>
  <si>
    <t>[BLIA] alpha: 0.7999999999999999, beta: 0.8999999999999999, gamma: 0.6, pastDays: 120 with structured info without Stack-Trace analysis</t>
  </si>
  <si>
    <t>[BLIA] alpha: 0.8999999999999999, beta: 0.0, gamma: 0.6, pastDays: 120 with structured info without Stack-Trace analysis</t>
  </si>
  <si>
    <t>[BLIA] alpha: 0.8999999999999999, beta: 0.1, gamma: 0.6, pastDays: 120 with structured info without Stack-Trace analysis</t>
  </si>
  <si>
    <t>[BLIA] alpha: 0.8999999999999999, beta: 0.2, gamma: 0.6, pastDays: 120 with structured info without Stack-Trace analysis</t>
  </si>
  <si>
    <t>[BLIA] alpha: 0.8999999999999999, beta: 0.30000000000000004, gamma: 0.6, pastDays: 120 with structured info without Stack-Trace analysis</t>
  </si>
  <si>
    <t>[BLIA] alpha: 0.8999999999999999, beta: 0.4, gamma: 0.6, pastDays: 120 with structured info without Stack-Trace analysis</t>
  </si>
  <si>
    <t>[BLIA] alpha: 0.8999999999999999, beta: 0.5, gamma: 0.6, pastDays: 120 with structured info without Stack-Trace analysis</t>
  </si>
  <si>
    <t>[BLIA] alpha: 0.8999999999999999, beta: 0.6, gamma: 0.6, pastDays: 120 with structured info without Stack-Trace analysis</t>
  </si>
  <si>
    <t>[BLIA] alpha: 0.8999999999999999, beta: 0.7, gamma: 0.6, pastDays: 120 with structured info without Stack-Trace analysis</t>
  </si>
  <si>
    <t>[BLIA] alpha: 0.8999999999999999, beta: 0.7999999999999999, gamma: 0.6, pastDays: 120 with structured info without Stack-Trace analysis</t>
  </si>
  <si>
    <t>[BLIA] alpha: 0.8999999999999999, beta: 0.8999999999999999, gamma: 0.6, pastDays: 120 with structured info without Stack-Trace analysis</t>
  </si>
  <si>
    <t>[BLIA] alpha: 0.2, beta: 0.1, gamma: 0.0, pastDays: 120 with structured info</t>
  </si>
  <si>
    <t>[BLIA] alpha: 0.2, beta: 0.1, gamma: 0.1, pastDays: 120 with structured info</t>
  </si>
  <si>
    <t>[BLIA] alpha: 0.2, beta: 0.1, gamma: 0.2, pastDays: 120 with structured info</t>
  </si>
  <si>
    <t>[BLIA] alpha: 0.2, beta: 0.1, gamma: 0.30000000000000004, pastDays: 120 with structured info</t>
  </si>
  <si>
    <t>[BLIA] alpha: 0.2, beta: 0.1, gamma: 0.4, pastDays: 120 with structured info</t>
  </si>
  <si>
    <t>[BLIA] alpha: 0.2, beta: 0.1, gamma: 0.7, pastDays: 120 with structured info</t>
  </si>
  <si>
    <t>[BLIA] alpha: 0.2, beta: 0.1, gamma: 0.7999999999999999, pastDays: 120 with structured info</t>
  </si>
  <si>
    <t>[BLIA] alpha: 0.2, beta: 0.1, gamma: 0.8999999999999999, pastDays: 120 with structured info</t>
  </si>
  <si>
    <t>BLIA v1.5.1
(a : 0.4, b : 0.2
g : 0.2, k : 120)</t>
    <phoneticPr fontId="16" type="noConversion"/>
  </si>
  <si>
    <t>BLIA v1.5.1
(a : 0.2, b : 0.1
g : 0.7, k : 120)</t>
    <phoneticPr fontId="16" type="noConversion"/>
  </si>
  <si>
    <t>BLIA v1.5.1
(a : 0.4, b : 0.0
g : 0.3, k : 120)</t>
    <phoneticPr fontId="16" type="noConversion"/>
  </si>
  <si>
    <t>BLIA v1.5.0</t>
    <phoneticPr fontId="16" type="noConversion"/>
  </si>
  <si>
    <t>BLIA v1.5.1</t>
    <phoneticPr fontId="16" type="noConversion"/>
  </si>
  <si>
    <t>[BLIA] alpha: 0.0, beta: 0.0, gamma: 0.5, pastDays: 120 with structured info with new bug's comments</t>
  </si>
  <si>
    <t>[BLIA] alpha: 0.0, beta: 0.1, gamma: 0.5, pastDays: 120 with structured info with new bug's comments</t>
  </si>
  <si>
    <t>[BLIA] alpha: 0.0, beta: 0.2, gamma: 0.5, pastDays: 120 with structured info with new bug's comments</t>
  </si>
  <si>
    <t>[BLIA] alpha: 0.0, beta: 0.30000000000000004, gamma: 0.5, pastDays: 120 with structured info with new bug's comments</t>
  </si>
  <si>
    <t>[BLIA] alpha: 0.0, beta: 0.4, gamma: 0.5, pastDays: 120 with structured info with new bug's comments</t>
  </si>
  <si>
    <t>[BLIA] alpha: 0.0, beta: 0.5, gamma: 0.5, pastDays: 120 with structured info with new bug's comments</t>
  </si>
  <si>
    <t>[BLIA] alpha: 0.0, beta: 0.6, gamma: 0.5, pastDays: 120 with structured info with new bug's comments</t>
  </si>
  <si>
    <t>[BLIA] alpha: 0.0, beta: 0.7, gamma: 0.5, pastDays: 120 with structured info with new bug's comments</t>
  </si>
  <si>
    <t>[BLIA] alpha: 0.0, beta: 0.7999999999999999, gamma: 0.5, pastDays: 120 with structured info with new bug's comments</t>
  </si>
  <si>
    <t>[BLIA] alpha: 0.0, beta: 0.8999999999999999, gamma: 0.5, pastDays: 120 with structured info with new bug's comments</t>
  </si>
  <si>
    <t>[BLIA] alpha: 0.1, beta: 0.0, gamma: 0.5, pastDays: 120 with structured info with new bug's comments</t>
  </si>
  <si>
    <t>[BLIA] alpha: 0.1, beta: 0.1, gamma: 0.5, pastDays: 120 with structured info with new bug's comments</t>
  </si>
  <si>
    <t>[BLIA] alpha: 0.1, beta: 0.2, gamma: 0.5, pastDays: 120 with structured info with new bug's comments</t>
  </si>
  <si>
    <t>[BLIA] alpha: 0.1, beta: 0.30000000000000004, gamma: 0.5, pastDays: 120 with structured info with new bug's comments</t>
  </si>
  <si>
    <t>[BLIA] alpha: 0.1, beta: 0.4, gamma: 0.5, pastDays: 120 with structured info with new bug's comments</t>
  </si>
  <si>
    <t>[BLIA] alpha: 0.1, beta: 0.5, gamma: 0.5, pastDays: 120 with structured info with new bug's comments</t>
  </si>
  <si>
    <t>[BLIA] alpha: 0.1, beta: 0.6, gamma: 0.5, pastDays: 120 with structured info with new bug's comments</t>
  </si>
  <si>
    <t>[BLIA] alpha: 0.1, beta: 0.7, gamma: 0.5, pastDays: 120 with structured info with new bug's comments</t>
  </si>
  <si>
    <t>[BLIA] alpha: 0.1, beta: 0.7999999999999999, gamma: 0.5, pastDays: 120 with structured info with new bug's comments</t>
  </si>
  <si>
    <t>[BLIA] alpha: 0.1, beta: 0.8999999999999999, gamma: 0.5, pastDays: 120 with structured info with new bug's comments</t>
  </si>
  <si>
    <t>[BLIA] alpha: 0.2, beta: 0.0, gamma: 0.5, pastDays: 120 with structured info with new bug's comments</t>
  </si>
  <si>
    <t>[BLIA] alpha: 0.2, beta: 0.1, gamma: 0.5, pastDays: 120 with structured info with new bug's comments</t>
  </si>
  <si>
    <t>[BLIA] alpha: 0.2, beta: 0.2, gamma: 0.5, pastDays: 120 with structured info with new bug's comments</t>
  </si>
  <si>
    <t>[BLIA] alpha: 0.2, beta: 0.30000000000000004, gamma: 0.5, pastDays: 120 with structured info with new bug's comments</t>
  </si>
  <si>
    <t>[BLIA] alpha: 0.2, beta: 0.4, gamma: 0.5, pastDays: 120 with structured info with new bug's comments</t>
  </si>
  <si>
    <t>[BLIA] alpha: 0.2, beta: 0.5, gamma: 0.5, pastDays: 120 with structured info with new bug's comments</t>
  </si>
  <si>
    <t>[BLIA] alpha: 0.2, beta: 0.6, gamma: 0.5, pastDays: 120 with structured info with new bug's comments</t>
  </si>
  <si>
    <t>[BLIA] alpha: 0.2, beta: 0.7, gamma: 0.5, pastDays: 120 with structured info with new bug's comments</t>
  </si>
  <si>
    <t>[BLIA] alpha: 0.2, beta: 0.7999999999999999, gamma: 0.5, pastDays: 120 with structured info with new bug's comments</t>
  </si>
  <si>
    <t>[BLIA] alpha: 0.2, beta: 0.8999999999999999, gamma: 0.5, pastDays: 120 with structured info with new bug's comments</t>
  </si>
  <si>
    <t>[BLIA] alpha: 0.30000000000000004, beta: 0.0, gamma: 0.5, pastDays: 120 with structured info with new bug's comments</t>
  </si>
  <si>
    <t>[BLIA] alpha: 0.30000000000000004, beta: 0.1, gamma: 0.5, pastDays: 120 with structured info with new bug's comments</t>
  </si>
  <si>
    <t>[BLIA] alpha: 0.30000000000000004, beta: 0.2, gamma: 0.5, pastDays: 120 with structured info with new bug's comments</t>
  </si>
  <si>
    <t>[BLIA] alpha: 0.30000000000000004, beta: 0.30000000000000004, gamma: 0.5, pastDays: 120 with structured info with new bug's comments</t>
  </si>
  <si>
    <t>[BLIA] alpha: 0.30000000000000004, beta: 0.4, gamma: 0.5, pastDays: 120 with structured info with new bug's comments</t>
  </si>
  <si>
    <t>[BLIA] alpha: 0.30000000000000004, beta: 0.5, gamma: 0.5, pastDays: 120 with structured info with new bug's comments</t>
  </si>
  <si>
    <t>[BLIA] alpha: 0.30000000000000004, beta: 0.6, gamma: 0.5, pastDays: 120 with structured info with new bug's comments</t>
  </si>
  <si>
    <t>[BLIA] alpha: 0.30000000000000004, beta: 0.7, gamma: 0.5, pastDays: 120 with structured info with new bug's comments</t>
  </si>
  <si>
    <t>[BLIA] alpha: 0.30000000000000004, beta: 0.7999999999999999, gamma: 0.5, pastDays: 120 with structured info with new bug's comments</t>
  </si>
  <si>
    <t>[BLIA] alpha: 0.30000000000000004, beta: 0.8999999999999999, gamma: 0.5, pastDays: 120 with structured info with new bug's comments</t>
  </si>
  <si>
    <t>[BLIA] alpha: 0.4, beta: 0.0, gamma: 0.5, pastDays: 120 with structured info with new bug's comments</t>
  </si>
  <si>
    <t>[BLIA] alpha: 0.4, beta: 0.1, gamma: 0.5, pastDays: 120 with structured info with new bug's comments</t>
  </si>
  <si>
    <t>[BLIA] alpha: 0.4, beta: 0.2, gamma: 0.5, pastDays: 120 with structured info with new bug's comments</t>
  </si>
  <si>
    <t>[BLIA] alpha: 0.4, beta: 0.30000000000000004, gamma: 0.5, pastDays: 120 with structured info with new bug's comments</t>
  </si>
  <si>
    <t>[BLIA] alpha: 0.4, beta: 0.4, gamma: 0.5, pastDays: 120 with structured info with new bug's comments</t>
  </si>
  <si>
    <t>[BLIA] alpha: 0.4, beta: 0.5, gamma: 0.5, pastDays: 120 with structured info with new bug's comments</t>
  </si>
  <si>
    <t>[BLIA] alpha: 0.4, beta: 0.6, gamma: 0.5, pastDays: 120 with structured info with new bug's comments</t>
  </si>
  <si>
    <t>[BLIA] alpha: 0.4, beta: 0.7, gamma: 0.5, pastDays: 120 with structured info with new bug's comments</t>
  </si>
  <si>
    <t>[BLIA] alpha: 0.4, beta: 0.7999999999999999, gamma: 0.5, pastDays: 120 with structured info with new bug's comments</t>
  </si>
  <si>
    <t>[BLIA] alpha: 0.4, beta: 0.8999999999999999, gamma: 0.5, pastDays: 120 with structured info with new bug's comments</t>
  </si>
  <si>
    <t>[BLIA] alpha: 0.5, beta: 0.0, gamma: 0.5, pastDays: 120 with structured info with new bug's comments</t>
  </si>
  <si>
    <t>[BLIA] alpha: 0.5, beta: 0.1, gamma: 0.5, pastDays: 120 with structured info with new bug's comments</t>
  </si>
  <si>
    <t>[BLIA] alpha: 0.5, beta: 0.2, gamma: 0.5, pastDays: 120 with structured info with new bug's comments</t>
  </si>
  <si>
    <t>[BLIA] alpha: 0.5, beta: 0.30000000000000004, gamma: 0.5, pastDays: 120 with structured info with new bug's comments</t>
  </si>
  <si>
    <t>[BLIA] alpha: 0.5, beta: 0.4, gamma: 0.5, pastDays: 120 with structured info with new bug's comments</t>
  </si>
  <si>
    <t>[BLIA] alpha: 0.5, beta: 0.5, gamma: 0.5, pastDays: 120 with structured info with new bug's comments</t>
  </si>
  <si>
    <t>[BLIA] alpha: 0.5, beta: 0.6, gamma: 0.5, pastDays: 120 with structured info with new bug's comments</t>
  </si>
  <si>
    <t>[BLIA] alpha: 0.5, beta: 0.7, gamma: 0.5, pastDays: 120 with structured info with new bug's comments</t>
  </si>
  <si>
    <t>[BLIA] alpha: 0.5, beta: 0.7999999999999999, gamma: 0.5, pastDays: 120 with structured info with new bug's comments</t>
  </si>
  <si>
    <t>[BLIA] alpha: 0.5, beta: 0.8999999999999999, gamma: 0.5, pastDays: 120 with structured info with new bug's comments</t>
  </si>
  <si>
    <t>[BLIA] alpha: 0.6, beta: 0.0, gamma: 0.5, pastDays: 120 with structured info with new bug's comments</t>
  </si>
  <si>
    <t>[BLIA] alpha: 0.6, beta: 0.1, gamma: 0.5, pastDays: 120 with structured info with new bug's comments</t>
  </si>
  <si>
    <t>[BLIA] alpha: 0.6, beta: 0.2, gamma: 0.5, pastDays: 120 with structured info with new bug's comments</t>
  </si>
  <si>
    <t>[BLIA] alpha: 0.6, beta: 0.30000000000000004, gamma: 0.5, pastDays: 120 with structured info with new bug's comments</t>
  </si>
  <si>
    <t>[BLIA] alpha: 0.6, beta: 0.4, gamma: 0.5, pastDays: 120 with structured info with new bug's comments</t>
  </si>
  <si>
    <t>[BLIA] alpha: 0.6, beta: 0.5, gamma: 0.5, pastDays: 120 with structured info with new bug's comments</t>
  </si>
  <si>
    <t>[BLIA] alpha: 0.6, beta: 0.6, gamma: 0.5, pastDays: 120 with structured info with new bug's comments</t>
  </si>
  <si>
    <t>[BLIA] alpha: 0.6, beta: 0.7, gamma: 0.5, pastDays: 120 with structured info with new bug's comments</t>
  </si>
  <si>
    <t>[BLIA] alpha: 0.6, beta: 0.7999999999999999, gamma: 0.5, pastDays: 120 with structured info with new bug's comments</t>
  </si>
  <si>
    <t>[BLIA] alpha: 0.6, beta: 0.8999999999999999, gamma: 0.5, pastDays: 120 with structured info with new bug's comments</t>
  </si>
  <si>
    <t>[BLIA] alpha: 0.7, beta: 0.0, gamma: 0.5, pastDays: 120 with structured info with new bug's comments</t>
  </si>
  <si>
    <t>[BLIA] alpha: 0.7, beta: 0.1, gamma: 0.5, pastDays: 120 with structured info with new bug's comments</t>
  </si>
  <si>
    <t>[BLIA] alpha: 0.7, beta: 0.2, gamma: 0.5, pastDays: 120 with structured info with new bug's comments</t>
  </si>
  <si>
    <t>[BLIA] alpha: 0.7, beta: 0.30000000000000004, gamma: 0.5, pastDays: 120 with structured info with new bug's comments</t>
  </si>
  <si>
    <t>[BLIA] alpha: 0.7, beta: 0.4, gamma: 0.5, pastDays: 120 with structured info with new bug's comments</t>
  </si>
  <si>
    <t>[BLIA] alpha: 0.7, beta: 0.5, gamma: 0.5, pastDays: 120 with structured info with new bug's comments</t>
  </si>
  <si>
    <t>[BLIA] alpha: 0.7, beta: 0.6, gamma: 0.5, pastDays: 120 with structured info with new bug's comments</t>
  </si>
  <si>
    <t>[BLIA] alpha: 0.7, beta: 0.7, gamma: 0.5, pastDays: 120 with structured info with new bug's comments</t>
  </si>
  <si>
    <t>[BLIA] alpha: 0.7, beta: 0.7999999999999999, gamma: 0.5, pastDays: 120 with structured info with new bug's comments</t>
  </si>
  <si>
    <t>[BLIA] alpha: 0.7, beta: 0.8999999999999999, gamma: 0.5, pastDays: 120 with structured info with new bug's comments</t>
  </si>
  <si>
    <t>[BLIA] alpha: 0.7999999999999999, beta: 0.0, gamma: 0.5, pastDays: 120 with structured info with new bug's comments</t>
  </si>
  <si>
    <t>[BLIA] alpha: 0.7999999999999999, beta: 0.1, gamma: 0.5, pastDays: 120 with structured info with new bug's comments</t>
  </si>
  <si>
    <t>[BLIA] alpha: 0.7999999999999999, beta: 0.2, gamma: 0.5, pastDays: 120 with structured info with new bug's comments</t>
  </si>
  <si>
    <t>[BLIA] alpha: 0.7999999999999999, beta: 0.30000000000000004, gamma: 0.5, pastDays: 120 with structured info with new bug's comments</t>
  </si>
  <si>
    <t>[BLIA] alpha: 0.7999999999999999, beta: 0.4, gamma: 0.5, pastDays: 120 with structured info with new bug's comments</t>
  </si>
  <si>
    <t>[BLIA] alpha: 0.7999999999999999, beta: 0.5, gamma: 0.5, pastDays: 120 with structured info with new bug's comments</t>
  </si>
  <si>
    <t>[BLIA] alpha: 0.7999999999999999, beta: 0.6, gamma: 0.5, pastDays: 120 with structured info with new bug's comments</t>
  </si>
  <si>
    <t>[BLIA] alpha: 0.7999999999999999, beta: 0.7, gamma: 0.5, pastDays: 120 with structured info with new bug's comments</t>
  </si>
  <si>
    <t>[BLIA] alpha: 0.7999999999999999, beta: 0.7999999999999999, gamma: 0.5, pastDays: 120 with structured info with new bug's comments</t>
  </si>
  <si>
    <t>[BLIA] alpha: 0.7999999999999999, beta: 0.8999999999999999, gamma: 0.5, pastDays: 120 with structured info with new bug's comments</t>
  </si>
  <si>
    <t>[BLIA] alpha: 0.8999999999999999, beta: 0.0, gamma: 0.5, pastDays: 120 with structured info with new bug's comments</t>
  </si>
  <si>
    <t>[BLIA] alpha: 0.8999999999999999, beta: 0.1, gamma: 0.5, pastDays: 120 with structured info with new bug's comments</t>
  </si>
  <si>
    <t>[BLIA] alpha: 0.8999999999999999, beta: 0.2, gamma: 0.5, pastDays: 120 with structured info with new bug's comments</t>
  </si>
  <si>
    <t>[BLIA] alpha: 0.8999999999999999, beta: 0.30000000000000004, gamma: 0.5, pastDays: 120 with structured info with new bug's comments</t>
  </si>
  <si>
    <t>[BLIA] alpha: 0.8999999999999999, beta: 0.4, gamma: 0.5, pastDays: 120 with structured info with new bug's comments</t>
  </si>
  <si>
    <t>[BLIA] alpha: 0.8999999999999999, beta: 0.5, gamma: 0.5, pastDays: 120 with structured info with new bug's comments</t>
  </si>
  <si>
    <t>[BLIA] alpha: 0.8999999999999999, beta: 0.6, gamma: 0.5, pastDays: 120 with structured info with new bug's comments</t>
  </si>
  <si>
    <t>[BLIA] alpha: 0.8999999999999999, beta: 0.7, gamma: 0.5, pastDays: 120 with structured info with new bug's comments</t>
  </si>
  <si>
    <t>[BLIA] alpha: 0.8999999999999999, beta: 0.7999999999999999, gamma: 0.5, pastDays: 120 with structured info with new bug's comments</t>
  </si>
  <si>
    <t>[BLIA] alpha: 0.8999999999999999, beta: 0.8999999999999999, gamma: 0.5, pastDays: 120 with structured info with new bug's comments</t>
  </si>
  <si>
    <t>[BLIA] alpha: 0.0, beta: 0.0, gamma: 0.7, pastDays: 120 with structured info with new bug's comments</t>
  </si>
  <si>
    <t>[BLIA] alpha: 0.0, beta: 0.1, gamma: 0.7, pastDays: 120 with structured info with new bug's comments</t>
  </si>
  <si>
    <t>[BLIA] alpha: 0.0, beta: 0.2, gamma: 0.7, pastDays: 120 with structured info with new bug's comments</t>
  </si>
  <si>
    <t>[BLIA] alpha: 0.0, beta: 0.30000000000000004, gamma: 0.7, pastDays: 120 with structured info with new bug's comments</t>
  </si>
  <si>
    <t>[BLIA] alpha: 0.0, beta: 0.4, gamma: 0.7, pastDays: 120 with structured info with new bug's comments</t>
  </si>
  <si>
    <t>[BLIA] alpha: 0.0, beta: 0.5, gamma: 0.7, pastDays: 120 with structured info with new bug's comments</t>
  </si>
  <si>
    <t>[BLIA] alpha: 0.0, beta: 0.6, gamma: 0.7, pastDays: 120 with structured info with new bug's comments</t>
  </si>
  <si>
    <t>[BLIA] alpha: 0.0, beta: 0.7, gamma: 0.7, pastDays: 120 with structured info with new bug's comments</t>
  </si>
  <si>
    <t>[BLIA] alpha: 0.0, beta: 0.7999999999999999, gamma: 0.7, pastDays: 120 with structured info with new bug's comments</t>
  </si>
  <si>
    <t>[BLIA] alpha: 0.0, beta: 0.8999999999999999, gamma: 0.7, pastDays: 120 with structured info with new bug's comments</t>
  </si>
  <si>
    <t>[BLIA] alpha: 0.1, beta: 0.0, gamma: 0.7, pastDays: 120 with structured info with new bug's comments</t>
  </si>
  <si>
    <t>[BLIA] alpha: 0.1, beta: 0.1, gamma: 0.7, pastDays: 120 with structured info with new bug's comments</t>
  </si>
  <si>
    <t>[BLIA] alpha: 0.1, beta: 0.2, gamma: 0.7, pastDays: 120 with structured info with new bug's comments</t>
  </si>
  <si>
    <t>[BLIA] alpha: 0.1, beta: 0.30000000000000004, gamma: 0.7, pastDays: 120 with structured info with new bug's comments</t>
  </si>
  <si>
    <t>[BLIA] alpha: 0.1, beta: 0.4, gamma: 0.7, pastDays: 120 with structured info with new bug's comments</t>
  </si>
  <si>
    <t>[BLIA] alpha: 0.1, beta: 0.5, gamma: 0.7, pastDays: 120 with structured info with new bug's comments</t>
  </si>
  <si>
    <t>[BLIA] alpha: 0.1, beta: 0.6, gamma: 0.7, pastDays: 120 with structured info with new bug's comments</t>
  </si>
  <si>
    <t>[BLIA] alpha: 0.1, beta: 0.7, gamma: 0.7, pastDays: 120 with structured info with new bug's comments</t>
  </si>
  <si>
    <t>[BLIA] alpha: 0.1, beta: 0.7999999999999999, gamma: 0.7, pastDays: 120 with structured info with new bug's comments</t>
  </si>
  <si>
    <t>[BLIA] alpha: 0.1, beta: 0.8999999999999999, gamma: 0.7, pastDays: 120 with structured info with new bug's comments</t>
  </si>
  <si>
    <t>[BLIA] alpha: 0.2, beta: 0.0, gamma: 0.7, pastDays: 120 with structured info with new bug's comments</t>
  </si>
  <si>
    <t>[BLIA] alpha: 0.2, beta: 0.1, gamma: 0.7, pastDays: 120 with structured info with new bug's comments</t>
  </si>
  <si>
    <t>[BLIA] alpha: 0.2, beta: 0.2, gamma: 0.7, pastDays: 120 with structured info with new bug's comments</t>
  </si>
  <si>
    <t>[BLIA] alpha: 0.2, beta: 0.30000000000000004, gamma: 0.7, pastDays: 120 with structured info with new bug's comments</t>
  </si>
  <si>
    <t>[BLIA] alpha: 0.2, beta: 0.4, gamma: 0.7, pastDays: 120 with structured info with new bug's comments</t>
  </si>
  <si>
    <t>[BLIA] alpha: 0.2, beta: 0.5, gamma: 0.7, pastDays: 120 with structured info with new bug's comments</t>
  </si>
  <si>
    <t>[BLIA] alpha: 0.2, beta: 0.6, gamma: 0.7, pastDays: 120 with structured info with new bug's comments</t>
  </si>
  <si>
    <t>[BLIA] alpha: 0.2, beta: 0.7, gamma: 0.7, pastDays: 120 with structured info with new bug's comments</t>
  </si>
  <si>
    <t>[BLIA] alpha: 0.2, beta: 0.7999999999999999, gamma: 0.7, pastDays: 120 with structured info with new bug's comments</t>
  </si>
  <si>
    <t>[BLIA] alpha: 0.2, beta: 0.8999999999999999, gamma: 0.7, pastDays: 120 with structured info with new bug's comments</t>
  </si>
  <si>
    <t>[BLIA] alpha: 0.30000000000000004, beta: 0.0, gamma: 0.7, pastDays: 120 with structured info with new bug's comments</t>
  </si>
  <si>
    <t>[BLIA] alpha: 0.30000000000000004, beta: 0.1, gamma: 0.7, pastDays: 120 with structured info with new bug's comments</t>
  </si>
  <si>
    <t>[BLIA] alpha: 0.30000000000000004, beta: 0.2, gamma: 0.7, pastDays: 120 with structured info with new bug's comments</t>
  </si>
  <si>
    <t>[BLIA] alpha: 0.30000000000000004, beta: 0.30000000000000004, gamma: 0.7, pastDays: 120 with structured info with new bug's comments</t>
  </si>
  <si>
    <t>[BLIA] alpha: 0.30000000000000004, beta: 0.4, gamma: 0.7, pastDays: 120 with structured info with new bug's comments</t>
  </si>
  <si>
    <t>[BLIA] alpha: 0.30000000000000004, beta: 0.5, gamma: 0.7, pastDays: 120 with structured info with new bug's comments</t>
  </si>
  <si>
    <t>[BLIA] alpha: 0.30000000000000004, beta: 0.6, gamma: 0.7, pastDays: 120 with structured info with new bug's comments</t>
  </si>
  <si>
    <t>[BLIA] alpha: 0.30000000000000004, beta: 0.7, gamma: 0.7, pastDays: 120 with structured info with new bug's comments</t>
  </si>
  <si>
    <t>[BLIA] alpha: 0.30000000000000004, beta: 0.7999999999999999, gamma: 0.7, pastDays: 120 with structured info with new bug's comments</t>
  </si>
  <si>
    <t>[BLIA] alpha: 0.30000000000000004, beta: 0.8999999999999999, gamma: 0.7, pastDays: 120 with structured info with new bug's comments</t>
  </si>
  <si>
    <t>[BLIA] alpha: 0.4, beta: 0.0, gamma: 0.7, pastDays: 120 with structured info with new bug's comments</t>
  </si>
  <si>
    <t>[BLIA] alpha: 0.4, beta: 0.1, gamma: 0.7, pastDays: 120 with structured info with new bug's comments</t>
  </si>
  <si>
    <t>[BLIA] alpha: 0.4, beta: 0.2, gamma: 0.7, pastDays: 120 with structured info with new bug's comments</t>
  </si>
  <si>
    <t>[BLIA] alpha: 0.4, beta: 0.30000000000000004, gamma: 0.7, pastDays: 120 with structured info with new bug's comments</t>
  </si>
  <si>
    <t>[BLIA] alpha: 0.4, beta: 0.4, gamma: 0.7, pastDays: 120 with structured info with new bug's comments</t>
  </si>
  <si>
    <t>[BLIA] alpha: 0.4, beta: 0.5, gamma: 0.7, pastDays: 120 with structured info with new bug's comments</t>
  </si>
  <si>
    <t>[BLIA] alpha: 0.4, beta: 0.6, gamma: 0.7, pastDays: 120 with structured info with new bug's comments</t>
  </si>
  <si>
    <t>[BLIA] alpha: 0.4, beta: 0.7, gamma: 0.7, pastDays: 120 with structured info with new bug's comments</t>
  </si>
  <si>
    <t>[BLIA] alpha: 0.4, beta: 0.7999999999999999, gamma: 0.7, pastDays: 120 with structured info with new bug's comments</t>
  </si>
  <si>
    <t>[BLIA] alpha: 0.4, beta: 0.8999999999999999, gamma: 0.7, pastDays: 120 with structured info with new bug's comments</t>
  </si>
  <si>
    <t>[BLIA] alpha: 0.5, beta: 0.0, gamma: 0.7, pastDays: 120 with structured info with new bug's comments</t>
  </si>
  <si>
    <t>[BLIA] alpha: 0.5, beta: 0.1, gamma: 0.7, pastDays: 120 with structured info with new bug's comments</t>
  </si>
  <si>
    <t>[BLIA] alpha: 0.5, beta: 0.2, gamma: 0.7, pastDays: 120 with structured info with new bug's comments</t>
  </si>
  <si>
    <t>[BLIA] alpha: 0.5, beta: 0.30000000000000004, gamma: 0.7, pastDays: 120 with structured info with new bug's comments</t>
  </si>
  <si>
    <t>[BLIA] alpha: 0.5, beta: 0.4, gamma: 0.7, pastDays: 120 with structured info with new bug's comments</t>
  </si>
  <si>
    <t>[BLIA] alpha: 0.5, beta: 0.5, gamma: 0.7, pastDays: 120 with structured info with new bug's comments</t>
  </si>
  <si>
    <t>[BLIA] alpha: 0.5, beta: 0.6, gamma: 0.7, pastDays: 120 with structured info with new bug's comments</t>
  </si>
  <si>
    <t>[BLIA] alpha: 0.5, beta: 0.7, gamma: 0.7, pastDays: 120 with structured info with new bug's comments</t>
  </si>
  <si>
    <t>[BLIA] alpha: 0.5, beta: 0.7999999999999999, gamma: 0.7, pastDays: 120 with structured info with new bug's comments</t>
  </si>
  <si>
    <t>[BLIA] alpha: 0.5, beta: 0.8999999999999999, gamma: 0.7, pastDays: 120 with structured info with new bug's comments</t>
  </si>
  <si>
    <t>[BLIA] alpha: 0.6, beta: 0.0, gamma: 0.7, pastDays: 120 with structured info with new bug's comments</t>
  </si>
  <si>
    <t>[BLIA] alpha: 0.6, beta: 0.1, gamma: 0.7, pastDays: 120 with structured info with new bug's comments</t>
  </si>
  <si>
    <t>[BLIA] alpha: 0.6, beta: 0.2, gamma: 0.7, pastDays: 120 with structured info with new bug's comments</t>
  </si>
  <si>
    <t>[BLIA] alpha: 0.6, beta: 0.30000000000000004, gamma: 0.7, pastDays: 120 with structured info with new bug's comments</t>
  </si>
  <si>
    <t>[BLIA] alpha: 0.6, beta: 0.4, gamma: 0.7, pastDays: 120 with structured info with new bug's comments</t>
  </si>
  <si>
    <t>[BLIA] alpha: 0.6, beta: 0.5, gamma: 0.7, pastDays: 120 with structured info with new bug's comments</t>
  </si>
  <si>
    <t>[BLIA] alpha: 0.6, beta: 0.6, gamma: 0.7, pastDays: 120 with structured info with new bug's comments</t>
  </si>
  <si>
    <t>[BLIA] alpha: 0.6, beta: 0.7, gamma: 0.7, pastDays: 120 with structured info with new bug's comments</t>
  </si>
  <si>
    <t>[BLIA] alpha: 0.6, beta: 0.7999999999999999, gamma: 0.7, pastDays: 120 with structured info with new bug's comments</t>
  </si>
  <si>
    <t>[BLIA] alpha: 0.6, beta: 0.8999999999999999, gamma: 0.7, pastDays: 120 with structured info with new bug's comments</t>
  </si>
  <si>
    <t>[BLIA] alpha: 0.7, beta: 0.0, gamma: 0.7, pastDays: 120 with structured info with new bug's comments</t>
  </si>
  <si>
    <t>[BLIA] alpha: 0.7, beta: 0.1, gamma: 0.7, pastDays: 120 with structured info with new bug's comments</t>
  </si>
  <si>
    <t>[BLIA] alpha: 0.7, beta: 0.2, gamma: 0.7, pastDays: 120 with structured info with new bug's comments</t>
  </si>
  <si>
    <t>[BLIA] alpha: 0.7, beta: 0.30000000000000004, gamma: 0.7, pastDays: 120 with structured info with new bug's comments</t>
  </si>
  <si>
    <t>[BLIA] alpha: 0.7, beta: 0.4, gamma: 0.7, pastDays: 120 with structured info with new bug's comments</t>
  </si>
  <si>
    <t>[BLIA] alpha: 0.7, beta: 0.5, gamma: 0.7, pastDays: 120 with structured info with new bug's comments</t>
  </si>
  <si>
    <t>[BLIA] alpha: 0.7, beta: 0.6, gamma: 0.7, pastDays: 120 with structured info with new bug's comments</t>
  </si>
  <si>
    <t>[BLIA] alpha: 0.7, beta: 0.7, gamma: 0.7, pastDays: 120 with structured info with new bug's comments</t>
  </si>
  <si>
    <t>[BLIA] alpha: 0.7, beta: 0.7999999999999999, gamma: 0.7, pastDays: 120 with structured info with new bug's comments</t>
  </si>
  <si>
    <t>[BLIA] alpha: 0.7, beta: 0.8999999999999999, gamma: 0.7, pastDays: 120 with structured info with new bug's comments</t>
  </si>
  <si>
    <t>[BLIA] alpha: 0.7999999999999999, beta: 0.0, gamma: 0.7, pastDays: 120 with structured info with new bug's comments</t>
  </si>
  <si>
    <t>[BLIA] alpha: 0.7999999999999999, beta: 0.1, gamma: 0.7, pastDays: 120 with structured info with new bug's comments</t>
  </si>
  <si>
    <t>[BLIA] alpha: 0.7999999999999999, beta: 0.2, gamma: 0.7, pastDays: 120 with structured info with new bug's comments</t>
  </si>
  <si>
    <t>[BLIA] alpha: 0.7999999999999999, beta: 0.30000000000000004, gamma: 0.7, pastDays: 120 with structured info with new bug's comments</t>
  </si>
  <si>
    <t>[BLIA] alpha: 0.7999999999999999, beta: 0.4, gamma: 0.7, pastDays: 120 with structured info with new bug's comments</t>
  </si>
  <si>
    <t>[BLIA] alpha: 0.7999999999999999, beta: 0.5, gamma: 0.7, pastDays: 120 with structured info with new bug's comments</t>
  </si>
  <si>
    <t>[BLIA] alpha: 0.7999999999999999, beta: 0.6, gamma: 0.7, pastDays: 120 with structured info with new bug's comments</t>
  </si>
  <si>
    <t>[BLIA] alpha: 0.7999999999999999, beta: 0.7, gamma: 0.7, pastDays: 120 with structured info with new bug's comments</t>
  </si>
  <si>
    <t>[BLIA] alpha: 0.7999999999999999, beta: 0.7999999999999999, gamma: 0.7, pastDays: 120 with structured info with new bug's comments</t>
  </si>
  <si>
    <t>[BLIA] alpha: 0.7999999999999999, beta: 0.8999999999999999, gamma: 0.7, pastDays: 120 with structured info with new bug's comments</t>
  </si>
  <si>
    <t>[BLIA] alpha: 0.8999999999999999, beta: 0.0, gamma: 0.7, pastDays: 120 with structured info with new bug's comments</t>
  </si>
  <si>
    <t>[BLIA] alpha: 0.8999999999999999, beta: 0.1, gamma: 0.7, pastDays: 120 with structured info with new bug's comments</t>
  </si>
  <si>
    <t>[BLIA] alpha: 0.8999999999999999, beta: 0.2, gamma: 0.7, pastDays: 120 with structured info with new bug's comments</t>
  </si>
  <si>
    <t>[BLIA] alpha: 0.8999999999999999, beta: 0.30000000000000004, gamma: 0.7, pastDays: 120 with structured info with new bug's comments</t>
  </si>
  <si>
    <t>[BLIA] alpha: 0.8999999999999999, beta: 0.4, gamma: 0.7, pastDays: 120 with structured info with new bug's comments</t>
  </si>
  <si>
    <t>[BLIA] alpha: 0.8999999999999999, beta: 0.5, gamma: 0.7, pastDays: 120 with structured info with new bug's comments</t>
  </si>
  <si>
    <t>[BLIA] alpha: 0.8999999999999999, beta: 0.6, gamma: 0.7, pastDays: 120 with structured info with new bug's comments</t>
  </si>
  <si>
    <t>[BLIA] alpha: 0.8999999999999999, beta: 0.7, gamma: 0.7, pastDays: 120 with structured info with new bug's comments</t>
  </si>
  <si>
    <t>[BLIA] alpha: 0.8999999999999999, beta: 0.7999999999999999, gamma: 0.7, pastDays: 120 with structured info with new bug's comments</t>
  </si>
  <si>
    <t>[BLIA] alpha: 0.8999999999999999, beta: 0.8999999999999999, gamma: 0.7, pastDays: 120 with structured info with new bug's comments</t>
  </si>
  <si>
    <t>Zxing
a : 0.2
b : 0.0
k : 120</t>
    <phoneticPr fontId="16" type="noConversion"/>
  </si>
  <si>
    <t>SWT
a : 0.0
b : 0.0
k : 120</t>
    <phoneticPr fontId="16" type="noConversion"/>
  </si>
  <si>
    <t>AspectJ
a : 0.3
b : 0.2
k : 120</t>
    <phoneticPr fontId="16" type="noConversion"/>
  </si>
  <si>
    <t>SWT
a : 0.0
b : 0.0
k : 120</t>
    <phoneticPr fontId="16" type="noConversion"/>
  </si>
  <si>
    <t>AspectJ
a : 0.3
b : 0.2
k : 120</t>
    <phoneticPr fontId="16" type="noConversion"/>
  </si>
  <si>
    <t>(10 행, 8 ms)</t>
  </si>
  <si>
    <t>[BLIA] alpha: 0.2, beta: 0.0, gamma: 0.5, pastDays: 30 with structured info with new bug's comments</t>
  </si>
  <si>
    <t>[BLIA] alpha: 0.2, beta: 0.0, gamma: 0.5, pastDays: 60 with structured info with new bug's comments</t>
  </si>
  <si>
    <t>[BLIA] alpha: 0.2, beta: 0.0, gamma: 0.5, pastDays: 90 with structured info with new bug's comments</t>
  </si>
  <si>
    <t>[BLIA] alpha: 0.2, beta: 0.0, gamma: 0.5, pastDays: 150 with structured info with new bug's comments</t>
  </si>
  <si>
    <t>[BLIA] alpha: 0.2, beta: 0.0, gamma: 0.5, pastDays: 180 with structured info with new bug's comments</t>
  </si>
  <si>
    <t>BLIA v1.5.2
(a : 0.2, b : 0.0
g : 0.3, k : 120)</t>
    <phoneticPr fontId="16" type="noConversion"/>
  </si>
  <si>
    <t>[BLIA] alpha: 0.0, beta: 0.0, gamma: 0.7, pastDays: 30 with structured info with new bug's comments</t>
  </si>
  <si>
    <t>[BLIA] alpha: 0.0, beta: 0.0, gamma: 0.7, pastDays: 60 with structured info with new bug's comments</t>
  </si>
  <si>
    <t>[BLIA] alpha: 0.0, beta: 0.0, gamma: 0.7, pastDays: 90 with structured info with new bug's comments</t>
  </si>
  <si>
    <t>[BLIA] alpha: 0.0, beta: 0.0, gamma: 0.7, pastDays: 150 with structured info with new bug's comments</t>
  </si>
  <si>
    <t>[BLIA] alpha: 0.0, beta: 0.0, gamma: 0.7, pastDays: 180 with structured info with new bug's comments</t>
  </si>
  <si>
    <t>[BLIA] alpha: 0.3, beta: 0.2, gamma: 0.5, pastDays: 30 with structured info with new bug's comments</t>
  </si>
  <si>
    <t>[BLIA] alpha: 0.3, beta: 0.2, gamma: 0.5, pastDays: 60 with structured info with new bug's comments</t>
  </si>
  <si>
    <t>[BLIA] alpha: 0.3, beta: 0.2, gamma: 0.5, pastDays: 90 with structured info with new bug's comments</t>
  </si>
  <si>
    <t>[BLIA] alpha: 0.3, beta: 0.2, gamma: 0.5, pastDays: 120 with structured info with new bug's comments</t>
  </si>
  <si>
    <t>[BLIA] alpha: 0.3, beta: 0.2, gamma: 0.5, pastDays: 150 with structured info with new bug's comments</t>
  </si>
  <si>
    <t>[BLIA] alpha: 0.3, beta: 0.2, gamma: 0.5, pastDays: 180 with structured info with new bug's comments</t>
  </si>
  <si>
    <t>[BLIA] alpha: 0.0, beta: 0.0, gamma: 0.5, pastDays: 120 with structured info without Stack-Trace analysis with new bug's comments</t>
  </si>
  <si>
    <t>[BLIA] alpha: 0.0, beta: 0.1, gamma: 0.5, pastDays: 120 with structured info without Stack-Trace analysis with new bug's comments</t>
  </si>
  <si>
    <t>[BLIA] alpha: 0.0, beta: 0.2, gamma: 0.5, pastDays: 120 with structured info without Stack-Trace analysis with new bug's comments</t>
  </si>
  <si>
    <t>[BLIA] alpha: 0.0, beta: 0.30000000000000004, gamma: 0.5, pastDays: 120 with structured info without Stack-Trace analysis with new bug's comments</t>
  </si>
  <si>
    <t>[BLIA] alpha: 0.0, beta: 0.4, gamma: 0.5, pastDays: 120 with structured info without Stack-Trace analysis with new bug's comments</t>
  </si>
  <si>
    <t>[BLIA] alpha: 0.0, beta: 0.5, gamma: 0.5, pastDays: 120 with structured info without Stack-Trace analysis with new bug's comments</t>
  </si>
  <si>
    <t>[BLIA] alpha: 0.0, beta: 0.6, gamma: 0.5, pastDays: 120 with structured info without Stack-Trace analysis with new bug's comments</t>
  </si>
  <si>
    <t>[BLIA] alpha: 0.0, beta: 0.7, gamma: 0.5, pastDays: 120 with structured info without Stack-Trace analysis with new bug's comments</t>
  </si>
  <si>
    <t>[BLIA] alpha: 0.0, beta: 0.7999999999999999, gamma: 0.5, pastDays: 120 with structured info without Stack-Trace analysis with new bug's comments</t>
  </si>
  <si>
    <t>[BLIA] alpha: 0.0, beta: 0.8999999999999999, gamma: 0.5, pastDays: 120 with structured info without Stack-Trace analysis with new bug's comments</t>
  </si>
  <si>
    <t>[BLIA] alpha: 0.1, beta: 0.0, gamma: 0.5, pastDays: 120 with structured info without Stack-Trace analysis with new bug's comments</t>
  </si>
  <si>
    <t>[BLIA] alpha: 0.1, beta: 0.1, gamma: 0.5, pastDays: 120 with structured info without Stack-Trace analysis with new bug's comments</t>
  </si>
  <si>
    <t>[BLIA] alpha: 0.1, beta: 0.2, gamma: 0.5, pastDays: 120 with structured info without Stack-Trace analysis with new bug's comments</t>
  </si>
  <si>
    <t>[BLIA] alpha: 0.1, beta: 0.30000000000000004, gamma: 0.5, pastDays: 120 with structured info without Stack-Trace analysis with new bug's comments</t>
  </si>
  <si>
    <t>[BLIA] alpha: 0.1, beta: 0.4, gamma: 0.5, pastDays: 120 with structured info without Stack-Trace analysis with new bug's comments</t>
  </si>
  <si>
    <t>[BLIA] alpha: 0.1, beta: 0.5, gamma: 0.5, pastDays: 120 with structured info without Stack-Trace analysis with new bug's comments</t>
  </si>
  <si>
    <t>[BLIA] alpha: 0.1, beta: 0.6, gamma: 0.5, pastDays: 120 with structured info without Stack-Trace analysis with new bug's comments</t>
  </si>
  <si>
    <t>[BLIA] alpha: 0.1, beta: 0.7, gamma: 0.5, pastDays: 120 with structured info without Stack-Trace analysis with new bug's comments</t>
  </si>
  <si>
    <t>[BLIA] alpha: 0.1, beta: 0.7999999999999999, gamma: 0.5, pastDays: 120 with structured info without Stack-Trace analysis with new bug's comments</t>
  </si>
  <si>
    <t>[BLIA] alpha: 0.1, beta: 0.8999999999999999, gamma: 0.5, pastDays: 120 with structured info without Stack-Trace analysis with new bug's comments</t>
  </si>
  <si>
    <t>[BLIA] alpha: 0.2, beta: 0.0, gamma: 0.5, pastDays: 120 with structured info without Stack-Trace analysis with new bug's comments</t>
  </si>
  <si>
    <t>[BLIA] alpha: 0.2, beta: 0.1, gamma: 0.5, pastDays: 120 with structured info without Stack-Trace analysis with new bug's comments</t>
  </si>
  <si>
    <t>[BLIA] alpha: 0.2, beta: 0.2, gamma: 0.5, pastDays: 120 with structured info without Stack-Trace analysis with new bug's comments</t>
  </si>
  <si>
    <t>[BLIA] alpha: 0.2, beta: 0.30000000000000004, gamma: 0.5, pastDays: 120 with structured info without Stack-Trace analysis with new bug's comments</t>
  </si>
  <si>
    <t>[BLIA] alpha: 0.2, beta: 0.4, gamma: 0.5, pastDays: 120 with structured info without Stack-Trace analysis with new bug's comments</t>
  </si>
  <si>
    <t>[BLIA] alpha: 0.2, beta: 0.5, gamma: 0.5, pastDays: 120 with structured info without Stack-Trace analysis with new bug's comments</t>
  </si>
  <si>
    <t>[BLIA] alpha: 0.2, beta: 0.6, gamma: 0.5, pastDays: 120 with structured info without Stack-Trace analysis with new bug's comments</t>
  </si>
  <si>
    <t>[BLIA] alpha: 0.2, beta: 0.7, gamma: 0.5, pastDays: 120 with structured info without Stack-Trace analysis with new bug's comments</t>
  </si>
  <si>
    <t>[BLIA] alpha: 0.2, beta: 0.7999999999999999, gamma: 0.5, pastDays: 120 with structured info without Stack-Trace analysis with new bug's comments</t>
  </si>
  <si>
    <t>[BLIA] alpha: 0.2, beta: 0.8999999999999999, gamma: 0.5, pastDays: 120 with structured info without Stack-Trace analysis with new bug's comments</t>
  </si>
  <si>
    <t>[BLIA] alpha: 0.30000000000000004, beta: 0.0, gamma: 0.5, pastDays: 120 with structured info without Stack-Trace analysis with new bug's comments</t>
  </si>
  <si>
    <t>[BLIA] alpha: 0.30000000000000004, beta: 0.1, gamma: 0.5, pastDays: 120 with structured info without Stack-Trace analysis with new bug's comments</t>
  </si>
  <si>
    <t>[BLIA] alpha: 0.30000000000000004, beta: 0.2, gamma: 0.5, pastDays: 120 with structured info without Stack-Trace analysis with new bug's comments</t>
  </si>
  <si>
    <t>[BLIA] alpha: 0.30000000000000004, beta: 0.30000000000000004, gamma: 0.5, pastDays: 120 with structured info without Stack-Trace analysis with new bug's comments</t>
  </si>
  <si>
    <t>[BLIA] alpha: 0.30000000000000004, beta: 0.4, gamma: 0.5, pastDays: 120 with structured info without Stack-Trace analysis with new bug's comments</t>
  </si>
  <si>
    <t>[BLIA] alpha: 0.30000000000000004, beta: 0.5, gamma: 0.5, pastDays: 120 with structured info without Stack-Trace analysis with new bug's comments</t>
  </si>
  <si>
    <t>[BLIA] alpha: 0.30000000000000004, beta: 0.6, gamma: 0.5, pastDays: 120 with structured info without Stack-Trace analysis with new bug's comments</t>
  </si>
  <si>
    <t>[BLIA] alpha: 0.30000000000000004, beta: 0.7, gamma: 0.5, pastDays: 120 with structured info without Stack-Trace analysis with new bug's comments</t>
  </si>
  <si>
    <t>[BLIA] alpha: 0.30000000000000004, beta: 0.7999999999999999, gamma: 0.5, pastDays: 120 with structured info without Stack-Trace analysis with new bug's comments</t>
  </si>
  <si>
    <t>[BLIA] alpha: 0.30000000000000004, beta: 0.8999999999999999, gamma: 0.5, pastDays: 120 with structured info without Stack-Trace analysis with new bug's comments</t>
  </si>
  <si>
    <t>[BLIA] alpha: 0.4, beta: 0.0, gamma: 0.5, pastDays: 120 with structured info without Stack-Trace analysis with new bug's comments</t>
  </si>
  <si>
    <t>[BLIA] alpha: 0.4, beta: 0.1, gamma: 0.5, pastDays: 120 with structured info without Stack-Trace analysis with new bug's comments</t>
  </si>
  <si>
    <t>[BLIA] alpha: 0.4, beta: 0.2, gamma: 0.5, pastDays: 120 with structured info without Stack-Trace analysis with new bug's comments</t>
  </si>
  <si>
    <t>[BLIA] alpha: 0.4, beta: 0.30000000000000004, gamma: 0.5, pastDays: 120 with structured info without Stack-Trace analysis with new bug's comments</t>
  </si>
  <si>
    <t>[BLIA] alpha: 0.4, beta: 0.4, gamma: 0.5, pastDays: 120 with structured info without Stack-Trace analysis with new bug's comments</t>
  </si>
  <si>
    <t>[BLIA] alpha: 0.4, beta: 0.5, gamma: 0.5, pastDays: 120 with structured info without Stack-Trace analysis with new bug's comments</t>
  </si>
  <si>
    <t>[BLIA] alpha: 0.4, beta: 0.6, gamma: 0.5, pastDays: 120 with structured info without Stack-Trace analysis with new bug's comments</t>
  </si>
  <si>
    <t>[BLIA] alpha: 0.4, beta: 0.7, gamma: 0.5, pastDays: 120 with structured info without Stack-Trace analysis with new bug's comments</t>
  </si>
  <si>
    <t>[BLIA] alpha: 0.4, beta: 0.7999999999999999, gamma: 0.5, pastDays: 120 with structured info without Stack-Trace analysis with new bug's comments</t>
  </si>
  <si>
    <t>[BLIA] alpha: 0.4, beta: 0.8999999999999999, gamma: 0.5, pastDays: 120 with structured info without Stack-Trace analysis with new bug's comments</t>
  </si>
  <si>
    <t>[BLIA] alpha: 0.5, beta: 0.0, gamma: 0.5, pastDays: 120 with structured info without Stack-Trace analysis with new bug's comments</t>
  </si>
  <si>
    <t>[BLIA] alpha: 0.5, beta: 0.1, gamma: 0.5, pastDays: 120 with structured info without Stack-Trace analysis with new bug's comments</t>
  </si>
  <si>
    <t>[BLIA] alpha: 0.5, beta: 0.2, gamma: 0.5, pastDays: 120 with structured info without Stack-Trace analysis with new bug's comments</t>
  </si>
  <si>
    <t>[BLIA] alpha: 0.5, beta: 0.30000000000000004, gamma: 0.5, pastDays: 120 with structured info without Stack-Trace analysis with new bug's comments</t>
  </si>
  <si>
    <t>[BLIA] alpha: 0.5, beta: 0.4, gamma: 0.5, pastDays: 120 with structured info without Stack-Trace analysis with new bug's comments</t>
  </si>
  <si>
    <t>[BLIA] alpha: 0.5, beta: 0.5, gamma: 0.5, pastDays: 120 with structured info without Stack-Trace analysis with new bug's comments</t>
  </si>
  <si>
    <t>[BLIA] alpha: 0.5, beta: 0.6, gamma: 0.5, pastDays: 120 with structured info without Stack-Trace analysis with new bug's comments</t>
  </si>
  <si>
    <t>[BLIA] alpha: 0.5, beta: 0.7, gamma: 0.5, pastDays: 120 with structured info without Stack-Trace analysis with new bug's comments</t>
  </si>
  <si>
    <t>[BLIA] alpha: 0.5, beta: 0.7999999999999999, gamma: 0.5, pastDays: 120 with structured info without Stack-Trace analysis with new bug's comments</t>
  </si>
  <si>
    <t>[BLIA] alpha: 0.5, beta: 0.8999999999999999, gamma: 0.5, pastDays: 120 with structured info without Stack-Trace analysis with new bug's comments</t>
  </si>
  <si>
    <t>[BLIA] alpha: 0.6, beta: 0.0, gamma: 0.5, pastDays: 120 with structured info without Stack-Trace analysis with new bug's comments</t>
  </si>
  <si>
    <t>[BLIA] alpha: 0.6, beta: 0.1, gamma: 0.5, pastDays: 120 with structured info without Stack-Trace analysis with new bug's comments</t>
  </si>
  <si>
    <t>[BLIA] alpha: 0.6, beta: 0.2, gamma: 0.5, pastDays: 120 with structured info without Stack-Trace analysis with new bug's comments</t>
  </si>
  <si>
    <t>[BLIA] alpha: 0.6, beta: 0.30000000000000004, gamma: 0.5, pastDays: 120 with structured info without Stack-Trace analysis with new bug's comments</t>
  </si>
  <si>
    <t>[BLIA] alpha: 0.6, beta: 0.4, gamma: 0.5, pastDays: 120 with structured info without Stack-Trace analysis with new bug's comments</t>
  </si>
  <si>
    <t>[BLIA] alpha: 0.6, beta: 0.5, gamma: 0.5, pastDays: 120 with structured info without Stack-Trace analysis with new bug's comments</t>
  </si>
  <si>
    <t>[BLIA] alpha: 0.6, beta: 0.6, gamma: 0.5, pastDays: 120 with structured info without Stack-Trace analysis with new bug's comments</t>
  </si>
  <si>
    <t>[BLIA] alpha: 0.6, beta: 0.7, gamma: 0.5, pastDays: 120 with structured info without Stack-Trace analysis with new bug's comments</t>
  </si>
  <si>
    <t>[BLIA] alpha: 0.6, beta: 0.7999999999999999, gamma: 0.5, pastDays: 120 with structured info without Stack-Trace analysis with new bug's comments</t>
  </si>
  <si>
    <t>[BLIA] alpha: 0.6, beta: 0.8999999999999999, gamma: 0.5, pastDays: 120 with structured info without Stack-Trace analysis with new bug's comments</t>
  </si>
  <si>
    <t>[BLIA] alpha: 0.7, beta: 0.0, gamma: 0.5, pastDays: 120 with structured info without Stack-Trace analysis with new bug's comments</t>
  </si>
  <si>
    <t>[BLIA] alpha: 0.7, beta: 0.1, gamma: 0.5, pastDays: 120 with structured info without Stack-Trace analysis with new bug's comments</t>
  </si>
  <si>
    <t>[BLIA] alpha: 0.7, beta: 0.2, gamma: 0.5, pastDays: 120 with structured info without Stack-Trace analysis with new bug's comments</t>
  </si>
  <si>
    <t>[BLIA] alpha: 0.7, beta: 0.30000000000000004, gamma: 0.5, pastDays: 120 with structured info without Stack-Trace analysis with new bug's comments</t>
  </si>
  <si>
    <t>[BLIA] alpha: 0.7, beta: 0.4, gamma: 0.5, pastDays: 120 with structured info without Stack-Trace analysis with new bug's comments</t>
  </si>
  <si>
    <t>[BLIA] alpha: 0.7, beta: 0.5, gamma: 0.5, pastDays: 120 with structured info without Stack-Trace analysis with new bug's comments</t>
  </si>
  <si>
    <t>[BLIA] alpha: 0.7, beta: 0.6, gamma: 0.5, pastDays: 120 with structured info without Stack-Trace analysis with new bug's comments</t>
  </si>
  <si>
    <t>[BLIA] alpha: 0.7, beta: 0.7, gamma: 0.5, pastDays: 120 with structured info without Stack-Trace analysis with new bug's comments</t>
  </si>
  <si>
    <t>[BLIA] alpha: 0.7, beta: 0.7999999999999999, gamma: 0.5, pastDays: 120 with structured info without Stack-Trace analysis with new bug's comments</t>
  </si>
  <si>
    <t>[BLIA] alpha: 0.7, beta: 0.8999999999999999, gamma: 0.5, pastDays: 120 with structured info without Stack-Trace analysis with new bug's comments</t>
  </si>
  <si>
    <t>[BLIA] alpha: 0.7999999999999999, beta: 0.0, gamma: 0.5, pastDays: 120 with structured info without Stack-Trace analysis with new bug's comments</t>
  </si>
  <si>
    <t>[BLIA] alpha: 0.7999999999999999, beta: 0.1, gamma: 0.5, pastDays: 120 with structured info without Stack-Trace analysis with new bug's comments</t>
  </si>
  <si>
    <t>[BLIA] alpha: 0.7999999999999999, beta: 0.2, gamma: 0.5, pastDays: 120 with structured info without Stack-Trace analysis with new bug's comments</t>
  </si>
  <si>
    <t>[BLIA] alpha: 0.7999999999999999, beta: 0.30000000000000004, gamma: 0.5, pastDays: 120 with structured info without Stack-Trace analysis with new bug's comments</t>
  </si>
  <si>
    <t>[BLIA] alpha: 0.7999999999999999, beta: 0.4, gamma: 0.5, pastDays: 120 with structured info without Stack-Trace analysis with new bug's comments</t>
  </si>
  <si>
    <t>[BLIA] alpha: 0.7999999999999999, beta: 0.5, gamma: 0.5, pastDays: 120 with structured info without Stack-Trace analysis with new bug's comments</t>
  </si>
  <si>
    <t>[BLIA] alpha: 0.7999999999999999, beta: 0.6, gamma: 0.5, pastDays: 120 with structured info without Stack-Trace analysis with new bug's comments</t>
  </si>
  <si>
    <t>[BLIA] alpha: 0.7999999999999999, beta: 0.7, gamma: 0.5, pastDays: 120 with structured info without Stack-Trace analysis with new bug's comments</t>
  </si>
  <si>
    <t>[BLIA] alpha: 0.7999999999999999, beta: 0.7999999999999999, gamma: 0.5, pastDays: 120 with structured info without Stack-Trace analysis with new bug's comments</t>
  </si>
  <si>
    <t>[BLIA] alpha: 0.7999999999999999, beta: 0.8999999999999999, gamma: 0.5, pastDays: 120 with structured info without Stack-Trace analysis with new bug's comments</t>
  </si>
  <si>
    <t>[BLIA] alpha: 0.8999999999999999, beta: 0.0, gamma: 0.5, pastDays: 120 with structured info without Stack-Trace analysis with new bug's comments</t>
  </si>
  <si>
    <t>[BLIA] alpha: 0.8999999999999999, beta: 0.1, gamma: 0.5, pastDays: 120 with structured info without Stack-Trace analysis with new bug's comments</t>
  </si>
  <si>
    <t>[BLIA] alpha: 0.8999999999999999, beta: 0.2, gamma: 0.5, pastDays: 120 with structured info without Stack-Trace analysis with new bug's comments</t>
  </si>
  <si>
    <t>[BLIA] alpha: 0.8999999999999999, beta: 0.30000000000000004, gamma: 0.5, pastDays: 120 with structured info without Stack-Trace analysis with new bug's comments</t>
  </si>
  <si>
    <t>[BLIA] alpha: 0.8999999999999999, beta: 0.4, gamma: 0.5, pastDays: 120 with structured info without Stack-Trace analysis with new bug's comments</t>
  </si>
  <si>
    <t>[BLIA] alpha: 0.8999999999999999, beta: 0.5, gamma: 0.5, pastDays: 120 with structured info without Stack-Trace analysis with new bug's comments</t>
  </si>
  <si>
    <t>[BLIA] alpha: 0.8999999999999999, beta: 0.6, gamma: 0.5, pastDays: 120 with structured info without Stack-Trace analysis with new bug's comments</t>
  </si>
  <si>
    <t>[BLIA] alpha: 0.8999999999999999, beta: 0.7, gamma: 0.5, pastDays: 120 with structured info without Stack-Trace analysis with new bug's comments</t>
  </si>
  <si>
    <t>[BLIA] alpha: 0.8999999999999999, beta: 0.7999999999999999, gamma: 0.5, pastDays: 120 with structured info without Stack-Trace analysis with new bug's comments</t>
  </si>
  <si>
    <t>[BLIA] alpha: 0.8999999999999999, beta: 0.8999999999999999, gamma: 0.5, pastDays: 120 with structured info without Stack-Trace analysis with new bug's comments</t>
  </si>
  <si>
    <t>[BLIA] alpha: 0.0, beta: 0.0, gamma: 0.7, pastDays: 120 with structured info without Stack-Trace analysis with new bug's comments</t>
  </si>
  <si>
    <t>[BLIA] alpha: 0.0, beta: 0.1, gamma: 0.7, pastDays: 120 with structured info without Stack-Trace analysis with new bug's comments</t>
  </si>
  <si>
    <t>[BLIA] alpha: 0.0, beta: 0.2, gamma: 0.7, pastDays: 120 with structured info without Stack-Trace analysis with new bug's comments</t>
  </si>
  <si>
    <t>[BLIA] alpha: 0.0, beta: 0.30000000000000004, gamma: 0.7, pastDays: 120 with structured info without Stack-Trace analysis with new bug's comments</t>
  </si>
  <si>
    <t>[BLIA] alpha: 0.0, beta: 0.4, gamma: 0.7, pastDays: 120 with structured info without Stack-Trace analysis with new bug's comments</t>
  </si>
  <si>
    <t>[BLIA] alpha: 0.0, beta: 0.5, gamma: 0.7, pastDays: 120 with structured info without Stack-Trace analysis with new bug's comments</t>
  </si>
  <si>
    <t>[BLIA] alpha: 0.0, beta: 0.6, gamma: 0.7, pastDays: 120 with structured info without Stack-Trace analysis with new bug's comments</t>
  </si>
  <si>
    <t>[BLIA] alpha: 0.0, beta: 0.7, gamma: 0.7, pastDays: 120 with structured info without Stack-Trace analysis with new bug's comments</t>
  </si>
  <si>
    <t>[BLIA] alpha: 0.0, beta: 0.7999999999999999, gamma: 0.7, pastDays: 120 with structured info without Stack-Trace analysis with new bug's comments</t>
  </si>
  <si>
    <t>[BLIA] alpha: 0.0, beta: 0.8999999999999999, gamma: 0.7, pastDays: 120 with structured info without Stack-Trace analysis with new bug's comments</t>
  </si>
  <si>
    <t>[BLIA] alpha: 0.1, beta: 0.0, gamma: 0.7, pastDays: 120 with structured info without Stack-Trace analysis with new bug's comments</t>
  </si>
  <si>
    <t>[BLIA] alpha: 0.1, beta: 0.1, gamma: 0.7, pastDays: 120 with structured info without Stack-Trace analysis with new bug's comments</t>
  </si>
  <si>
    <t>[BLIA] alpha: 0.1, beta: 0.2, gamma: 0.7, pastDays: 120 with structured info without Stack-Trace analysis with new bug's comments</t>
  </si>
  <si>
    <t>[BLIA] alpha: 0.1, beta: 0.30000000000000004, gamma: 0.7, pastDays: 120 with structured info without Stack-Trace analysis with new bug's comments</t>
  </si>
  <si>
    <t>[BLIA] alpha: 0.1, beta: 0.4, gamma: 0.7, pastDays: 120 with structured info without Stack-Trace analysis with new bug's comments</t>
  </si>
  <si>
    <t>[BLIA] alpha: 0.1, beta: 0.5, gamma: 0.7, pastDays: 120 with structured info without Stack-Trace analysis with new bug's comments</t>
  </si>
  <si>
    <t>[BLIA] alpha: 0.1, beta: 0.6, gamma: 0.7, pastDays: 120 with structured info without Stack-Trace analysis with new bug's comments</t>
  </si>
  <si>
    <t>[BLIA] alpha: 0.1, beta: 0.7, gamma: 0.7, pastDays: 120 with structured info without Stack-Trace analysis with new bug's comments</t>
  </si>
  <si>
    <t>[BLIA] alpha: 0.1, beta: 0.7999999999999999, gamma: 0.7, pastDays: 120 with structured info without Stack-Trace analysis with new bug's comments</t>
  </si>
  <si>
    <t>[BLIA] alpha: 0.1, beta: 0.8999999999999999, gamma: 0.7, pastDays: 120 with structured info without Stack-Trace analysis with new bug's comments</t>
  </si>
  <si>
    <t>[BLIA] alpha: 0.2, beta: 0.0, gamma: 0.7, pastDays: 120 with structured info without Stack-Trace analysis with new bug's comments</t>
  </si>
  <si>
    <t>[BLIA] alpha: 0.2, beta: 0.1, gamma: 0.7, pastDays: 120 with structured info without Stack-Trace analysis with new bug's comments</t>
  </si>
  <si>
    <t>[BLIA] alpha: 0.2, beta: 0.2, gamma: 0.7, pastDays: 120 with structured info without Stack-Trace analysis with new bug's comments</t>
  </si>
  <si>
    <t>[BLIA] alpha: 0.2, beta: 0.30000000000000004, gamma: 0.7, pastDays: 120 with structured info without Stack-Trace analysis with new bug's comments</t>
  </si>
  <si>
    <t>[BLIA] alpha: 0.2, beta: 0.4, gamma: 0.7, pastDays: 120 with structured info without Stack-Trace analysis with new bug's comments</t>
  </si>
  <si>
    <t>[BLIA] alpha: 0.2, beta: 0.5, gamma: 0.7, pastDays: 120 with structured info without Stack-Trace analysis with new bug's comments</t>
  </si>
  <si>
    <t>[BLIA] alpha: 0.2, beta: 0.6, gamma: 0.7, pastDays: 120 with structured info without Stack-Trace analysis with new bug's comments</t>
  </si>
  <si>
    <t>[BLIA] alpha: 0.2, beta: 0.7, gamma: 0.7, pastDays: 120 with structured info without Stack-Trace analysis with new bug's comments</t>
  </si>
  <si>
    <t>[BLIA] alpha: 0.2, beta: 0.7999999999999999, gamma: 0.7, pastDays: 120 with structured info without Stack-Trace analysis with new bug's comments</t>
  </si>
  <si>
    <t>[BLIA] alpha: 0.2, beta: 0.8999999999999999, gamma: 0.7, pastDays: 120 with structured info without Stack-Trace analysis with new bug's comments</t>
  </si>
  <si>
    <t>[BLIA] alpha: 0.30000000000000004, beta: 0.0, gamma: 0.7, pastDays: 120 with structured info without Stack-Trace analysis with new bug's comments</t>
  </si>
  <si>
    <t>[BLIA] alpha: 0.30000000000000004, beta: 0.1, gamma: 0.7, pastDays: 120 with structured info without Stack-Trace analysis with new bug's comments</t>
  </si>
  <si>
    <t>[BLIA] alpha: 0.30000000000000004, beta: 0.2, gamma: 0.7, pastDays: 120 with structured info without Stack-Trace analysis with new bug's comments</t>
  </si>
  <si>
    <t>[BLIA] alpha: 0.30000000000000004, beta: 0.30000000000000004, gamma: 0.7, pastDays: 120 with structured info without Stack-Trace analysis with new bug's comments</t>
  </si>
  <si>
    <t>[BLIA] alpha: 0.30000000000000004, beta: 0.4, gamma: 0.7, pastDays: 120 with structured info without Stack-Trace analysis with new bug's comments</t>
  </si>
  <si>
    <t>[BLIA] alpha: 0.30000000000000004, beta: 0.5, gamma: 0.7, pastDays: 120 with structured info without Stack-Trace analysis with new bug's comments</t>
  </si>
  <si>
    <t>[BLIA] alpha: 0.30000000000000004, beta: 0.6, gamma: 0.7, pastDays: 120 with structured info without Stack-Trace analysis with new bug's comments</t>
  </si>
  <si>
    <t>[BLIA] alpha: 0.30000000000000004, beta: 0.7, gamma: 0.7, pastDays: 120 with structured info without Stack-Trace analysis with new bug's comments</t>
  </si>
  <si>
    <t>[BLIA] alpha: 0.30000000000000004, beta: 0.7999999999999999, gamma: 0.7, pastDays: 120 with structured info without Stack-Trace analysis with new bug's comments</t>
  </si>
  <si>
    <t>[BLIA] alpha: 0.30000000000000004, beta: 0.8999999999999999, gamma: 0.7, pastDays: 120 with structured info without Stack-Trace analysis with new bug's comments</t>
  </si>
  <si>
    <t>[BLIA] alpha: 0.4, beta: 0.0, gamma: 0.7, pastDays: 120 with structured info without Stack-Trace analysis with new bug's comments</t>
  </si>
  <si>
    <t>[BLIA] alpha: 0.4, beta: 0.1, gamma: 0.7, pastDays: 120 with structured info without Stack-Trace analysis with new bug's comments</t>
  </si>
  <si>
    <t>[BLIA] alpha: 0.4, beta: 0.2, gamma: 0.7, pastDays: 120 with structured info without Stack-Trace analysis with new bug's comments</t>
  </si>
  <si>
    <t>[BLIA] alpha: 0.4, beta: 0.30000000000000004, gamma: 0.7, pastDays: 120 with structured info without Stack-Trace analysis with new bug's comments</t>
  </si>
  <si>
    <t>[BLIA] alpha: 0.4, beta: 0.4, gamma: 0.7, pastDays: 120 with structured info without Stack-Trace analysis with new bug's comments</t>
  </si>
  <si>
    <t>[BLIA] alpha: 0.4, beta: 0.5, gamma: 0.7, pastDays: 120 with structured info without Stack-Trace analysis with new bug's comments</t>
  </si>
  <si>
    <t>[BLIA] alpha: 0.4, beta: 0.6, gamma: 0.7, pastDays: 120 with structured info without Stack-Trace analysis with new bug's comments</t>
  </si>
  <si>
    <t>[BLIA] alpha: 0.4, beta: 0.7, gamma: 0.7, pastDays: 120 with structured info without Stack-Trace analysis with new bug's comments</t>
  </si>
  <si>
    <t>[BLIA] alpha: 0.4, beta: 0.7999999999999999, gamma: 0.7, pastDays: 120 with structured info without Stack-Trace analysis with new bug's comments</t>
  </si>
  <si>
    <t>[BLIA] alpha: 0.4, beta: 0.8999999999999999, gamma: 0.7, pastDays: 120 with structured info without Stack-Trace analysis with new bug's comments</t>
  </si>
  <si>
    <t>[BLIA] alpha: 0.5, beta: 0.0, gamma: 0.7, pastDays: 120 with structured info without Stack-Trace analysis with new bug's comments</t>
  </si>
  <si>
    <t>[BLIA] alpha: 0.5, beta: 0.1, gamma: 0.7, pastDays: 120 with structured info without Stack-Trace analysis with new bug's comments</t>
  </si>
  <si>
    <t>[BLIA] alpha: 0.5, beta: 0.2, gamma: 0.7, pastDays: 120 with structured info without Stack-Trace analysis with new bug's comments</t>
  </si>
  <si>
    <t>[BLIA] alpha: 0.5, beta: 0.30000000000000004, gamma: 0.7, pastDays: 120 with structured info without Stack-Trace analysis with new bug's comments</t>
  </si>
  <si>
    <t>[BLIA] alpha: 0.5, beta: 0.4, gamma: 0.7, pastDays: 120 with structured info without Stack-Trace analysis with new bug's comments</t>
  </si>
  <si>
    <t>[BLIA] alpha: 0.5, beta: 0.5, gamma: 0.7, pastDays: 120 with structured info without Stack-Trace analysis with new bug's comments</t>
  </si>
  <si>
    <t>[BLIA] alpha: 0.5, beta: 0.6, gamma: 0.7, pastDays: 120 with structured info without Stack-Trace analysis with new bug's comments</t>
  </si>
  <si>
    <t>[BLIA] alpha: 0.5, beta: 0.7, gamma: 0.7, pastDays: 120 with structured info without Stack-Trace analysis with new bug's comments</t>
  </si>
  <si>
    <t>[BLIA] alpha: 0.5, beta: 0.7999999999999999, gamma: 0.7, pastDays: 120 with structured info without Stack-Trace analysis with new bug's comments</t>
  </si>
  <si>
    <t>[BLIA] alpha: 0.5, beta: 0.8999999999999999, gamma: 0.7, pastDays: 120 with structured info without Stack-Trace analysis with new bug's comments</t>
  </si>
  <si>
    <t>[BLIA] alpha: 0.6, beta: 0.0, gamma: 0.7, pastDays: 120 with structured info without Stack-Trace analysis with new bug's comments</t>
  </si>
  <si>
    <t>[BLIA] alpha: 0.6, beta: 0.1, gamma: 0.7, pastDays: 120 with structured info without Stack-Trace analysis with new bug's comments</t>
  </si>
  <si>
    <t>[BLIA] alpha: 0.6, beta: 0.2, gamma: 0.7, pastDays: 120 with structured info without Stack-Trace analysis with new bug's comments</t>
  </si>
  <si>
    <t>[BLIA] alpha: 0.6, beta: 0.30000000000000004, gamma: 0.7, pastDays: 120 with structured info without Stack-Trace analysis with new bug's comments</t>
  </si>
  <si>
    <t>[BLIA] alpha: 0.6, beta: 0.4, gamma: 0.7, pastDays: 120 with structured info without Stack-Trace analysis with new bug's comments</t>
  </si>
  <si>
    <t>[BLIA] alpha: 0.6, beta: 0.5, gamma: 0.7, pastDays: 120 with structured info without Stack-Trace analysis with new bug's comments</t>
  </si>
  <si>
    <t>[BLIA] alpha: 0.6, beta: 0.6, gamma: 0.7, pastDays: 120 with structured info without Stack-Trace analysis with new bug's comments</t>
  </si>
  <si>
    <t>[BLIA] alpha: 0.6, beta: 0.7, gamma: 0.7, pastDays: 120 with structured info without Stack-Trace analysis with new bug's comments</t>
  </si>
  <si>
    <t>[BLIA] alpha: 0.6, beta: 0.7999999999999999, gamma: 0.7, pastDays: 120 with structured info without Stack-Trace analysis with new bug's comments</t>
  </si>
  <si>
    <t>[BLIA] alpha: 0.6, beta: 0.8999999999999999, gamma: 0.7, pastDays: 120 with structured info without Stack-Trace analysis with new bug's comments</t>
  </si>
  <si>
    <t>[BLIA] alpha: 0.7, beta: 0.0, gamma: 0.7, pastDays: 120 with structured info without Stack-Trace analysis with new bug's comments</t>
  </si>
  <si>
    <t>[BLIA] alpha: 0.7, beta: 0.1, gamma: 0.7, pastDays: 120 with structured info without Stack-Trace analysis with new bug's comments</t>
  </si>
  <si>
    <t>[BLIA] alpha: 0.7, beta: 0.2, gamma: 0.7, pastDays: 120 with structured info without Stack-Trace analysis with new bug's comments</t>
  </si>
  <si>
    <t>[BLIA] alpha: 0.7, beta: 0.30000000000000004, gamma: 0.7, pastDays: 120 with structured info without Stack-Trace analysis with new bug's comments</t>
  </si>
  <si>
    <t>[BLIA] alpha: 0.7, beta: 0.4, gamma: 0.7, pastDays: 120 with structured info without Stack-Trace analysis with new bug's comments</t>
  </si>
  <si>
    <t>[BLIA] alpha: 0.7, beta: 0.5, gamma: 0.7, pastDays: 120 with structured info without Stack-Trace analysis with new bug's comments</t>
  </si>
  <si>
    <t>[BLIA] alpha: 0.7, beta: 0.6, gamma: 0.7, pastDays: 120 with structured info without Stack-Trace analysis with new bug's comments</t>
  </si>
  <si>
    <t>[BLIA] alpha: 0.7, beta: 0.7, gamma: 0.7, pastDays: 120 with structured info without Stack-Trace analysis with new bug's comments</t>
  </si>
  <si>
    <t>[BLIA] alpha: 0.7, beta: 0.7999999999999999, gamma: 0.7, pastDays: 120 with structured info without Stack-Trace analysis with new bug's comments</t>
  </si>
  <si>
    <t>[BLIA] alpha: 0.7, beta: 0.8999999999999999, gamma: 0.7, pastDays: 120 with structured info without Stack-Trace analysis with new bug's comments</t>
  </si>
  <si>
    <t>[BLIA] alpha: 0.7999999999999999, beta: 0.0, gamma: 0.7, pastDays: 120 with structured info without Stack-Trace analysis with new bug's comments</t>
  </si>
  <si>
    <t>[BLIA] alpha: 0.7999999999999999, beta: 0.1, gamma: 0.7, pastDays: 120 with structured info without Stack-Trace analysis with new bug's comments</t>
  </si>
  <si>
    <t>[BLIA] alpha: 0.7999999999999999, beta: 0.2, gamma: 0.7, pastDays: 120 with structured info without Stack-Trace analysis with new bug's comments</t>
  </si>
  <si>
    <t>[BLIA] alpha: 0.7999999999999999, beta: 0.30000000000000004, gamma: 0.7, pastDays: 120 with structured info without Stack-Trace analysis with new bug's comments</t>
  </si>
  <si>
    <t>[BLIA] alpha: 0.7999999999999999, beta: 0.4, gamma: 0.7, pastDays: 120 with structured info without Stack-Trace analysis with new bug's comments</t>
  </si>
  <si>
    <t>[BLIA] alpha: 0.7999999999999999, beta: 0.5, gamma: 0.7, pastDays: 120 with structured info without Stack-Trace analysis with new bug's comments</t>
  </si>
  <si>
    <t>[BLIA] alpha: 0.7999999999999999, beta: 0.6, gamma: 0.7, pastDays: 120 with structured info without Stack-Trace analysis with new bug's comments</t>
  </si>
  <si>
    <t>[BLIA] alpha: 0.7999999999999999, beta: 0.7, gamma: 0.7, pastDays: 120 with structured info without Stack-Trace analysis with new bug's comments</t>
  </si>
  <si>
    <t>[BLIA] alpha: 0.7999999999999999, beta: 0.7999999999999999, gamma: 0.7, pastDays: 120 with structured info without Stack-Trace analysis with new bug's comments</t>
  </si>
  <si>
    <t>[BLIA] alpha: 0.7999999999999999, beta: 0.8999999999999999, gamma: 0.7, pastDays: 120 with structured info without Stack-Trace analysis with new bug's comments</t>
  </si>
  <si>
    <t>[BLIA] alpha: 0.8999999999999999, beta: 0.0, gamma: 0.7, pastDays: 120 with structured info without Stack-Trace analysis with new bug's comments</t>
  </si>
  <si>
    <t>[BLIA] alpha: 0.8999999999999999, beta: 0.1, gamma: 0.7, pastDays: 120 with structured info without Stack-Trace analysis with new bug's comments</t>
  </si>
  <si>
    <t>[BLIA] alpha: 0.8999999999999999, beta: 0.2, gamma: 0.7, pastDays: 120 with structured info without Stack-Trace analysis with new bug's comments</t>
  </si>
  <si>
    <t>[BLIA] alpha: 0.8999999999999999, beta: 0.30000000000000004, gamma: 0.7, pastDays: 120 with structured info without Stack-Trace analysis with new bug's comments</t>
  </si>
  <si>
    <t>[BLIA] alpha: 0.8999999999999999, beta: 0.4, gamma: 0.7, pastDays: 120 with structured info without Stack-Trace analysis with new bug's comments</t>
  </si>
  <si>
    <t>[BLIA] alpha: 0.8999999999999999, beta: 0.5, gamma: 0.7, pastDays: 120 with structured info without Stack-Trace analysis with new bug's comments</t>
  </si>
  <si>
    <t>[BLIA] alpha: 0.8999999999999999, beta: 0.6, gamma: 0.7, pastDays: 120 with structured info without Stack-Trace analysis with new bug's comments</t>
  </si>
  <si>
    <t>[BLIA] alpha: 0.8999999999999999, beta: 0.7, gamma: 0.7, pastDays: 120 with structured info without Stack-Trace analysis with new bug's comments</t>
  </si>
  <si>
    <t>[BLIA] alpha: 0.8999999999999999, beta: 0.7999999999999999, gamma: 0.7, pastDays: 120 with structured info without Stack-Trace analysis with new bug's comments</t>
  </si>
  <si>
    <t>[BLIA] alpha: 0.8999999999999999, beta: 0.8999999999999999, gamma: 0.7, pastDays: 120 with structured info without Stack-Trace analysis with new bug's comments</t>
  </si>
  <si>
    <t>(100 행, 25 ms)</t>
  </si>
  <si>
    <t>[BLIA] alpha: 0.2, beta: 0.0, gamma: 0.0, pastDays: 120 with structured info with new bug's comments</t>
  </si>
  <si>
    <t>[BLIA] alpha: 0.2, beta: 0.0, gamma: 0.1, pastDays: 120 with structured info with new bug's comments</t>
  </si>
  <si>
    <t>[BLIA] alpha: 0.2, beta: 0.0, gamma: 0.2, pastDays: 120 with structured info with new bug's comments</t>
  </si>
  <si>
    <t>[BLIA] alpha: 0.2, beta: 0.0, gamma: 0.30000000000000004, pastDays: 120 with structured info with new bug's comments</t>
  </si>
  <si>
    <t>[BLIA] alpha: 0.2, beta: 0.0, gamma: 0.4, pastDays: 120 with structured info with new bug's comments</t>
  </si>
  <si>
    <t>[BLIA] alpha: 0.2, beta: 0.0, gamma: 0.6, pastDays: 120 with structured info with new bug's comments</t>
  </si>
  <si>
    <t>[BLIA] alpha: 0.2, beta: 0.0, gamma: 0.7999999999999999, pastDays: 120 with structured info with new bug's comments</t>
  </si>
  <si>
    <t>[BLIA] alpha: 0.2, beta: 0.0, gamma: 0.8999999999999999, pastDays: 120 with structured info with new bug's comments</t>
  </si>
  <si>
    <t>[BLIA] alpha: 0.0, beta: 0.0, gamma: 0.0, pastDays: 120 with structured info with new bug's comments</t>
  </si>
  <si>
    <t>[BLIA] alpha: 0.0, beta: 0.0, gamma: 0.1, pastDays: 120 with structured info with new bug's comments</t>
  </si>
  <si>
    <t>[BLIA] alpha: 0.0, beta: 0.0, gamma: 0.2, pastDays: 120 with structured info with new bug's comments</t>
  </si>
  <si>
    <t>[BLIA] alpha: 0.0, beta: 0.0, gamma: 0.30000000000000004, pastDays: 120 with structured info with new bug's comments</t>
  </si>
  <si>
    <t>[BLIA] alpha: 0.0, beta: 0.0, gamma: 0.4, pastDays: 120 with structured info with new bug's comments</t>
  </si>
  <si>
    <t>[BLIA] alpha: 0.0, beta: 0.0, gamma: 0.6, pastDays: 120 with structured info with new bug's comments</t>
  </si>
  <si>
    <t>[BLIA] alpha: 0.0, beta: 0.0, gamma: 0.7999999999999999, pastDays: 120 with structured info with new bug's comments</t>
  </si>
  <si>
    <t>[BLIA] alpha: 0.0, beta: 0.0, gamma: 0.8999999999999999, pastDays: 120 with structured info with new bug's comments</t>
  </si>
  <si>
    <t>BLIA v1.5.2
(a : 0.0, b : 0.0
g : 0.5, k : 120)</t>
    <phoneticPr fontId="16" type="noConversion"/>
  </si>
  <si>
    <t>[BLIA] alpha: 0.3, beta: 0.2, gamma: 0.0, pastDays: 120 with structured info with new bug's comments</t>
  </si>
  <si>
    <t>[BLIA] alpha: 0.3, beta: 0.2, gamma: 0.1, pastDays: 120 with structured info with new bug's comments</t>
  </si>
  <si>
    <t>[BLIA] alpha: 0.3, beta: 0.2, gamma: 0.2, pastDays: 120 with structured info with new bug's comments</t>
  </si>
  <si>
    <t>[BLIA] alpha: 0.3, beta: 0.2, gamma: 0.30000000000000004, pastDays: 120 with structured info with new bug's comments</t>
  </si>
  <si>
    <t>[BLIA] alpha: 0.3, beta: 0.2, gamma: 0.4, pastDays: 120 with structured info with new bug's comments</t>
  </si>
  <si>
    <t>[BLIA] alpha: 0.3, beta: 0.2, gamma: 0.6, pastDays: 120 with structured info with new bug's comments</t>
  </si>
  <si>
    <t>[BLIA] alpha: 0.3, beta: 0.2, gamma: 0.7, pastDays: 120 with structured info with new bug's comments</t>
  </si>
  <si>
    <t>[BLIA] alpha: 0.3, beta: 0.2, gamma: 0.7999999999999999, pastDays: 120 with structured info with new bug's comments</t>
  </si>
  <si>
    <t>[BLIA] alpha: 0.3, beta: 0.2, gamma: 0.8999999999999999, pastDays: 120 with structured info with new bug's comments</t>
  </si>
  <si>
    <t>BLIA v1.5.2
(a : 0.3, b : 0.2
g : 0.4, k : 120)</t>
    <phoneticPr fontId="16" type="noConversion"/>
  </si>
  <si>
    <t>p-value</t>
    <phoneticPr fontId="16" type="noConversion"/>
  </si>
  <si>
    <t>d</t>
    <phoneticPr fontId="16" type="noConversion"/>
  </si>
  <si>
    <t>BugLocator</t>
    <phoneticPr fontId="16" type="noConversion"/>
  </si>
  <si>
    <t>0.56 (large)</t>
    <phoneticPr fontId="16" type="noConversion"/>
  </si>
  <si>
    <t>0.67 (large)</t>
    <phoneticPr fontId="16" type="noConversion"/>
  </si>
  <si>
    <t>BLUiR</t>
    <phoneticPr fontId="16" type="noConversion"/>
  </si>
  <si>
    <t>BRTracer</t>
    <phoneticPr fontId="16" type="noConversion"/>
  </si>
  <si>
    <t>BLIA v1.0</t>
    <phoneticPr fontId="16" type="noConversion"/>
  </si>
  <si>
    <t>0.44 (medium)</t>
    <phoneticPr fontId="16" type="noConversion"/>
  </si>
  <si>
    <t>AmaLgam</t>
    <phoneticPr fontId="16" type="noConversion"/>
  </si>
  <si>
    <t>0.44 (medium)</t>
    <phoneticPr fontId="16" type="noConversion"/>
  </si>
  <si>
    <t>0.33 (medium)</t>
    <phoneticPr fontId="16" type="noConversion"/>
  </si>
  <si>
    <t>0.25 (small)</t>
    <phoneticPr fontId="16" type="noConversion"/>
  </si>
  <si>
    <t>MRR</t>
    <phoneticPr fontId="16" type="noConversion"/>
  </si>
  <si>
    <t>BLIA v1.5.0</t>
    <phoneticPr fontId="0" type="noConversion"/>
  </si>
  <si>
    <t>BLIA v1.5</t>
    <phoneticPr fontId="16" type="noConversion"/>
  </si>
  <si>
    <t>BLIA v1.5 (BLIA v1.5.2)</t>
    <phoneticPr fontId="16" type="noConversion"/>
  </si>
  <si>
    <t>BLIA v1.5 w/ new bug's comments</t>
    <phoneticPr fontId="16" type="noConversion"/>
  </si>
  <si>
    <t>BLIA v1.5 w/o new bug's comments</t>
    <phoneticPr fontId="16" type="noConversion"/>
  </si>
  <si>
    <t>BLIA v1.5.0(File level)</t>
    <phoneticPr fontId="16" type="noConversion"/>
  </si>
  <si>
    <t>BLIA v1.5 (v1.5.2) (File level)</t>
    <phoneticPr fontId="16" type="noConversion"/>
  </si>
  <si>
    <t>BLIA v1.5.0 (File level)</t>
    <phoneticPr fontId="16" type="noConversion"/>
  </si>
  <si>
    <t>BLIA v1.0 (File level)</t>
    <phoneticPr fontId="16" type="noConversion"/>
  </si>
  <si>
    <t>BLIA v1.5. (v1.5.2) (File level)</t>
    <phoneticPr fontId="16" type="noConversion"/>
  </si>
  <si>
    <t>BLIA v1.5 (File level)</t>
    <phoneticPr fontId="16" type="noConversion"/>
  </si>
  <si>
    <t>BLIA v1.5.0 (Method level)</t>
    <phoneticPr fontId="16" type="noConversion"/>
  </si>
  <si>
    <t>BLIA v1.5.1 (Method level)</t>
    <phoneticPr fontId="16" type="noConversion"/>
  </si>
  <si>
    <t>BLIA v1.5 (v1.5.2) (Method level)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</si>
</sst>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"/>
    <numFmt numFmtId="177" formatCode="0.000"/>
    <numFmt numFmtId="178" formatCode="0.000000000"/>
  </numFmts>
  <fonts count="19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indexed="81"/>
      <name val="ＭＳ Ｐゴシック"/>
      <family val="2"/>
    </font>
    <font>
      <sz val="11"/>
      <color indexed="81"/>
      <name val="ＭＳ Ｐゴシック"/>
      <family val="2"/>
    </font>
    <font>
      <sz val="12"/>
      <color rgb="FF000000"/>
      <name val="Arial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</borders>
  <cellStyleXfs count="61">
    <xf numFmtId="0" fontId="0" fillId="0" borderId="0"/>
    <xf numFmtId="0" fontId="7" fillId="0" borderId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57">
    <xf numFmtId="0" fontId="0" fillId="0" borderId="0" xfId="0"/>
    <xf numFmtId="0" fontId="7" fillId="0" borderId="0" xfId="1">
      <alignment vertical="center"/>
    </xf>
    <xf numFmtId="0" fontId="7" fillId="0" borderId="1" xfId="1" applyBorder="1">
      <alignment vertical="center"/>
    </xf>
    <xf numFmtId="0" fontId="7" fillId="0" borderId="1" xfId="1" applyBorder="1" applyAlignment="1">
      <alignment horizontal="right" vertical="center"/>
    </xf>
    <xf numFmtId="47" fontId="7" fillId="0" borderId="1" xfId="1" applyNumberFormat="1" applyBorder="1">
      <alignment vertical="center"/>
    </xf>
    <xf numFmtId="22" fontId="7" fillId="0" borderId="0" xfId="1" applyNumberFormat="1">
      <alignment vertical="center"/>
    </xf>
    <xf numFmtId="0" fontId="7" fillId="0" borderId="0" xfId="1" applyFill="1">
      <alignment vertical="center"/>
    </xf>
    <xf numFmtId="0" fontId="13" fillId="0" borderId="0" xfId="0" applyFont="1" applyAlignment="1">
      <alignment vertical="center"/>
    </xf>
    <xf numFmtId="0" fontId="10" fillId="0" borderId="0" xfId="0" applyFont="1"/>
    <xf numFmtId="0" fontId="15" fillId="0" borderId="0" xfId="1" applyFont="1">
      <alignment vertical="center"/>
    </xf>
    <xf numFmtId="0" fontId="6" fillId="0" borderId="0" xfId="1" applyFont="1">
      <alignment vertical="center"/>
    </xf>
    <xf numFmtId="0" fontId="7" fillId="0" borderId="6" xfId="1" applyBorder="1" applyAlignment="1">
      <alignment horizontal="right" vertical="center"/>
    </xf>
    <xf numFmtId="0" fontId="7" fillId="0" borderId="1" xfId="1" applyBorder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0" fontId="7" fillId="0" borderId="6" xfId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7" fillId="0" borderId="2" xfId="1" applyBorder="1">
      <alignment vertical="center"/>
    </xf>
    <xf numFmtId="0" fontId="7" fillId="0" borderId="10" xfId="1" applyBorder="1">
      <alignment vertical="center"/>
    </xf>
    <xf numFmtId="176" fontId="17" fillId="0" borderId="5" xfId="1" applyNumberFormat="1" applyFont="1" applyBorder="1" applyAlignment="1">
      <alignment horizontal="right" vertical="center"/>
    </xf>
    <xf numFmtId="176" fontId="17" fillId="0" borderId="1" xfId="1" applyNumberFormat="1" applyFont="1" applyBorder="1" applyAlignment="1">
      <alignment horizontal="right" vertical="center"/>
    </xf>
    <xf numFmtId="0" fontId="17" fillId="0" borderId="1" xfId="1" applyFont="1" applyFill="1" applyBorder="1" applyAlignment="1">
      <alignment horizontal="center" vertical="center"/>
    </xf>
    <xf numFmtId="0" fontId="6" fillId="0" borderId="2" xfId="1" applyFont="1" applyFill="1" applyBorder="1">
      <alignment vertical="center"/>
    </xf>
    <xf numFmtId="0" fontId="7" fillId="0" borderId="2" xfId="1" applyFill="1" applyBorder="1">
      <alignment vertical="center"/>
    </xf>
    <xf numFmtId="0" fontId="6" fillId="0" borderId="0" xfId="1" applyFont="1" applyFill="1">
      <alignment vertical="center"/>
    </xf>
    <xf numFmtId="0" fontId="7" fillId="6" borderId="9" xfId="1" applyFill="1" applyBorder="1">
      <alignment vertical="center"/>
    </xf>
    <xf numFmtId="0" fontId="7" fillId="6" borderId="0" xfId="1" applyFill="1">
      <alignment vertical="center"/>
    </xf>
    <xf numFmtId="0" fontId="17" fillId="6" borderId="0" xfId="1" applyFont="1" applyFill="1">
      <alignment vertical="center"/>
    </xf>
    <xf numFmtId="0" fontId="15" fillId="0" borderId="0" xfId="1" applyFont="1" applyFill="1" applyBorder="1">
      <alignment vertical="center"/>
    </xf>
    <xf numFmtId="0" fontId="5" fillId="0" borderId="0" xfId="1" applyFont="1">
      <alignment vertical="center"/>
    </xf>
    <xf numFmtId="9" fontId="7" fillId="0" borderId="0" xfId="58" applyFont="1" applyAlignment="1">
      <alignment vertical="center"/>
    </xf>
    <xf numFmtId="0" fontId="6" fillId="0" borderId="9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17" fillId="6" borderId="0" xfId="1" applyFont="1" applyFill="1" applyAlignment="1">
      <alignment horizontal="center" vertical="center"/>
    </xf>
    <xf numFmtId="0" fontId="7" fillId="7" borderId="1" xfId="1" applyFill="1" applyBorder="1">
      <alignment vertical="center"/>
    </xf>
    <xf numFmtId="0" fontId="5" fillId="7" borderId="1" xfId="1" applyFont="1" applyFill="1" applyBorder="1">
      <alignment vertical="center"/>
    </xf>
    <xf numFmtId="0" fontId="5" fillId="7" borderId="1" xfId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14" fontId="7" fillId="0" borderId="0" xfId="1" applyNumberFormat="1">
      <alignment vertical="center"/>
    </xf>
    <xf numFmtId="0" fontId="17" fillId="0" borderId="0" xfId="1" applyFont="1" applyFill="1">
      <alignment vertical="center"/>
    </xf>
    <xf numFmtId="177" fontId="7" fillId="6" borderId="9" xfId="1" applyNumberFormat="1" applyFill="1" applyBorder="1">
      <alignment vertical="center"/>
    </xf>
    <xf numFmtId="177" fontId="7" fillId="6" borderId="17" xfId="1" applyNumberFormat="1" applyFill="1" applyBorder="1">
      <alignment vertical="center"/>
    </xf>
    <xf numFmtId="177" fontId="7" fillId="7" borderId="1" xfId="1" applyNumberFormat="1" applyFill="1" applyBorder="1">
      <alignment vertical="center"/>
    </xf>
    <xf numFmtId="177" fontId="7" fillId="7" borderId="6" xfId="1" applyNumberFormat="1" applyFill="1" applyBorder="1">
      <alignment vertical="center"/>
    </xf>
    <xf numFmtId="177" fontId="7" fillId="0" borderId="1" xfId="1" applyNumberFormat="1" applyBorder="1">
      <alignment vertical="center"/>
    </xf>
    <xf numFmtId="177" fontId="7" fillId="0" borderId="6" xfId="1" applyNumberFormat="1" applyBorder="1">
      <alignment vertical="center"/>
    </xf>
    <xf numFmtId="177" fontId="7" fillId="0" borderId="2" xfId="1" applyNumberFormat="1" applyBorder="1">
      <alignment vertical="center"/>
    </xf>
    <xf numFmtId="177" fontId="7" fillId="0" borderId="7" xfId="1" applyNumberFormat="1" applyBorder="1">
      <alignment vertical="center"/>
    </xf>
    <xf numFmtId="177" fontId="7" fillId="0" borderId="10" xfId="1" applyNumberFormat="1" applyBorder="1">
      <alignment vertical="center"/>
    </xf>
    <xf numFmtId="177" fontId="7" fillId="0" borderId="11" xfId="1" applyNumberFormat="1" applyBorder="1">
      <alignment vertical="center"/>
    </xf>
    <xf numFmtId="177" fontId="17" fillId="6" borderId="16" xfId="1" applyNumberFormat="1" applyFont="1" applyFill="1" applyBorder="1">
      <alignment vertical="center"/>
    </xf>
    <xf numFmtId="177" fontId="17" fillId="6" borderId="9" xfId="1" applyNumberFormat="1" applyFont="1" applyFill="1" applyBorder="1">
      <alignment vertical="center"/>
    </xf>
    <xf numFmtId="177" fontId="17" fillId="7" borderId="5" xfId="1" applyNumberFormat="1" applyFont="1" applyFill="1" applyBorder="1">
      <alignment vertical="center"/>
    </xf>
    <xf numFmtId="177" fontId="17" fillId="7" borderId="1" xfId="1" applyNumberFormat="1" applyFont="1" applyFill="1" applyBorder="1">
      <alignment vertical="center"/>
    </xf>
    <xf numFmtId="177" fontId="17" fillId="0" borderId="5" xfId="1" applyNumberFormat="1" applyFont="1" applyBorder="1">
      <alignment vertical="center"/>
    </xf>
    <xf numFmtId="177" fontId="17" fillId="0" borderId="1" xfId="1" applyNumberFormat="1" applyFont="1" applyBorder="1">
      <alignment vertical="center"/>
    </xf>
    <xf numFmtId="177" fontId="17" fillId="0" borderId="12" xfId="1" applyNumberFormat="1" applyFont="1" applyBorder="1">
      <alignment vertical="center"/>
    </xf>
    <xf numFmtId="177" fontId="17" fillId="0" borderId="8" xfId="1" applyNumberFormat="1" applyFont="1" applyBorder="1">
      <alignment vertical="center"/>
    </xf>
    <xf numFmtId="177" fontId="17" fillId="0" borderId="2" xfId="1" applyNumberFormat="1" applyFont="1" applyBorder="1">
      <alignment vertical="center"/>
    </xf>
    <xf numFmtId="22" fontId="13" fillId="0" borderId="19" xfId="0" applyNumberFormat="1" applyFont="1" applyBorder="1" applyAlignment="1">
      <alignment horizontal="right" vertical="center"/>
    </xf>
    <xf numFmtId="22" fontId="13" fillId="0" borderId="15" xfId="0" applyNumberFormat="1" applyFont="1" applyBorder="1" applyAlignment="1">
      <alignment horizontal="right" vertical="center"/>
    </xf>
    <xf numFmtId="0" fontId="7" fillId="0" borderId="0" xfId="1" applyAlignment="1">
      <alignment horizontal="right" vertical="center"/>
    </xf>
    <xf numFmtId="22" fontId="7" fillId="0" borderId="1" xfId="1" applyNumberFormat="1" applyBorder="1" applyAlignment="1">
      <alignment horizontal="right" vertical="center"/>
    </xf>
    <xf numFmtId="0" fontId="10" fillId="0" borderId="0" xfId="0" applyFont="1" applyAlignment="1">
      <alignment horizontal="right"/>
    </xf>
    <xf numFmtId="0" fontId="5" fillId="0" borderId="1" xfId="1" applyFont="1" applyBorder="1">
      <alignment vertical="center"/>
    </xf>
    <xf numFmtId="0" fontId="15" fillId="0" borderId="1" xfId="1" applyFont="1" applyBorder="1">
      <alignment vertical="center"/>
    </xf>
    <xf numFmtId="0" fontId="7" fillId="5" borderId="1" xfId="1" applyFill="1" applyBorder="1">
      <alignment vertical="center"/>
    </xf>
    <xf numFmtId="0" fontId="14" fillId="0" borderId="1" xfId="1" applyFont="1" applyBorder="1">
      <alignment vertical="center"/>
    </xf>
    <xf numFmtId="0" fontId="14" fillId="5" borderId="1" xfId="1" applyFont="1" applyFill="1" applyBorder="1">
      <alignment vertical="center"/>
    </xf>
    <xf numFmtId="0" fontId="7" fillId="0" borderId="0" xfId="1" applyBorder="1">
      <alignment vertical="center"/>
    </xf>
    <xf numFmtId="47" fontId="7" fillId="0" borderId="0" xfId="1" applyNumberFormat="1" applyBorder="1">
      <alignment vertical="center"/>
    </xf>
    <xf numFmtId="0" fontId="5" fillId="0" borderId="0" xfId="1" applyFont="1" applyFill="1" applyAlignment="1">
      <alignment horizontal="right" vertical="center"/>
    </xf>
    <xf numFmtId="0" fontId="15" fillId="0" borderId="0" xfId="1" applyFont="1" applyFill="1">
      <alignment vertical="center"/>
    </xf>
    <xf numFmtId="0" fontId="15" fillId="0" borderId="1" xfId="1" applyFont="1" applyFill="1" applyBorder="1">
      <alignment vertical="center"/>
    </xf>
    <xf numFmtId="0" fontId="7" fillId="0" borderId="1" xfId="1" applyFill="1" applyBorder="1">
      <alignment vertical="center"/>
    </xf>
    <xf numFmtId="0" fontId="14" fillId="0" borderId="1" xfId="1" applyFont="1" applyFill="1" applyBorder="1">
      <alignment vertical="center"/>
    </xf>
    <xf numFmtId="0" fontId="7" fillId="2" borderId="1" xfId="1" applyFill="1" applyBorder="1">
      <alignment vertical="center"/>
    </xf>
    <xf numFmtId="0" fontId="7" fillId="3" borderId="1" xfId="1" applyFill="1" applyBorder="1">
      <alignment vertical="center"/>
    </xf>
    <xf numFmtId="0" fontId="7" fillId="4" borderId="1" xfId="1" applyFill="1" applyBorder="1">
      <alignment vertical="center"/>
    </xf>
    <xf numFmtId="0" fontId="17" fillId="8" borderId="0" xfId="1" applyFont="1" applyFill="1" applyAlignment="1">
      <alignment horizontal="center" vertical="center"/>
    </xf>
    <xf numFmtId="14" fontId="7" fillId="0" borderId="1" xfId="1" applyNumberFormat="1" applyFill="1" applyBorder="1">
      <alignment vertical="center"/>
    </xf>
    <xf numFmtId="14" fontId="7" fillId="0" borderId="0" xfId="1" applyNumberFormat="1" applyFill="1">
      <alignment vertical="center"/>
    </xf>
    <xf numFmtId="0" fontId="14" fillId="3" borderId="1" xfId="1" applyFont="1" applyFill="1" applyBorder="1">
      <alignment vertical="center"/>
    </xf>
    <xf numFmtId="14" fontId="7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7" fillId="0" borderId="6" xfId="1" applyBorder="1">
      <alignment vertical="center"/>
    </xf>
    <xf numFmtId="0" fontId="14" fillId="5" borderId="6" xfId="1" applyFont="1" applyFill="1" applyBorder="1">
      <alignment vertical="center"/>
    </xf>
    <xf numFmtId="0" fontId="7" fillId="0" borderId="7" xfId="1" applyBorder="1">
      <alignment vertical="center"/>
    </xf>
    <xf numFmtId="0" fontId="15" fillId="0" borderId="6" xfId="1" applyFont="1" applyBorder="1">
      <alignment vertical="center"/>
    </xf>
    <xf numFmtId="0" fontId="7" fillId="5" borderId="6" xfId="1" applyFill="1" applyBorder="1">
      <alignment vertical="center"/>
    </xf>
    <xf numFmtId="0" fontId="14" fillId="0" borderId="6" xfId="1" applyFont="1" applyBorder="1">
      <alignment vertical="center"/>
    </xf>
    <xf numFmtId="0" fontId="5" fillId="0" borderId="6" xfId="1" applyFont="1" applyBorder="1">
      <alignment vertical="center"/>
    </xf>
    <xf numFmtId="0" fontId="15" fillId="0" borderId="2" xfId="1" applyFont="1" applyBorder="1">
      <alignment vertical="center"/>
    </xf>
    <xf numFmtId="0" fontId="15" fillId="7" borderId="1" xfId="1" applyFont="1" applyFill="1" applyBorder="1">
      <alignment vertical="center"/>
    </xf>
    <xf numFmtId="0" fontId="14" fillId="7" borderId="1" xfId="1" applyFont="1" applyFill="1" applyBorder="1">
      <alignment vertical="center"/>
    </xf>
    <xf numFmtId="0" fontId="5" fillId="7" borderId="1" xfId="1" applyFont="1" applyFill="1" applyBorder="1" applyAlignment="1">
      <alignment horizontal="right" vertical="center"/>
    </xf>
    <xf numFmtId="0" fontId="3" fillId="7" borderId="1" xfId="1" applyFont="1" applyFill="1" applyBorder="1">
      <alignment vertical="center"/>
    </xf>
    <xf numFmtId="178" fontId="7" fillId="0" borderId="6" xfId="1" applyNumberFormat="1" applyBorder="1">
      <alignment vertical="center"/>
    </xf>
    <xf numFmtId="178" fontId="7" fillId="0" borderId="7" xfId="1" applyNumberFormat="1" applyBorder="1">
      <alignment vertical="center"/>
    </xf>
    <xf numFmtId="178" fontId="14" fillId="0" borderId="6" xfId="1" applyNumberFormat="1" applyFont="1" applyBorder="1">
      <alignment vertical="center"/>
    </xf>
    <xf numFmtId="0" fontId="14" fillId="0" borderId="6" xfId="1" applyFont="1" applyFill="1" applyBorder="1">
      <alignment vertical="center"/>
    </xf>
    <xf numFmtId="0" fontId="15" fillId="0" borderId="6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7" fillId="0" borderId="0" xfId="1" applyAlignment="1">
      <alignment horizontal="center" vertical="center"/>
    </xf>
    <xf numFmtId="0" fontId="7" fillId="0" borderId="20" xfId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7" fillId="0" borderId="21" xfId="1" applyBorder="1">
      <alignment vertical="center"/>
    </xf>
    <xf numFmtId="0" fontId="17" fillId="6" borderId="0" xfId="1" applyFont="1" applyFill="1" applyAlignment="1">
      <alignment vertical="center"/>
    </xf>
    <xf numFmtId="0" fontId="5" fillId="7" borderId="9" xfId="1" applyFont="1" applyFill="1" applyBorder="1" applyAlignment="1">
      <alignment vertical="center" wrapText="1"/>
    </xf>
    <xf numFmtId="0" fontId="7" fillId="7" borderId="9" xfId="1" applyFill="1" applyBorder="1">
      <alignment vertical="center"/>
    </xf>
    <xf numFmtId="177" fontId="7" fillId="7" borderId="9" xfId="1" applyNumberFormat="1" applyFill="1" applyBorder="1">
      <alignment vertical="center"/>
    </xf>
    <xf numFmtId="0" fontId="5" fillId="7" borderId="9" xfId="1" applyFont="1" applyFill="1" applyBorder="1">
      <alignment vertical="center"/>
    </xf>
    <xf numFmtId="0" fontId="17" fillId="0" borderId="1" xfId="1" applyFont="1" applyFill="1" applyBorder="1" applyAlignment="1">
      <alignment horizontal="center" vertical="center" wrapText="1"/>
    </xf>
    <xf numFmtId="0" fontId="17" fillId="9" borderId="0" xfId="1" applyFont="1" applyFill="1">
      <alignment vertical="center"/>
    </xf>
    <xf numFmtId="0" fontId="2" fillId="0" borderId="0" xfId="1" applyFont="1">
      <alignment vertical="center"/>
    </xf>
    <xf numFmtId="0" fontId="5" fillId="6" borderId="4" xfId="1" applyFont="1" applyFill="1" applyBorder="1" applyAlignment="1">
      <alignment vertical="center" wrapText="1"/>
    </xf>
    <xf numFmtId="177" fontId="7" fillId="6" borderId="22" xfId="1" applyNumberFormat="1" applyFill="1" applyBorder="1">
      <alignment vertical="center"/>
    </xf>
    <xf numFmtId="0" fontId="2" fillId="6" borderId="9" xfId="1" applyFont="1" applyFill="1" applyBorder="1" applyAlignment="1">
      <alignment vertical="center" wrapText="1"/>
    </xf>
    <xf numFmtId="0" fontId="2" fillId="8" borderId="1" xfId="1" applyFont="1" applyFill="1" applyBorder="1" applyAlignment="1">
      <alignment horizontal="center" vertical="center"/>
    </xf>
    <xf numFmtId="0" fontId="7" fillId="10" borderId="1" xfId="1" applyFill="1" applyBorder="1" applyAlignment="1">
      <alignment horizontal="center" vertical="center"/>
    </xf>
    <xf numFmtId="177" fontId="7" fillId="10" borderId="1" xfId="1" applyNumberForma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76" fontId="5" fillId="6" borderId="4" xfId="1" applyNumberFormat="1" applyFont="1" applyFill="1" applyBorder="1" applyAlignment="1">
      <alignment vertical="center" wrapText="1"/>
    </xf>
    <xf numFmtId="177" fontId="5" fillId="6" borderId="4" xfId="1" applyNumberFormat="1" applyFont="1" applyFill="1" applyBorder="1" applyAlignment="1">
      <alignment vertical="center" wrapText="1"/>
    </xf>
    <xf numFmtId="0" fontId="10" fillId="0" borderId="1" xfId="0" applyFont="1" applyBorder="1"/>
    <xf numFmtId="22" fontId="10" fillId="0" borderId="1" xfId="0" applyNumberFormat="1" applyFont="1" applyBorder="1"/>
    <xf numFmtId="0" fontId="10" fillId="11" borderId="1" xfId="0" applyFont="1" applyFill="1" applyBorder="1"/>
    <xf numFmtId="22" fontId="10" fillId="11" borderId="1" xfId="0" applyNumberFormat="1" applyFont="1" applyFill="1" applyBorder="1"/>
    <xf numFmtId="0" fontId="7" fillId="11" borderId="0" xfId="1" applyFill="1">
      <alignment vertical="center"/>
    </xf>
    <xf numFmtId="0" fontId="10" fillId="0" borderId="1" xfId="0" applyFont="1" applyFill="1" applyBorder="1"/>
    <xf numFmtId="22" fontId="10" fillId="0" borderId="1" xfId="0" applyNumberFormat="1" applyFont="1" applyFill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1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6" borderId="9" xfId="1" applyFont="1" applyFill="1" applyBorder="1" applyAlignment="1">
      <alignment vertical="center" wrapText="1"/>
    </xf>
    <xf numFmtId="0" fontId="10" fillId="12" borderId="1" xfId="0" applyFont="1" applyFill="1" applyBorder="1"/>
    <xf numFmtId="22" fontId="10" fillId="12" borderId="1" xfId="0" applyNumberFormat="1" applyFont="1" applyFill="1" applyBorder="1"/>
    <xf numFmtId="0" fontId="7" fillId="12" borderId="0" xfId="1" applyFill="1">
      <alignment vertical="center"/>
    </xf>
    <xf numFmtId="0" fontId="7" fillId="11" borderId="1" xfId="1" applyFill="1" applyBorder="1">
      <alignment vertical="center"/>
    </xf>
    <xf numFmtId="14" fontId="7" fillId="11" borderId="1" xfId="1" applyNumberFormat="1" applyFill="1" applyBorder="1">
      <alignment vertical="center"/>
    </xf>
    <xf numFmtId="0" fontId="1" fillId="6" borderId="4" xfId="1" applyFont="1" applyFill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/>
    <xf numFmtId="177" fontId="7" fillId="0" borderId="0" xfId="1" applyNumberFormat="1">
      <alignment vertical="center"/>
    </xf>
    <xf numFmtId="0" fontId="1" fillId="0" borderId="1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8" fillId="0" borderId="1" xfId="0" applyFont="1" applyBorder="1"/>
    <xf numFmtId="0" fontId="18" fillId="2" borderId="1" xfId="0" applyFont="1" applyFill="1" applyBorder="1"/>
  </cellXfs>
  <cellStyles count="61">
    <cellStyle name="기본" xfId="0" builtinId="0"/>
    <cellStyle name="백분율" xfId="58" builtinId="5"/>
    <cellStyle name="열어 본 하이퍼링크" xfId="3" builtinId="9" hidden="1"/>
    <cellStyle name="열어 본 하이퍼링크" xfId="5" builtinId="9" hidden="1"/>
    <cellStyle name="열어 본 하이퍼링크" xfId="7" builtinId="9" hidden="1"/>
    <cellStyle name="열어 본 하이퍼링크" xfId="9" builtinId="9" hidden="1"/>
    <cellStyle name="열어 본 하이퍼링크" xfId="11" builtinId="9" hidden="1"/>
    <cellStyle name="열어 본 하이퍼링크" xfId="13" builtinId="9" hidden="1"/>
    <cellStyle name="열어 본 하이퍼링크" xfId="15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60" builtinId="9" hidden="1"/>
    <cellStyle name="하이퍼링크" xfId="2" builtinId="8" hidden="1"/>
    <cellStyle name="하이퍼링크" xfId="4" builtinId="8" hidden="1"/>
    <cellStyle name="하이퍼링크" xfId="6" builtinId="8" hidden="1"/>
    <cellStyle name="하이퍼링크" xfId="8" builtinId="8" hidden="1"/>
    <cellStyle name="하이퍼링크" xfId="10" builtinId="8" hidden="1"/>
    <cellStyle name="하이퍼링크" xfId="12" builtinId="8" hidden="1"/>
    <cellStyle name="하이퍼링크" xfId="14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9" builtinId="8" hidden="1"/>
    <cellStyle name="Normal 2" xfId="1"/>
  </cellStyles>
  <dxfs count="19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44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45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46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47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48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49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_rels/chart50.xml.rels><?xml version="1.0" encoding="UTF-8" standalone="yes"?>
<Relationships xmlns="http://schemas.openxmlformats.org/package/2006/relationships"><Relationship Id="rId1" Type="http://schemas.microsoft.com/office/2011/relationships/chartStyle" Target="style26.xml"/><Relationship Id="rId2" Type="http://schemas.microsoft.com/office/2011/relationships/chartColorStyle" Target="colors26.xml"/></Relationships>
</file>

<file path=xl/charts/_rels/chart51.xml.rels><?xml version="1.0" encoding="UTF-8" standalone="yes"?>
<Relationships xmlns="http://schemas.openxmlformats.org/package/2006/relationships"><Relationship Id="rId1" Type="http://schemas.microsoft.com/office/2011/relationships/chartStyle" Target="style27.xml"/><Relationship Id="rId2" Type="http://schemas.microsoft.com/office/2011/relationships/chartColorStyle" Target="colors27.xml"/></Relationships>
</file>

<file path=xl/charts/_rels/chart52.xml.rels><?xml version="1.0" encoding="UTF-8" standalone="yes"?>
<Relationships xmlns="http://schemas.openxmlformats.org/package/2006/relationships"><Relationship Id="rId1" Type="http://schemas.microsoft.com/office/2011/relationships/chartStyle" Target="style28.xml"/><Relationship Id="rId2" Type="http://schemas.microsoft.com/office/2011/relationships/chartColorStyle" Target="colors28.xml"/></Relationships>
</file>

<file path=xl/charts/_rels/chart53.xml.rels><?xml version="1.0" encoding="UTF-8" standalone="yes"?>
<Relationships xmlns="http://schemas.openxmlformats.org/package/2006/relationships"><Relationship Id="rId1" Type="http://schemas.microsoft.com/office/2011/relationships/chartStyle" Target="style29.xml"/><Relationship Id="rId2" Type="http://schemas.microsoft.com/office/2011/relationships/chartColorStyle" Target="colors29.xml"/></Relationships>
</file>

<file path=xl/charts/_rels/chart54.xml.rels><?xml version="1.0" encoding="UTF-8" standalone="yes"?>
<Relationships xmlns="http://schemas.openxmlformats.org/package/2006/relationships"><Relationship Id="rId1" Type="http://schemas.microsoft.com/office/2011/relationships/chartStyle" Target="style30.xml"/><Relationship Id="rId2" Type="http://schemas.microsoft.com/office/2011/relationships/chartColorStyle" Target="colors30.xml"/></Relationships>
</file>

<file path=xl/charts/_rels/chart55.xml.rels><?xml version="1.0" encoding="UTF-8" standalone="yes"?>
<Relationships xmlns="http://schemas.openxmlformats.org/package/2006/relationships"><Relationship Id="rId1" Type="http://schemas.microsoft.com/office/2011/relationships/chartStyle" Target="style31.xml"/><Relationship Id="rId2" Type="http://schemas.microsoft.com/office/2011/relationships/chartColorStyle" Target="colors31.xml"/></Relationships>
</file>

<file path=xl/charts/_rels/chart56.xml.rels><?xml version="1.0" encoding="UTF-8" standalone="yes"?>
<Relationships xmlns="http://schemas.openxmlformats.org/package/2006/relationships"><Relationship Id="rId1" Type="http://schemas.microsoft.com/office/2011/relationships/chartStyle" Target="style32.xml"/><Relationship Id="rId2" Type="http://schemas.microsoft.com/office/2011/relationships/chartColorStyle" Target="colors32.xml"/></Relationships>
</file>

<file path=xl/charts/_rels/chart57.xml.rels><?xml version="1.0" encoding="UTF-8" standalone="yes"?>
<Relationships xmlns="http://schemas.openxmlformats.org/package/2006/relationships"><Relationship Id="rId1" Type="http://schemas.microsoft.com/office/2011/relationships/chartStyle" Target="style33.xml"/><Relationship Id="rId2" Type="http://schemas.microsoft.com/office/2011/relationships/chartColorStyle" Target="colors33.xml"/></Relationships>
</file>

<file path=xl/charts/_rels/chart58.xml.rels><?xml version="1.0" encoding="UTF-8" standalone="yes"?>
<Relationships xmlns="http://schemas.openxmlformats.org/package/2006/relationships"><Relationship Id="rId1" Type="http://schemas.microsoft.com/office/2011/relationships/chartStyle" Target="style34.xml"/><Relationship Id="rId2" Type="http://schemas.microsoft.com/office/2011/relationships/chartColorStyle" Target="colors34.xml"/></Relationships>
</file>

<file path=xl/charts/_rels/chart59.xml.rels><?xml version="1.0" encoding="UTF-8" standalone="yes"?>
<Relationships xmlns="http://schemas.openxmlformats.org/package/2006/relationships"><Relationship Id="rId1" Type="http://schemas.microsoft.com/office/2011/relationships/chartStyle" Target="style35.xml"/><Relationship Id="rId2" Type="http://schemas.microsoft.com/office/2011/relationships/chartColorStyle" Target="colors35.xml"/></Relationships>
</file>

<file path=xl/charts/_rels/chart60.xml.rels><?xml version="1.0" encoding="UTF-8" standalone="yes"?>
<Relationships xmlns="http://schemas.openxmlformats.org/package/2006/relationships"><Relationship Id="rId1" Type="http://schemas.microsoft.com/office/2011/relationships/chartStyle" Target="style36.xml"/><Relationship Id="rId2" Type="http://schemas.microsoft.com/office/2011/relationships/chartColorStyle" Target="colors36.xml"/></Relationships>
</file>

<file path=xl/charts/_rels/chart61.xml.rels><?xml version="1.0" encoding="UTF-8" standalone="yes"?>
<Relationships xmlns="http://schemas.openxmlformats.org/package/2006/relationships"><Relationship Id="rId1" Type="http://schemas.microsoft.com/office/2011/relationships/chartStyle" Target="style37.xml"/><Relationship Id="rId2" Type="http://schemas.microsoft.com/office/2011/relationships/chartColorStyle" Target="colors37.xml"/></Relationships>
</file>

<file path=xl/charts/_rels/chart62.xml.rels><?xml version="1.0" encoding="UTF-8" standalone="yes"?>
<Relationships xmlns="http://schemas.openxmlformats.org/package/2006/relationships"><Relationship Id="rId1" Type="http://schemas.microsoft.com/office/2011/relationships/chartStyle" Target="style38.xml"/><Relationship Id="rId2" Type="http://schemas.microsoft.com/office/2011/relationships/chartColorStyle" Target="colors38.xml"/></Relationships>
</file>

<file path=xl/charts/_rels/chart63.xml.rels><?xml version="1.0" encoding="UTF-8" standalone="yes"?>
<Relationships xmlns="http://schemas.openxmlformats.org/package/2006/relationships"><Relationship Id="rId1" Type="http://schemas.microsoft.com/office/2011/relationships/chartStyle" Target="style39.xml"/><Relationship Id="rId2" Type="http://schemas.microsoft.com/office/2011/relationships/chartColorStyle" Target="colors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'RQ2-Fig6-alpha'!$B$3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'RQ2-Fig6-alpha'!$A$4:$A$13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'RQ2-Fig6-alpha'!$B$4:$B$13</c:f>
              <c:numCache>
                <c:formatCode>General</c:formatCode>
                <c:ptCount val="10"/>
                <c:pt idx="0">
                  <c:v>0.267807790125309</c:v>
                </c:pt>
                <c:pt idx="1">
                  <c:v>0.276348587862734</c:v>
                </c:pt>
                <c:pt idx="2">
                  <c:v>0.285121902481738</c:v>
                </c:pt>
                <c:pt idx="3">
                  <c:v>0.292644072461234</c:v>
                </c:pt>
                <c:pt idx="4">
                  <c:v>0.297464683847248</c:v>
                </c:pt>
                <c:pt idx="5">
                  <c:v>0.281601559819513</c:v>
                </c:pt>
                <c:pt idx="6">
                  <c:v>0.265808674611588</c:v>
                </c:pt>
                <c:pt idx="7">
                  <c:v>0.251814558832992</c:v>
                </c:pt>
                <c:pt idx="8">
                  <c:v>0.239010040614459</c:v>
                </c:pt>
                <c:pt idx="9">
                  <c:v>0.221644244465419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06-49DF-97F1-774EEFFFDB43}"/>
            </c:ext>
          </c:extLst>
        </c:ser>
        <c:ser>
          <c:idx val="1"/>
          <c:order val="1"/>
          <c:tx>
            <c:strRef>
              <c:f>'RQ2-Fig6-alpha'!$C$3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'RQ2-Fig6-alpha'!$A$4:$A$13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'RQ2-Fig6-alpha'!$C$4:$C$13</c:f>
              <c:numCache>
                <c:formatCode>General</c:formatCode>
                <c:ptCount val="10"/>
                <c:pt idx="0">
                  <c:v>0.62062332136979</c:v>
                </c:pt>
                <c:pt idx="1">
                  <c:v>0.632822760564256</c:v>
                </c:pt>
                <c:pt idx="2">
                  <c:v>0.63680423311749</c:v>
                </c:pt>
                <c:pt idx="3">
                  <c:v>0.630242048000314</c:v>
                </c:pt>
                <c:pt idx="4">
                  <c:v>0.630215761335153</c:v>
                </c:pt>
                <c:pt idx="5">
                  <c:v>0.511020361497538</c:v>
                </c:pt>
                <c:pt idx="6">
                  <c:v>0.470149531111112</c:v>
                </c:pt>
                <c:pt idx="7">
                  <c:v>0.427354936742793</c:v>
                </c:pt>
                <c:pt idx="8">
                  <c:v>0.403006058780302</c:v>
                </c:pt>
                <c:pt idx="9">
                  <c:v>0.385723117247567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006-49DF-97F1-774EEFFFDB43}"/>
            </c:ext>
          </c:extLst>
        </c:ser>
        <c:ser>
          <c:idx val="2"/>
          <c:order val="2"/>
          <c:tx>
            <c:strRef>
              <c:f>'RQ2-Fig6-alpha'!$D$3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'RQ2-Fig6-alpha'!$A$4:$A$13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'RQ2-Fig6-alpha'!$D$4:$D$13</c:f>
              <c:numCache>
                <c:formatCode>General</c:formatCode>
                <c:ptCount val="10"/>
                <c:pt idx="0">
                  <c:v>0.495238023544291</c:v>
                </c:pt>
                <c:pt idx="1">
                  <c:v>0.498875548269616</c:v>
                </c:pt>
                <c:pt idx="2">
                  <c:v>0.505588882558661</c:v>
                </c:pt>
                <c:pt idx="3">
                  <c:v>0.499582439121436</c:v>
                </c:pt>
                <c:pt idx="4">
                  <c:v>0.496075085646451</c:v>
                </c:pt>
                <c:pt idx="5">
                  <c:v>0.381620988570182</c:v>
                </c:pt>
                <c:pt idx="6">
                  <c:v>0.329866321375016</c:v>
                </c:pt>
                <c:pt idx="7">
                  <c:v>0.294778437303588</c:v>
                </c:pt>
                <c:pt idx="8">
                  <c:v>0.27779425383534</c:v>
                </c:pt>
                <c:pt idx="9">
                  <c:v>0.258094792277228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006-49DF-97F1-774EEFFFD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10016"/>
        <c:axId val="1064034176"/>
      </c:lineChart>
      <c:catAx>
        <c:axId val="114111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cap="none" baseline="0"/>
                  <a:t>Value of </a:t>
                </a:r>
                <a:r>
                  <a:rPr lang="en-US" altLang="ko-KR" sz="1400" b="1" i="0" u="none" strike="noStrike" cap="none" baseline="0">
                    <a:effectLst/>
                  </a:rPr>
                  <a:t>𝛼</a:t>
                </a:r>
                <a:endParaRPr lang="ko-KR" altLang="en-US" sz="14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4034176"/>
        <c:crosses val="autoZero"/>
        <c:auto val="1"/>
        <c:lblAlgn val="ctr"/>
        <c:lblOffset val="100"/>
        <c:noMultiLvlLbl val="0"/>
      </c:catAx>
      <c:valAx>
        <c:axId val="1064034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MAP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11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'RQ2-Fig6-alpha'!$B$17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'RQ2-Fig6-alpha'!$A$18:$A$27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'RQ2-Fig6-alpha'!$B$18:$B$27</c:f>
              <c:numCache>
                <c:formatCode>General</c:formatCode>
                <c:ptCount val="10"/>
                <c:pt idx="0">
                  <c:v>0.417851188363065</c:v>
                </c:pt>
                <c:pt idx="1">
                  <c:v>0.429420933297968</c:v>
                </c:pt>
                <c:pt idx="2">
                  <c:v>0.444089438066218</c:v>
                </c:pt>
                <c:pt idx="3">
                  <c:v>0.458520927750625</c:v>
                </c:pt>
                <c:pt idx="4">
                  <c:v>0.46650961987086</c:v>
                </c:pt>
                <c:pt idx="5">
                  <c:v>0.436636046728279</c:v>
                </c:pt>
                <c:pt idx="6">
                  <c:v>0.407571564970592</c:v>
                </c:pt>
                <c:pt idx="7">
                  <c:v>0.384745869437496</c:v>
                </c:pt>
                <c:pt idx="8">
                  <c:v>0.368529291364309</c:v>
                </c:pt>
                <c:pt idx="9">
                  <c:v>0.345848829059961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DD1-4136-9BA9-B9D76132EA4E}"/>
            </c:ext>
          </c:extLst>
        </c:ser>
        <c:ser>
          <c:idx val="1"/>
          <c:order val="1"/>
          <c:tx>
            <c:strRef>
              <c:f>'RQ2-Fig6-alpha'!$C$17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'RQ2-Fig6-alpha'!$A$18:$A$27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'RQ2-Fig6-alpha'!$C$18:$C$27</c:f>
              <c:numCache>
                <c:formatCode>General</c:formatCode>
                <c:ptCount val="10"/>
                <c:pt idx="0">
                  <c:v>0.732090077345663</c:v>
                </c:pt>
                <c:pt idx="1">
                  <c:v>0.744199616217613</c:v>
                </c:pt>
                <c:pt idx="2">
                  <c:v>0.74610347948365</c:v>
                </c:pt>
                <c:pt idx="3">
                  <c:v>0.735664528458882</c:v>
                </c:pt>
                <c:pt idx="4">
                  <c:v>0.739018278560491</c:v>
                </c:pt>
                <c:pt idx="5">
                  <c:v>0.598935461205468</c:v>
                </c:pt>
                <c:pt idx="6">
                  <c:v>0.550491566097724</c:v>
                </c:pt>
                <c:pt idx="7">
                  <c:v>0.504338308834114</c:v>
                </c:pt>
                <c:pt idx="8">
                  <c:v>0.485188805510365</c:v>
                </c:pt>
                <c:pt idx="9">
                  <c:v>0.46990899211948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DD1-4136-9BA9-B9D76132EA4E}"/>
            </c:ext>
          </c:extLst>
        </c:ser>
        <c:ser>
          <c:idx val="2"/>
          <c:order val="2"/>
          <c:tx>
            <c:strRef>
              <c:f>'RQ2-Fig6-alpha'!$D$17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'RQ2-Fig6-alpha'!$A$18:$A$27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'RQ2-Fig6-alpha'!$D$18:$D$27</c:f>
              <c:numCache>
                <c:formatCode>General</c:formatCode>
                <c:ptCount val="10"/>
                <c:pt idx="0">
                  <c:v>0.571121656608214</c:v>
                </c:pt>
                <c:pt idx="1">
                  <c:v>0.572761966120574</c:v>
                </c:pt>
                <c:pt idx="2">
                  <c:v>0.574469359604283</c:v>
                </c:pt>
                <c:pt idx="3">
                  <c:v>0.568061863591524</c:v>
                </c:pt>
                <c:pt idx="4">
                  <c:v>0.564177738457399</c:v>
                </c:pt>
                <c:pt idx="5">
                  <c:v>0.416112007891668</c:v>
                </c:pt>
                <c:pt idx="6">
                  <c:v>0.359141108420769</c:v>
                </c:pt>
                <c:pt idx="7">
                  <c:v>0.321616162102719</c:v>
                </c:pt>
                <c:pt idx="8">
                  <c:v>0.303479041870011</c:v>
                </c:pt>
                <c:pt idx="9">
                  <c:v>0.282703518233179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DD1-4136-9BA9-B9D76132E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2952240"/>
        <c:axId val="1142955360"/>
      </c:lineChart>
      <c:catAx>
        <c:axId val="114295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>
                    <a:effectLst/>
                  </a:rPr>
                  <a:t>Value of </a:t>
                </a:r>
                <a:r>
                  <a:rPr lang="en-US" altLang="ko-KR" sz="1400" b="0" i="0" u="none" strike="noStrike" cap="none" baseline="0">
                    <a:effectLst/>
                  </a:rPr>
                  <a:t>𝛼</a:t>
                </a:r>
                <a:r>
                  <a:rPr lang="en-US" altLang="ko-KR" sz="1400" b="1" i="0" baseline="0">
                    <a:effectLst/>
                  </a:rPr>
                  <a:t> </a:t>
                </a:r>
                <a:endParaRPr lang="ko-KR" altLang="ko-KR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2955360"/>
        <c:crosses val="autoZero"/>
        <c:auto val="1"/>
        <c:lblAlgn val="ctr"/>
        <c:lblOffset val="100"/>
        <c:noMultiLvlLbl val="0"/>
      </c:catAx>
      <c:valAx>
        <c:axId val="11429553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MRR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295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AspectJ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0.267807790125309</c:v>
              </c:pt>
              <c:pt idx="1">
                <c:v>0.276348587862734</c:v>
              </c:pt>
              <c:pt idx="2">
                <c:v>0.285121902481738</c:v>
              </c:pt>
              <c:pt idx="3">
                <c:v>0.292644072461234</c:v>
              </c:pt>
              <c:pt idx="4">
                <c:v>0.297464683847248</c:v>
              </c:pt>
              <c:pt idx="5">
                <c:v>0.281601559819513</c:v>
              </c:pt>
              <c:pt idx="6">
                <c:v>0.265808674611588</c:v>
              </c:pt>
              <c:pt idx="7">
                <c:v>0.251814558832992</c:v>
              </c:pt>
              <c:pt idx="8">
                <c:v>0.239010040614459</c:v>
              </c:pt>
              <c:pt idx="9">
                <c:v>0.221644244465419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FC7-4315-8AA9-23684C202BF2}"/>
            </c:ext>
          </c:extLst>
        </c:ser>
        <c:ser>
          <c:idx val="1"/>
          <c:order val="1"/>
          <c:tx>
            <c:v>SWT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0.62062332136979</c:v>
              </c:pt>
              <c:pt idx="1">
                <c:v>0.632822760564256</c:v>
              </c:pt>
              <c:pt idx="2">
                <c:v>0.63680423311749</c:v>
              </c:pt>
              <c:pt idx="3">
                <c:v>0.630242048000314</c:v>
              </c:pt>
              <c:pt idx="4">
                <c:v>0.630215761335153</c:v>
              </c:pt>
              <c:pt idx="5">
                <c:v>0.511020361497538</c:v>
              </c:pt>
              <c:pt idx="6">
                <c:v>0.470149531111112</c:v>
              </c:pt>
              <c:pt idx="7">
                <c:v>0.427354936742793</c:v>
              </c:pt>
              <c:pt idx="8">
                <c:v>0.403006058780302</c:v>
              </c:pt>
              <c:pt idx="9">
                <c:v>0.385723117247567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FC7-4315-8AA9-23684C202BF2}"/>
            </c:ext>
          </c:extLst>
        </c:ser>
        <c:ser>
          <c:idx val="2"/>
          <c:order val="2"/>
          <c:tx>
            <c:v>ZXing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0.495238023544291</c:v>
              </c:pt>
              <c:pt idx="1">
                <c:v>0.498875548269616</c:v>
              </c:pt>
              <c:pt idx="2">
                <c:v>0.505588882558661</c:v>
              </c:pt>
              <c:pt idx="3">
                <c:v>0.499582439121436</c:v>
              </c:pt>
              <c:pt idx="4">
                <c:v>0.496075085646451</c:v>
              </c:pt>
              <c:pt idx="5">
                <c:v>0.381620988570182</c:v>
              </c:pt>
              <c:pt idx="6">
                <c:v>0.329866321375016</c:v>
              </c:pt>
              <c:pt idx="7">
                <c:v>0.294778437303588</c:v>
              </c:pt>
              <c:pt idx="8">
                <c:v>0.27779425383534</c:v>
              </c:pt>
              <c:pt idx="9">
                <c:v>0.258094792277228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FC7-4315-8AA9-23684C202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50992"/>
        <c:axId val="1141154752"/>
      </c:lineChart>
      <c:catAx>
        <c:axId val="114115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</a:t>
                </a:r>
                <a:r>
                  <a:rPr lang="en-US" altLang="ko-KR" sz="1200" b="1" i="0" u="none" strike="noStrike" cap="none" baseline="0">
                    <a:effectLst/>
                  </a:rPr>
                  <a:t>𝛼</a:t>
                </a:r>
                <a:endParaRPr lang="ko-KR" altLang="en-US" sz="12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154752"/>
        <c:crosses val="autoZero"/>
        <c:auto val="1"/>
        <c:lblAlgn val="ctr"/>
        <c:lblOffset val="100"/>
        <c:noMultiLvlLbl val="0"/>
      </c:catAx>
      <c:valAx>
        <c:axId val="1141154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MAP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15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AspectJ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0.417851188363065</c:v>
              </c:pt>
              <c:pt idx="1">
                <c:v>0.429420933297968</c:v>
              </c:pt>
              <c:pt idx="2">
                <c:v>0.444089438066218</c:v>
              </c:pt>
              <c:pt idx="3">
                <c:v>0.458520927750625</c:v>
              </c:pt>
              <c:pt idx="4">
                <c:v>0.46650961987086</c:v>
              </c:pt>
              <c:pt idx="5">
                <c:v>0.436636046728279</c:v>
              </c:pt>
              <c:pt idx="6">
                <c:v>0.407571564970592</c:v>
              </c:pt>
              <c:pt idx="7">
                <c:v>0.384745869437496</c:v>
              </c:pt>
              <c:pt idx="8">
                <c:v>0.368529291364309</c:v>
              </c:pt>
              <c:pt idx="9">
                <c:v>0.345848829059961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788-470A-85C0-92C9EB28349A}"/>
            </c:ext>
          </c:extLst>
        </c:ser>
        <c:ser>
          <c:idx val="1"/>
          <c:order val="1"/>
          <c:tx>
            <c:v>SWT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0.732090077345663</c:v>
              </c:pt>
              <c:pt idx="1">
                <c:v>0.744199616217613</c:v>
              </c:pt>
              <c:pt idx="2">
                <c:v>0.74610347948365</c:v>
              </c:pt>
              <c:pt idx="3">
                <c:v>0.735664528458882</c:v>
              </c:pt>
              <c:pt idx="4">
                <c:v>0.739018278560491</c:v>
              </c:pt>
              <c:pt idx="5">
                <c:v>0.598935461205468</c:v>
              </c:pt>
              <c:pt idx="6">
                <c:v>0.550491566097724</c:v>
              </c:pt>
              <c:pt idx="7">
                <c:v>0.504338308834114</c:v>
              </c:pt>
              <c:pt idx="8">
                <c:v>0.485188805510365</c:v>
              </c:pt>
              <c:pt idx="9">
                <c:v>0.46990899211948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788-470A-85C0-92C9EB28349A}"/>
            </c:ext>
          </c:extLst>
        </c:ser>
        <c:ser>
          <c:idx val="2"/>
          <c:order val="2"/>
          <c:tx>
            <c:v>ZXing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0.571121656608214</c:v>
              </c:pt>
              <c:pt idx="1">
                <c:v>0.572761966120574</c:v>
              </c:pt>
              <c:pt idx="2">
                <c:v>0.574469359604283</c:v>
              </c:pt>
              <c:pt idx="3">
                <c:v>0.568061863591524</c:v>
              </c:pt>
              <c:pt idx="4">
                <c:v>0.564177738457399</c:v>
              </c:pt>
              <c:pt idx="5">
                <c:v>0.416112007891668</c:v>
              </c:pt>
              <c:pt idx="6">
                <c:v>0.359141108420769</c:v>
              </c:pt>
              <c:pt idx="7">
                <c:v>0.321616162102719</c:v>
              </c:pt>
              <c:pt idx="8">
                <c:v>0.303479041870011</c:v>
              </c:pt>
              <c:pt idx="9">
                <c:v>0.282703518233179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788-470A-85C0-92C9EB28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4320"/>
        <c:axId val="1141188080"/>
      </c:lineChart>
      <c:catAx>
        <c:axId val="114118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i="0" baseline="0">
                    <a:effectLst/>
                  </a:rPr>
                  <a:t>Value of </a:t>
                </a:r>
                <a:r>
                  <a:rPr lang="en-US" altLang="ko-KR" sz="1200" b="0" i="0" u="none" strike="noStrike" cap="none" baseline="0">
                    <a:effectLst/>
                  </a:rPr>
                  <a:t>𝛼</a:t>
                </a:r>
                <a:r>
                  <a:rPr lang="en-US" altLang="ko-KR" sz="1200" b="1" i="0" baseline="0">
                    <a:effectLst/>
                  </a:rPr>
                  <a:t> </a:t>
                </a:r>
                <a:endParaRPr lang="ko-KR" altLang="ko-KR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188080"/>
        <c:crosses val="autoZero"/>
        <c:auto val="1"/>
        <c:lblAlgn val="ctr"/>
        <c:lblOffset val="100"/>
        <c:noMultiLvlLbl val="0"/>
      </c:catAx>
      <c:valAx>
        <c:axId val="1141188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18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'RQ2-Fig6-alpha'!$B$64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'RQ2-Fig6-alpha'!$A$65:$A$74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'RQ2-Fig6-alpha'!$B$65:$B$74</c:f>
              <c:numCache>
                <c:formatCode>General</c:formatCode>
                <c:ptCount val="10"/>
                <c:pt idx="0">
                  <c:v>0.262222355400263</c:v>
                </c:pt>
                <c:pt idx="1">
                  <c:v>0.264024366907404</c:v>
                </c:pt>
                <c:pt idx="2">
                  <c:v>0.276167362260547</c:v>
                </c:pt>
                <c:pt idx="3">
                  <c:v>0.291550444889748</c:v>
                </c:pt>
                <c:pt idx="4">
                  <c:v>0.303181934800061</c:v>
                </c:pt>
                <c:pt idx="5">
                  <c:v>0.2998893148449</c:v>
                </c:pt>
                <c:pt idx="6">
                  <c:v>0.288178974018822</c:v>
                </c:pt>
                <c:pt idx="7">
                  <c:v>0.274903241157658</c:v>
                </c:pt>
                <c:pt idx="8">
                  <c:v>0.265097299336192</c:v>
                </c:pt>
                <c:pt idx="9">
                  <c:v>0.251373844132289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ED3-42D8-8364-4ED92155C78D}"/>
            </c:ext>
          </c:extLst>
        </c:ser>
        <c:ser>
          <c:idx val="1"/>
          <c:order val="1"/>
          <c:tx>
            <c:strRef>
              <c:f>'RQ2-Fig6-alpha'!$C$64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'RQ2-Fig6-alpha'!$A$65:$A$74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'RQ2-Fig6-alpha'!$C$65:$C$74</c:f>
              <c:numCache>
                <c:formatCode>General</c:formatCode>
                <c:ptCount val="10"/>
                <c:pt idx="0">
                  <c:v>0.620874759249831</c:v>
                </c:pt>
                <c:pt idx="1">
                  <c:v>0.631125501818992</c:v>
                </c:pt>
                <c:pt idx="2">
                  <c:v>0.630349140375992</c:v>
                </c:pt>
                <c:pt idx="3">
                  <c:v>0.616904533616617</c:v>
                </c:pt>
                <c:pt idx="4">
                  <c:v>0.582730034838727</c:v>
                </c:pt>
                <c:pt idx="5">
                  <c:v>0.495285013656633</c:v>
                </c:pt>
                <c:pt idx="6">
                  <c:v>0.432911845098808</c:v>
                </c:pt>
                <c:pt idx="7">
                  <c:v>0.400902575515169</c:v>
                </c:pt>
                <c:pt idx="8">
                  <c:v>0.371160376374825</c:v>
                </c:pt>
                <c:pt idx="9">
                  <c:v>0.339786599402026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ED3-42D8-8364-4ED92155C78D}"/>
            </c:ext>
          </c:extLst>
        </c:ser>
        <c:ser>
          <c:idx val="2"/>
          <c:order val="2"/>
          <c:tx>
            <c:strRef>
              <c:f>'RQ2-Fig6-alpha'!$D$64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'RQ2-Fig6-alpha'!$A$65:$A$74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'RQ2-Fig6-alpha'!$D$65:$D$74</c:f>
              <c:numCache>
                <c:formatCode>General</c:formatCode>
                <c:ptCount val="10"/>
                <c:pt idx="0">
                  <c:v>0.536761712749615</c:v>
                </c:pt>
                <c:pt idx="1">
                  <c:v>0.538326426114535</c:v>
                </c:pt>
                <c:pt idx="2">
                  <c:v>0.538370791471401</c:v>
                </c:pt>
                <c:pt idx="3">
                  <c:v>0.519339397671294</c:v>
                </c:pt>
                <c:pt idx="4">
                  <c:v>0.561944423223835</c:v>
                </c:pt>
                <c:pt idx="5">
                  <c:v>0.424503474479084</c:v>
                </c:pt>
                <c:pt idx="6">
                  <c:v>0.358402343517674</c:v>
                </c:pt>
                <c:pt idx="7">
                  <c:v>0.339713801106153</c:v>
                </c:pt>
                <c:pt idx="8">
                  <c:v>0.327412470677193</c:v>
                </c:pt>
                <c:pt idx="9">
                  <c:v>0.304171794464998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ED3-42D8-8364-4ED92155C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218000"/>
        <c:axId val="1141221760"/>
      </c:lineChart>
      <c:catAx>
        <c:axId val="11412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cap="none" baseline="0"/>
                  <a:t>Value of </a:t>
                </a:r>
                <a:r>
                  <a:rPr lang="en-US" altLang="ko-KR" sz="1400" b="1" i="0" u="none" strike="noStrike" cap="none" baseline="0">
                    <a:effectLst/>
                  </a:rPr>
                  <a:t>𝛼</a:t>
                </a:r>
                <a:endParaRPr lang="ko-KR" altLang="en-US" sz="14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221760"/>
        <c:crosses val="autoZero"/>
        <c:auto val="1"/>
        <c:lblAlgn val="ctr"/>
        <c:lblOffset val="100"/>
        <c:noMultiLvlLbl val="0"/>
      </c:catAx>
      <c:valAx>
        <c:axId val="114122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MAP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21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'RQ2-Fig6-alpha'!$B$78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'RQ2-Fig6-alpha'!$A$79:$A$88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'RQ2-Fig6-alpha'!$B$79:$B$88</c:f>
              <c:numCache>
                <c:formatCode>General</c:formatCode>
                <c:ptCount val="10"/>
                <c:pt idx="0">
                  <c:v>0.38732603986403</c:v>
                </c:pt>
                <c:pt idx="1">
                  <c:v>0.396900151657947</c:v>
                </c:pt>
                <c:pt idx="2">
                  <c:v>0.416801248276393</c:v>
                </c:pt>
                <c:pt idx="3">
                  <c:v>0.442615044744832</c:v>
                </c:pt>
                <c:pt idx="4">
                  <c:v>0.451670059752283</c:v>
                </c:pt>
                <c:pt idx="5">
                  <c:v>0.448140030309817</c:v>
                </c:pt>
                <c:pt idx="6">
                  <c:v>0.421787300526025</c:v>
                </c:pt>
                <c:pt idx="7">
                  <c:v>0.402678571873856</c:v>
                </c:pt>
                <c:pt idx="8">
                  <c:v>0.389299689950803</c:v>
                </c:pt>
                <c:pt idx="9">
                  <c:v>0.368705086079908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1CE-40CD-A7A1-A84BC3DFE465}"/>
            </c:ext>
          </c:extLst>
        </c:ser>
        <c:ser>
          <c:idx val="1"/>
          <c:order val="1"/>
          <c:tx>
            <c:strRef>
              <c:f>'RQ2-Fig6-alpha'!$C$78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'RQ2-Fig6-alpha'!$A$79:$A$88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'RQ2-Fig6-alpha'!$C$79:$C$88</c:f>
              <c:numCache>
                <c:formatCode>General</c:formatCode>
                <c:ptCount val="10"/>
                <c:pt idx="0">
                  <c:v>0.729673387091486</c:v>
                </c:pt>
                <c:pt idx="1">
                  <c:v>0.739446519288087</c:v>
                </c:pt>
                <c:pt idx="2">
                  <c:v>0.74262095114436</c:v>
                </c:pt>
                <c:pt idx="3">
                  <c:v>0.730309957348404</c:v>
                </c:pt>
                <c:pt idx="4">
                  <c:v>0.688964050298212</c:v>
                </c:pt>
                <c:pt idx="5">
                  <c:v>0.589453644884849</c:v>
                </c:pt>
                <c:pt idx="6">
                  <c:v>0.509782258765392</c:v>
                </c:pt>
                <c:pt idx="7">
                  <c:v>0.478061616897996</c:v>
                </c:pt>
                <c:pt idx="8">
                  <c:v>0.444027430259156</c:v>
                </c:pt>
                <c:pt idx="9">
                  <c:v>0.414524487548761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1CE-40CD-A7A1-A84BC3DFE465}"/>
            </c:ext>
          </c:extLst>
        </c:ser>
        <c:ser>
          <c:idx val="2"/>
          <c:order val="2"/>
          <c:tx>
            <c:strRef>
              <c:f>'RQ2-Fig6-alpha'!$D$78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'RQ2-Fig6-alpha'!$A$79:$A$88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'RQ2-Fig6-alpha'!$D$79:$D$88</c:f>
              <c:numCache>
                <c:formatCode>General</c:formatCode>
                <c:ptCount val="10"/>
                <c:pt idx="0">
                  <c:v>0.578005952380952</c:v>
                </c:pt>
                <c:pt idx="1">
                  <c:v>0.580154951755561</c:v>
                </c:pt>
                <c:pt idx="2">
                  <c:v>0.580194634295244</c:v>
                </c:pt>
                <c:pt idx="3">
                  <c:v>0.561376915708812</c:v>
                </c:pt>
                <c:pt idx="4">
                  <c:v>0.604292186571598</c:v>
                </c:pt>
                <c:pt idx="5">
                  <c:v>0.454800338550338</c:v>
                </c:pt>
                <c:pt idx="6">
                  <c:v>0.367547844667409</c:v>
                </c:pt>
                <c:pt idx="7">
                  <c:v>0.350662924032489</c:v>
                </c:pt>
                <c:pt idx="8">
                  <c:v>0.339513888888888</c:v>
                </c:pt>
                <c:pt idx="9">
                  <c:v>0.316646576603473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1CE-40CD-A7A1-A84BC3DF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2990224"/>
        <c:axId val="1142993984"/>
      </c:lineChart>
      <c:catAx>
        <c:axId val="11429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>
                    <a:effectLst/>
                  </a:rPr>
                  <a:t>Value of </a:t>
                </a:r>
                <a:r>
                  <a:rPr lang="en-US" altLang="ko-KR" sz="1400" b="0" i="0" u="none" strike="noStrike" cap="none" baseline="0">
                    <a:effectLst/>
                  </a:rPr>
                  <a:t>𝛼</a:t>
                </a:r>
                <a:r>
                  <a:rPr lang="en-US" altLang="ko-KR" sz="1400" b="1" i="0" baseline="0">
                    <a:effectLst/>
                  </a:rPr>
                  <a:t> </a:t>
                </a:r>
                <a:endParaRPr lang="ko-KR" altLang="ko-KR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2993984"/>
        <c:crosses val="autoZero"/>
        <c:auto val="1"/>
        <c:lblAlgn val="ctr"/>
        <c:lblOffset val="100"/>
        <c:noMultiLvlLbl val="0"/>
      </c:catAx>
      <c:valAx>
        <c:axId val="1142993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MRR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299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'RQ2-Fig6-alpha'!$B$96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'RQ2-Fig6-alpha'!$A$97:$A$106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'RQ2-Fig6-alpha'!$B$97:$B$106</c:f>
              <c:numCache>
                <c:formatCode>General</c:formatCode>
                <c:ptCount val="10"/>
                <c:pt idx="0">
                  <c:v>0.293991638198984</c:v>
                </c:pt>
                <c:pt idx="1">
                  <c:v>0.302681446062902</c:v>
                </c:pt>
                <c:pt idx="2">
                  <c:v>0.31850772131824</c:v>
                </c:pt>
                <c:pt idx="3">
                  <c:v>0.330347974962591</c:v>
                </c:pt>
                <c:pt idx="4">
                  <c:v>0.336542621297517</c:v>
                </c:pt>
                <c:pt idx="5">
                  <c:v>0.325733533319524</c:v>
                </c:pt>
                <c:pt idx="6">
                  <c:v>0.308782640058662</c:v>
                </c:pt>
                <c:pt idx="7">
                  <c:v>0.287149635888126</c:v>
                </c:pt>
                <c:pt idx="8">
                  <c:v>0.275380409956652</c:v>
                </c:pt>
                <c:pt idx="9">
                  <c:v>0.2588043493031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ED3-42D8-8364-4ED92155C78D}"/>
            </c:ext>
          </c:extLst>
        </c:ser>
        <c:ser>
          <c:idx val="1"/>
          <c:order val="1"/>
          <c:tx>
            <c:strRef>
              <c:f>'RQ2-Fig6-alpha'!$C$96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'RQ2-Fig6-alpha'!$A$97:$A$106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'RQ2-Fig6-alpha'!$C$97:$C$106</c:f>
              <c:numCache>
                <c:formatCode>General</c:formatCode>
                <c:ptCount val="10"/>
                <c:pt idx="0">
                  <c:v>0.652012769358545</c:v>
                </c:pt>
                <c:pt idx="1">
                  <c:v>0.643396900130269</c:v>
                </c:pt>
                <c:pt idx="2">
                  <c:v>0.633261558084071</c:v>
                </c:pt>
                <c:pt idx="3">
                  <c:v>0.617458978757617</c:v>
                </c:pt>
                <c:pt idx="4">
                  <c:v>0.595124371981226</c:v>
                </c:pt>
                <c:pt idx="5">
                  <c:v>0.493866157625051</c:v>
                </c:pt>
                <c:pt idx="6">
                  <c:v>0.425990024316245</c:v>
                </c:pt>
                <c:pt idx="7">
                  <c:v>0.402495431783699</c:v>
                </c:pt>
                <c:pt idx="8">
                  <c:v>0.368868757259469</c:v>
                </c:pt>
                <c:pt idx="9">
                  <c:v>0.334614180809784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ED3-42D8-8364-4ED92155C78D}"/>
            </c:ext>
          </c:extLst>
        </c:ser>
        <c:ser>
          <c:idx val="2"/>
          <c:order val="2"/>
          <c:tx>
            <c:strRef>
              <c:f>'RQ2-Fig6-alpha'!$D$96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'RQ2-Fig6-alpha'!$A$97:$A$106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'RQ2-Fig6-alpha'!$D$97:$D$106</c:f>
              <c:numCache>
                <c:formatCode>General</c:formatCode>
                <c:ptCount val="10"/>
                <c:pt idx="0">
                  <c:v>0.61069137439827</c:v>
                </c:pt>
                <c:pt idx="1">
                  <c:v>0.61033181399026</c:v>
                </c:pt>
                <c:pt idx="2">
                  <c:v>0.61990210693699</c:v>
                </c:pt>
                <c:pt idx="3">
                  <c:v>0.618553471701258</c:v>
                </c:pt>
                <c:pt idx="4">
                  <c:v>0.607716170113957</c:v>
                </c:pt>
                <c:pt idx="5">
                  <c:v>0.510710188060731</c:v>
                </c:pt>
                <c:pt idx="6">
                  <c:v>0.397432359307359</c:v>
                </c:pt>
                <c:pt idx="7">
                  <c:v>0.370395459803354</c:v>
                </c:pt>
                <c:pt idx="8">
                  <c:v>0.352730463980464</c:v>
                </c:pt>
                <c:pt idx="9">
                  <c:v>0.313724331224331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ED3-42D8-8364-4ED92155C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250880"/>
        <c:axId val="1141254640"/>
      </c:lineChart>
      <c:catAx>
        <c:axId val="11412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cap="none" baseline="0"/>
                  <a:t>Value of </a:t>
                </a:r>
                <a:r>
                  <a:rPr lang="en-US" altLang="ko-KR" sz="1400" b="1" i="0" u="none" strike="noStrike" cap="none" baseline="0">
                    <a:effectLst/>
                  </a:rPr>
                  <a:t>𝛼</a:t>
                </a:r>
                <a:endParaRPr lang="ko-KR" altLang="en-US" sz="14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254640"/>
        <c:crosses val="autoZero"/>
        <c:auto val="1"/>
        <c:lblAlgn val="ctr"/>
        <c:lblOffset val="100"/>
        <c:noMultiLvlLbl val="0"/>
      </c:catAx>
      <c:valAx>
        <c:axId val="1141254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MAP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25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'RQ2-Fig6-alpha'!$B$110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'RQ2-Fig6-alpha'!$A$111:$A$120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'RQ2-Fig6-alpha'!$B$111:$B$120</c:f>
              <c:numCache>
                <c:formatCode>General</c:formatCode>
                <c:ptCount val="10"/>
                <c:pt idx="0">
                  <c:v>0.419303674375895</c:v>
                </c:pt>
                <c:pt idx="1">
                  <c:v>0.437554755525029</c:v>
                </c:pt>
                <c:pt idx="2">
                  <c:v>0.462504483480081</c:v>
                </c:pt>
                <c:pt idx="3">
                  <c:v>0.478477080985617</c:v>
                </c:pt>
                <c:pt idx="4">
                  <c:v>0.489521740721668</c:v>
                </c:pt>
                <c:pt idx="5">
                  <c:v>0.470233336392782</c:v>
                </c:pt>
                <c:pt idx="6">
                  <c:v>0.445115186646802</c:v>
                </c:pt>
                <c:pt idx="7">
                  <c:v>0.41252253024477</c:v>
                </c:pt>
                <c:pt idx="8">
                  <c:v>0.396135031546045</c:v>
                </c:pt>
                <c:pt idx="9">
                  <c:v>0.373775275128235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1CE-40CD-A7A1-A84BC3DFE465}"/>
            </c:ext>
          </c:extLst>
        </c:ser>
        <c:ser>
          <c:idx val="1"/>
          <c:order val="1"/>
          <c:tx>
            <c:strRef>
              <c:f>'RQ2-Fig6-alpha'!$C$110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'RQ2-Fig6-alpha'!$A$111:$A$120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'RQ2-Fig6-alpha'!$C$111:$C$120</c:f>
              <c:numCache>
                <c:formatCode>General</c:formatCode>
                <c:ptCount val="10"/>
                <c:pt idx="0">
                  <c:v>0.749625723363639</c:v>
                </c:pt>
                <c:pt idx="1">
                  <c:v>0.74427789038329</c:v>
                </c:pt>
                <c:pt idx="2">
                  <c:v>0.737391038666549</c:v>
                </c:pt>
                <c:pt idx="3">
                  <c:v>0.723956433222639</c:v>
                </c:pt>
                <c:pt idx="4">
                  <c:v>0.699228502948907</c:v>
                </c:pt>
                <c:pt idx="5">
                  <c:v>0.588795267263545</c:v>
                </c:pt>
                <c:pt idx="6">
                  <c:v>0.504644659546263</c:v>
                </c:pt>
                <c:pt idx="7">
                  <c:v>0.480863625061217</c:v>
                </c:pt>
                <c:pt idx="8">
                  <c:v>0.443317221613485</c:v>
                </c:pt>
                <c:pt idx="9">
                  <c:v>0.40757192085737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1CE-40CD-A7A1-A84BC3DFE465}"/>
            </c:ext>
          </c:extLst>
        </c:ser>
        <c:ser>
          <c:idx val="2"/>
          <c:order val="2"/>
          <c:tx>
            <c:strRef>
              <c:f>'RQ2-Fig6-alpha'!$D$110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'RQ2-Fig6-alpha'!$A$111:$A$120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'RQ2-Fig6-alpha'!$D$111:$D$120</c:f>
              <c:numCache>
                <c:formatCode>General</c:formatCode>
                <c:ptCount val="10"/>
                <c:pt idx="0">
                  <c:v>0.626732804232804</c:v>
                </c:pt>
                <c:pt idx="1">
                  <c:v>0.628670634920634</c:v>
                </c:pt>
                <c:pt idx="2">
                  <c:v>0.638250915750915</c:v>
                </c:pt>
                <c:pt idx="3">
                  <c:v>0.636269841269841</c:v>
                </c:pt>
                <c:pt idx="4">
                  <c:v>0.625376984126984</c:v>
                </c:pt>
                <c:pt idx="5">
                  <c:v>0.516805555555555</c:v>
                </c:pt>
                <c:pt idx="6">
                  <c:v>0.402005772005772</c:v>
                </c:pt>
                <c:pt idx="7">
                  <c:v>0.37454365079365</c:v>
                </c:pt>
                <c:pt idx="8">
                  <c:v>0.3575</c:v>
                </c:pt>
                <c:pt idx="9">
                  <c:v>0.319188311688311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1CE-40CD-A7A1-A84BC3DF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285824"/>
        <c:axId val="1141289584"/>
      </c:lineChart>
      <c:catAx>
        <c:axId val="114128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>
                    <a:effectLst/>
                  </a:rPr>
                  <a:t>Value of </a:t>
                </a:r>
                <a:r>
                  <a:rPr lang="en-US" altLang="ko-KR" sz="1400" b="0" i="0" u="none" strike="noStrike" cap="none" baseline="0">
                    <a:effectLst/>
                  </a:rPr>
                  <a:t>𝛼</a:t>
                </a:r>
                <a:r>
                  <a:rPr lang="en-US" altLang="ko-KR" sz="1400" b="1" i="0" baseline="0">
                    <a:effectLst/>
                  </a:rPr>
                  <a:t> </a:t>
                </a:r>
                <a:endParaRPr lang="ko-KR" altLang="ko-KR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289584"/>
        <c:crosses val="autoZero"/>
        <c:auto val="1"/>
        <c:lblAlgn val="ctr"/>
        <c:lblOffset val="100"/>
        <c:noMultiLvlLbl val="0"/>
      </c:catAx>
      <c:valAx>
        <c:axId val="1141289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MRR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2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'RQ2-Fig6_beta'!#REF!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31-4D3F-9CA0-32897EF3EE10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'RQ2-Fig6_beta'!#REF!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31-4D3F-9CA0-32897EF3EE10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'RQ2-Fig6_beta'!#REF!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931-4D3F-9CA0-32897EF3EE10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021408"/>
        <c:axId val="1143025168"/>
      </c:lineChart>
      <c:catAx>
        <c:axId val="114302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i="0" baseline="0">
                    <a:effectLst/>
                  </a:rPr>
                  <a:t>Value of </a:t>
                </a:r>
                <a:r>
                  <a:rPr lang="en-US" altLang="ko-KR" sz="1200" b="0" i="0" u="none" strike="noStrike" cap="none" baseline="0">
                    <a:effectLst/>
                  </a:rPr>
                  <a:t>𝛽</a:t>
                </a:r>
                <a:r>
                  <a:rPr lang="en-US" altLang="ko-KR" sz="1200" b="1" i="0" baseline="0">
                    <a:effectLst/>
                  </a:rPr>
                  <a:t> </a:t>
                </a:r>
                <a:endParaRPr lang="ko-KR" altLang="ko-KR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025168"/>
        <c:crosses val="autoZero"/>
        <c:auto val="1"/>
        <c:lblAlgn val="ctr"/>
        <c:lblOffset val="100"/>
        <c:noMultiLvlLbl val="0"/>
      </c:catAx>
      <c:valAx>
        <c:axId val="1143025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021408"/>
        <c:crosses val="autoZero"/>
        <c:crossBetween val="between"/>
        <c:majorUnit val="0.0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'RQ2-Fig7-beta'!$B$3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'RQ2-Fig7-beta'!$A$4:$A$13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'RQ2-Fig7-beta'!$B$4:$B$13</c:f>
              <c:numCache>
                <c:formatCode>General</c:formatCode>
                <c:ptCount val="10"/>
                <c:pt idx="0">
                  <c:v>0.285121902481738</c:v>
                </c:pt>
                <c:pt idx="1">
                  <c:v>0.303514810077465</c:v>
                </c:pt>
                <c:pt idx="2">
                  <c:v>0.317070468982176</c:v>
                </c:pt>
                <c:pt idx="3">
                  <c:v>0.323472597220419</c:v>
                </c:pt>
                <c:pt idx="4">
                  <c:v>0.31609943827074</c:v>
                </c:pt>
                <c:pt idx="5">
                  <c:v>0.286096585699769</c:v>
                </c:pt>
                <c:pt idx="6">
                  <c:v>0.251705344592518</c:v>
                </c:pt>
                <c:pt idx="7">
                  <c:v>0.207743231660145</c:v>
                </c:pt>
                <c:pt idx="8">
                  <c:v>0.167739593333585</c:v>
                </c:pt>
                <c:pt idx="9">
                  <c:v>0.143990231338275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C84-47A0-B708-1277911E865E}"/>
            </c:ext>
          </c:extLst>
        </c:ser>
        <c:ser>
          <c:idx val="1"/>
          <c:order val="1"/>
          <c:tx>
            <c:strRef>
              <c:f>'RQ2-Fig7-beta'!$C$3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'RQ2-Fig7-beta'!$A$4:$A$13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'RQ2-Fig7-beta'!$C$4:$C$13</c:f>
              <c:numCache>
                <c:formatCode>General</c:formatCode>
                <c:ptCount val="10"/>
                <c:pt idx="0">
                  <c:v>0.63680423311749</c:v>
                </c:pt>
                <c:pt idx="1">
                  <c:v>0.636413425177993</c:v>
                </c:pt>
                <c:pt idx="2">
                  <c:v>0.634849016417969</c:v>
                </c:pt>
                <c:pt idx="3">
                  <c:v>0.633679452015257</c:v>
                </c:pt>
                <c:pt idx="4">
                  <c:v>0.62270577678054</c:v>
                </c:pt>
                <c:pt idx="5">
                  <c:v>0.605142785075086</c:v>
                </c:pt>
                <c:pt idx="6">
                  <c:v>0.558012861270641</c:v>
                </c:pt>
                <c:pt idx="7">
                  <c:v>0.4680981875801</c:v>
                </c:pt>
                <c:pt idx="8">
                  <c:v>0.398877281764332</c:v>
                </c:pt>
                <c:pt idx="9">
                  <c:v>0.339404479268323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C84-47A0-B708-1277911E865E}"/>
            </c:ext>
          </c:extLst>
        </c:ser>
        <c:ser>
          <c:idx val="2"/>
          <c:order val="2"/>
          <c:tx>
            <c:strRef>
              <c:f>'RQ2-Fig7-beta'!$D$3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'RQ2-Fig7-beta'!$A$4:$A$13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'RQ2-Fig7-beta'!$D$4:$D$13</c:f>
              <c:numCache>
                <c:formatCode>General</c:formatCode>
                <c:ptCount val="10"/>
                <c:pt idx="0">
                  <c:v>0.505588882558661</c:v>
                </c:pt>
                <c:pt idx="1">
                  <c:v>0.505588882558661</c:v>
                </c:pt>
                <c:pt idx="2">
                  <c:v>0.505588882558661</c:v>
                </c:pt>
                <c:pt idx="3">
                  <c:v>0.505588882558661</c:v>
                </c:pt>
                <c:pt idx="4">
                  <c:v>0.505588882558661</c:v>
                </c:pt>
                <c:pt idx="5">
                  <c:v>0.504383282351246</c:v>
                </c:pt>
                <c:pt idx="6">
                  <c:v>0.504383282351246</c:v>
                </c:pt>
                <c:pt idx="7">
                  <c:v>0.500181893462357</c:v>
                </c:pt>
                <c:pt idx="8">
                  <c:v>0.462615755896219</c:v>
                </c:pt>
                <c:pt idx="9">
                  <c:v>0.430671311451775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C84-47A0-B708-1277911E8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036272"/>
        <c:axId val="1143038400"/>
      </c:lineChart>
      <c:catAx>
        <c:axId val="114303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cap="none" baseline="0"/>
                  <a:t>Value of 𝛽</a:t>
                </a:r>
                <a:endParaRPr lang="ko-KR" altLang="en-US" sz="14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038400"/>
        <c:crosses val="autoZero"/>
        <c:auto val="1"/>
        <c:lblAlgn val="ctr"/>
        <c:lblOffset val="100"/>
        <c:noMultiLvlLbl val="0"/>
      </c:catAx>
      <c:valAx>
        <c:axId val="1143038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MAP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03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'RQ2-Fig7-beta'!$B$17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'RQ2-Fig7-beta'!$A$18:$A$27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'RQ2-Fig7-beta'!$B$18:$B$27</c:f>
              <c:numCache>
                <c:formatCode>General</c:formatCode>
                <c:ptCount val="10"/>
                <c:pt idx="0">
                  <c:v>0.444089438066218</c:v>
                </c:pt>
                <c:pt idx="1">
                  <c:v>0.465918616528503</c:v>
                </c:pt>
                <c:pt idx="2">
                  <c:v>0.481206049562928</c:v>
                </c:pt>
                <c:pt idx="3">
                  <c:v>0.49126065104596</c:v>
                </c:pt>
                <c:pt idx="4">
                  <c:v>0.481252356347501</c:v>
                </c:pt>
                <c:pt idx="5">
                  <c:v>0.440642354416387</c:v>
                </c:pt>
                <c:pt idx="6">
                  <c:v>0.399001925776026</c:v>
                </c:pt>
                <c:pt idx="7">
                  <c:v>0.337828002832812</c:v>
                </c:pt>
                <c:pt idx="8">
                  <c:v>0.292891660681821</c:v>
                </c:pt>
                <c:pt idx="9">
                  <c:v>0.264709624910016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78-4EF7-8596-B5ADD10AECC2}"/>
            </c:ext>
          </c:extLst>
        </c:ser>
        <c:ser>
          <c:idx val="1"/>
          <c:order val="1"/>
          <c:tx>
            <c:strRef>
              <c:f>'RQ2-Fig7-beta'!$C$17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'RQ2-Fig7-beta'!$A$18:$A$27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'RQ2-Fig7-beta'!$C$18:$C$27</c:f>
              <c:numCache>
                <c:formatCode>General</c:formatCode>
                <c:ptCount val="10"/>
                <c:pt idx="0">
                  <c:v>0.74610347948365</c:v>
                </c:pt>
                <c:pt idx="1">
                  <c:v>0.745616717261343</c:v>
                </c:pt>
                <c:pt idx="2">
                  <c:v>0.744561593703751</c:v>
                </c:pt>
                <c:pt idx="3">
                  <c:v>0.744456274729352</c:v>
                </c:pt>
                <c:pt idx="4">
                  <c:v>0.735209654003139</c:v>
                </c:pt>
                <c:pt idx="5">
                  <c:v>0.712455211791835</c:v>
                </c:pt>
                <c:pt idx="6">
                  <c:v>0.656572740836121</c:v>
                </c:pt>
                <c:pt idx="7">
                  <c:v>0.536004791920579</c:v>
                </c:pt>
                <c:pt idx="8">
                  <c:v>0.452420587009844</c:v>
                </c:pt>
                <c:pt idx="9">
                  <c:v>0.383037966110037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278-4EF7-8596-B5ADD10AECC2}"/>
            </c:ext>
          </c:extLst>
        </c:ser>
        <c:ser>
          <c:idx val="2"/>
          <c:order val="2"/>
          <c:tx>
            <c:strRef>
              <c:f>'RQ2-Fig7-beta'!$D$17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'RQ2-Fig7-beta'!$A$18:$A$27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'RQ2-Fig7-beta'!$D$18:$D$27</c:f>
              <c:numCache>
                <c:formatCode>0.000000000</c:formatCode>
                <c:ptCount val="10"/>
                <c:pt idx="0">
                  <c:v>0.574469359604283</c:v>
                </c:pt>
                <c:pt idx="1">
                  <c:v>0.574469359604283</c:v>
                </c:pt>
                <c:pt idx="2">
                  <c:v>0.574469359604283</c:v>
                </c:pt>
                <c:pt idx="3">
                  <c:v>0.574469359604283</c:v>
                </c:pt>
                <c:pt idx="4">
                  <c:v>0.574469359604283</c:v>
                </c:pt>
                <c:pt idx="5" formatCode="General">
                  <c:v>0.574454235587344</c:v>
                </c:pt>
                <c:pt idx="6" formatCode="General">
                  <c:v>0.574454235587344</c:v>
                </c:pt>
                <c:pt idx="7">
                  <c:v>0.570079235587344</c:v>
                </c:pt>
                <c:pt idx="8">
                  <c:v>0.520013098021207</c:v>
                </c:pt>
                <c:pt idx="9">
                  <c:v>0.484794844052953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278-4EF7-8596-B5ADD10A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073200"/>
        <c:axId val="1143076960"/>
      </c:lineChart>
      <c:catAx>
        <c:axId val="114307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>
                    <a:effectLst/>
                  </a:rPr>
                  <a:t>Value of </a:t>
                </a:r>
                <a:r>
                  <a:rPr lang="en-US" altLang="ko-KR" sz="1400" b="0" i="0" u="none" strike="noStrike" cap="none" baseline="0">
                    <a:effectLst/>
                  </a:rPr>
                  <a:t>𝛽</a:t>
                </a:r>
                <a:r>
                  <a:rPr lang="en-US" altLang="ko-KR" sz="1400" b="1" i="0" baseline="0">
                    <a:effectLst/>
                  </a:rPr>
                  <a:t> </a:t>
                </a:r>
                <a:endParaRPr lang="ko-KR" altLang="ko-KR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076960"/>
        <c:crosses val="autoZero"/>
        <c:auto val="1"/>
        <c:lblAlgn val="ctr"/>
        <c:lblOffset val="100"/>
        <c:noMultiLvlLbl val="0"/>
      </c:catAx>
      <c:valAx>
        <c:axId val="1143076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MRR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07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AspectJ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0.285121902481738</c:v>
              </c:pt>
              <c:pt idx="1">
                <c:v>0.303514810077465</c:v>
              </c:pt>
              <c:pt idx="2">
                <c:v>0.317070468982176</c:v>
              </c:pt>
              <c:pt idx="3">
                <c:v>0.323472597220419</c:v>
              </c:pt>
              <c:pt idx="4">
                <c:v>0.31609943827074</c:v>
              </c:pt>
              <c:pt idx="5">
                <c:v>0.286096585699769</c:v>
              </c:pt>
              <c:pt idx="6">
                <c:v>0.251705344592518</c:v>
              </c:pt>
              <c:pt idx="7">
                <c:v>0.207743231660145</c:v>
              </c:pt>
              <c:pt idx="8">
                <c:v>0.167739593333585</c:v>
              </c:pt>
              <c:pt idx="9">
                <c:v>0.143990231338275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43F-4EB2-BE8F-2B672EDC89CE}"/>
            </c:ext>
          </c:extLst>
        </c:ser>
        <c:ser>
          <c:idx val="1"/>
          <c:order val="1"/>
          <c:tx>
            <c:v>SWT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0.63680423311749</c:v>
              </c:pt>
              <c:pt idx="1">
                <c:v>0.636413425177993</c:v>
              </c:pt>
              <c:pt idx="2">
                <c:v>0.634849016417969</c:v>
              </c:pt>
              <c:pt idx="3">
                <c:v>0.633679452015257</c:v>
              </c:pt>
              <c:pt idx="4">
                <c:v>0.62270577678054</c:v>
              </c:pt>
              <c:pt idx="5">
                <c:v>0.605142785075086</c:v>
              </c:pt>
              <c:pt idx="6">
                <c:v>0.558012861270641</c:v>
              </c:pt>
              <c:pt idx="7">
                <c:v>0.4680981875801</c:v>
              </c:pt>
              <c:pt idx="8">
                <c:v>0.398877281764332</c:v>
              </c:pt>
              <c:pt idx="9">
                <c:v>0.339404479268323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43F-4EB2-BE8F-2B672EDC89CE}"/>
            </c:ext>
          </c:extLst>
        </c:ser>
        <c:ser>
          <c:idx val="2"/>
          <c:order val="2"/>
          <c:tx>
            <c:v>ZXing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0.505588882558661</c:v>
              </c:pt>
              <c:pt idx="1">
                <c:v>0.505588882558661</c:v>
              </c:pt>
              <c:pt idx="2">
                <c:v>0.505588882558661</c:v>
              </c:pt>
              <c:pt idx="3">
                <c:v>0.505588882558661</c:v>
              </c:pt>
              <c:pt idx="4">
                <c:v>0.505588882558661</c:v>
              </c:pt>
              <c:pt idx="5">
                <c:v>0.504383282351246</c:v>
              </c:pt>
              <c:pt idx="6">
                <c:v>0.504383282351246</c:v>
              </c:pt>
              <c:pt idx="7">
                <c:v>0.500181893462357</c:v>
              </c:pt>
              <c:pt idx="8">
                <c:v>0.462615755896219</c:v>
              </c:pt>
              <c:pt idx="9">
                <c:v>0.430671311451775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43F-4EB2-BE8F-2B672EDC8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107008"/>
        <c:axId val="1143110768"/>
      </c:lineChart>
      <c:catAx>
        <c:axId val="114310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𝛽</a:t>
                </a:r>
                <a:endParaRPr lang="ko-KR" altLang="en-US" sz="12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110768"/>
        <c:crosses val="autoZero"/>
        <c:auto val="1"/>
        <c:lblAlgn val="ctr"/>
        <c:lblOffset val="100"/>
        <c:noMultiLvlLbl val="1"/>
      </c:catAx>
      <c:valAx>
        <c:axId val="1143110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MAP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10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AspectJ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0.444089438066218</c:v>
              </c:pt>
              <c:pt idx="1">
                <c:v>0.465918616528503</c:v>
              </c:pt>
              <c:pt idx="2">
                <c:v>0.481206049562928</c:v>
              </c:pt>
              <c:pt idx="3">
                <c:v>0.49126065104596</c:v>
              </c:pt>
              <c:pt idx="4">
                <c:v>0.481252356347501</c:v>
              </c:pt>
              <c:pt idx="5">
                <c:v>0.440642354416387</c:v>
              </c:pt>
              <c:pt idx="6">
                <c:v>0.399001925776026</c:v>
              </c:pt>
              <c:pt idx="7">
                <c:v>0.337828002832812</c:v>
              </c:pt>
              <c:pt idx="8">
                <c:v>0.292891660681821</c:v>
              </c:pt>
              <c:pt idx="9">
                <c:v>0.264709624910016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21-4C93-A01A-D4C186CA90DE}"/>
            </c:ext>
          </c:extLst>
        </c:ser>
        <c:ser>
          <c:idx val="1"/>
          <c:order val="1"/>
          <c:tx>
            <c:v>SWT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0.74610347948365</c:v>
              </c:pt>
              <c:pt idx="1">
                <c:v>0.745616717261343</c:v>
              </c:pt>
              <c:pt idx="2">
                <c:v>0.744561593703751</c:v>
              </c:pt>
              <c:pt idx="3">
                <c:v>0.744456274729352</c:v>
              </c:pt>
              <c:pt idx="4">
                <c:v>0.735209654003139</c:v>
              </c:pt>
              <c:pt idx="5">
                <c:v>0.712455211791835</c:v>
              </c:pt>
              <c:pt idx="6">
                <c:v>0.656572740836121</c:v>
              </c:pt>
              <c:pt idx="7">
                <c:v>0.536004791920579</c:v>
              </c:pt>
              <c:pt idx="8">
                <c:v>0.452420587009844</c:v>
              </c:pt>
              <c:pt idx="9">
                <c:v>0.383037966110037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121-4C93-A01A-D4C186CA90DE}"/>
            </c:ext>
          </c:extLst>
        </c:ser>
        <c:ser>
          <c:idx val="2"/>
          <c:order val="2"/>
          <c:tx>
            <c:v>ZXing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0.574469359604283</c:v>
              </c:pt>
              <c:pt idx="1">
                <c:v>0.574469359604283</c:v>
              </c:pt>
              <c:pt idx="2">
                <c:v>0.574469359604283</c:v>
              </c:pt>
              <c:pt idx="3">
                <c:v>0.574469359604283</c:v>
              </c:pt>
              <c:pt idx="4">
                <c:v>0.574469359604283</c:v>
              </c:pt>
              <c:pt idx="5">
                <c:v>0.574454235587344</c:v>
              </c:pt>
              <c:pt idx="6">
                <c:v>0.574454235587344</c:v>
              </c:pt>
              <c:pt idx="7">
                <c:v>0.570079235587344</c:v>
              </c:pt>
              <c:pt idx="8">
                <c:v>0.520013098021207</c:v>
              </c:pt>
              <c:pt idx="9">
                <c:v>0.484794844052953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121-4C93-A01A-D4C186CA9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9226544"/>
        <c:axId val="1099230304"/>
      </c:lineChart>
      <c:catAx>
        <c:axId val="109922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i="0" baseline="0">
                    <a:effectLst/>
                  </a:rPr>
                  <a:t>Value of </a:t>
                </a:r>
                <a:r>
                  <a:rPr lang="en-US" altLang="ko-KR" sz="1200" b="0" i="0" u="none" strike="noStrike" cap="none" baseline="0">
                    <a:effectLst/>
                  </a:rPr>
                  <a:t>𝛽</a:t>
                </a:r>
                <a:r>
                  <a:rPr lang="en-US" altLang="ko-KR" sz="1200" b="1" i="0" baseline="0">
                    <a:effectLst/>
                  </a:rPr>
                  <a:t> </a:t>
                </a:r>
                <a:endParaRPr lang="ko-KR" altLang="ko-KR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9230304"/>
        <c:crosses val="autoZero"/>
        <c:auto val="1"/>
        <c:lblAlgn val="ctr"/>
        <c:lblOffset val="100"/>
        <c:noMultiLvlLbl val="1"/>
      </c:catAx>
      <c:valAx>
        <c:axId val="1099230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922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'RQ2-Fig6_beta'!#REF!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5BE-4F82-A468-D23BD1527005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'RQ2-Fig6_beta'!#REF!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5BE-4F82-A468-D23BD1527005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'RQ2-Fig6_beta'!#REF!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5BE-4F82-A468-D23BD1527005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517808"/>
        <c:axId val="1063540800"/>
      </c:lineChart>
      <c:catAx>
        <c:axId val="106351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i="0" baseline="0">
                    <a:effectLst/>
                  </a:rPr>
                  <a:t>Value of </a:t>
                </a:r>
                <a:r>
                  <a:rPr lang="en-US" altLang="ko-KR" sz="1200" b="0" i="0" u="none" strike="noStrike" cap="none" baseline="0">
                    <a:effectLst/>
                  </a:rPr>
                  <a:t>𝛽</a:t>
                </a:r>
                <a:r>
                  <a:rPr lang="en-US" altLang="ko-KR" sz="1200" b="1" i="0" baseline="0">
                    <a:effectLst/>
                  </a:rPr>
                  <a:t> </a:t>
                </a:r>
                <a:endParaRPr lang="ko-KR" altLang="ko-KR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3540800"/>
        <c:crosses val="autoZero"/>
        <c:auto val="1"/>
        <c:lblAlgn val="ctr"/>
        <c:lblOffset val="100"/>
        <c:noMultiLvlLbl val="0"/>
      </c:catAx>
      <c:valAx>
        <c:axId val="1063540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3517808"/>
        <c:crosses val="autoZero"/>
        <c:crossBetween val="between"/>
        <c:majorUnit val="0.0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'RQ2-Fig7-beta'!$B$65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'RQ2-Fig7-beta'!$A$66:$A$75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'RQ2-Fig7-beta'!$B$66:$B$75</c:f>
              <c:numCache>
                <c:formatCode>General</c:formatCode>
                <c:ptCount val="10"/>
                <c:pt idx="0">
                  <c:v>0.303181934800061</c:v>
                </c:pt>
                <c:pt idx="1">
                  <c:v>0.336975020068357</c:v>
                </c:pt>
                <c:pt idx="2">
                  <c:v>0.362448370463419</c:v>
                </c:pt>
                <c:pt idx="3">
                  <c:v>0.355495530690393</c:v>
                </c:pt>
                <c:pt idx="4">
                  <c:v>0.327466106806446</c:v>
                </c:pt>
                <c:pt idx="5">
                  <c:v>0.302529706024836</c:v>
                </c:pt>
                <c:pt idx="6">
                  <c:v>0.272089200704154</c:v>
                </c:pt>
                <c:pt idx="7">
                  <c:v>0.234593328825687</c:v>
                </c:pt>
                <c:pt idx="8">
                  <c:v>0.209085353909152</c:v>
                </c:pt>
                <c:pt idx="9">
                  <c:v>0.192571533567304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55D-42A9-94EE-C9E6F6918AAE}"/>
            </c:ext>
          </c:extLst>
        </c:ser>
        <c:ser>
          <c:idx val="1"/>
          <c:order val="1"/>
          <c:tx>
            <c:strRef>
              <c:f>'RQ2-Fig7-beta'!$C$65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'RQ2-Fig7-beta'!$A$66:$A$75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'RQ2-Fig7-beta'!$C$66:$C$75</c:f>
              <c:numCache>
                <c:formatCode>General</c:formatCode>
                <c:ptCount val="10"/>
                <c:pt idx="0">
                  <c:v>0.630349140375992</c:v>
                </c:pt>
                <c:pt idx="1">
                  <c:v>0.631433753619626</c:v>
                </c:pt>
                <c:pt idx="2">
                  <c:v>0.619738128849055</c:v>
                </c:pt>
                <c:pt idx="3">
                  <c:v>0.585009181481498</c:v>
                </c:pt>
                <c:pt idx="4">
                  <c:v>0.522466106441618</c:v>
                </c:pt>
                <c:pt idx="5">
                  <c:v>0.443957956409415</c:v>
                </c:pt>
                <c:pt idx="6">
                  <c:v>0.371596588091872</c:v>
                </c:pt>
                <c:pt idx="7">
                  <c:v>0.289365113294066</c:v>
                </c:pt>
                <c:pt idx="8">
                  <c:v>0.230739517058924</c:v>
                </c:pt>
                <c:pt idx="9">
                  <c:v>0.197518596427369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55D-42A9-94EE-C9E6F6918AAE}"/>
            </c:ext>
          </c:extLst>
        </c:ser>
        <c:ser>
          <c:idx val="2"/>
          <c:order val="2"/>
          <c:tx>
            <c:strRef>
              <c:f>'RQ2-Fig7-beta'!$D$65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'RQ2-Fig7-beta'!$A$66:$A$75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'RQ2-Fig7-beta'!$D$66:$D$75</c:f>
              <c:numCache>
                <c:formatCode>General</c:formatCode>
                <c:ptCount val="10"/>
                <c:pt idx="0">
                  <c:v>0.561944423223835</c:v>
                </c:pt>
                <c:pt idx="1">
                  <c:v>0.540913319561575</c:v>
                </c:pt>
                <c:pt idx="2">
                  <c:v>0.543098542932153</c:v>
                </c:pt>
                <c:pt idx="3">
                  <c:v>0.514904125003842</c:v>
                </c:pt>
                <c:pt idx="4">
                  <c:v>0.492210053300317</c:v>
                </c:pt>
                <c:pt idx="5">
                  <c:v>0.447890904385469</c:v>
                </c:pt>
                <c:pt idx="6">
                  <c:v>0.325606036475601</c:v>
                </c:pt>
                <c:pt idx="7">
                  <c:v>0.289391194554238</c:v>
                </c:pt>
                <c:pt idx="8">
                  <c:v>0.243688420301323</c:v>
                </c:pt>
                <c:pt idx="9">
                  <c:v>0.173032858345358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55D-42A9-94EE-C9E6F6918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307568"/>
        <c:axId val="1141311328"/>
      </c:lineChart>
      <c:catAx>
        <c:axId val="114130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cap="none" baseline="0"/>
                  <a:t>Value of 𝛽</a:t>
                </a:r>
                <a:endParaRPr lang="ko-KR" altLang="en-US" sz="14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311328"/>
        <c:crosses val="autoZero"/>
        <c:auto val="1"/>
        <c:lblAlgn val="ctr"/>
        <c:lblOffset val="100"/>
        <c:noMultiLvlLbl val="0"/>
      </c:catAx>
      <c:valAx>
        <c:axId val="1141311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MAP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30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'RQ2-Fig7-beta'!$B$79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'RQ2-Fig7-beta'!$A$80:$A$89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'RQ2-Fig7-beta'!$B$80:$B$89</c:f>
              <c:numCache>
                <c:formatCode>General</c:formatCode>
                <c:ptCount val="10"/>
                <c:pt idx="0">
                  <c:v>0.451670059752283</c:v>
                </c:pt>
                <c:pt idx="1">
                  <c:v>0.494231363356874</c:v>
                </c:pt>
                <c:pt idx="2">
                  <c:v>0.530881784328836</c:v>
                </c:pt>
                <c:pt idx="3">
                  <c:v>0.526282964031906</c:v>
                </c:pt>
                <c:pt idx="4">
                  <c:v>0.483033477196653</c:v>
                </c:pt>
                <c:pt idx="5">
                  <c:v>0.453344825818683</c:v>
                </c:pt>
                <c:pt idx="6">
                  <c:v>0.422080687871986</c:v>
                </c:pt>
                <c:pt idx="7">
                  <c:v>0.378965314190415</c:v>
                </c:pt>
                <c:pt idx="8">
                  <c:v>0.354288556863064</c:v>
                </c:pt>
                <c:pt idx="9">
                  <c:v>0.339230085522219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B1D-4027-9E3B-2E2D90C9FFD7}"/>
            </c:ext>
          </c:extLst>
        </c:ser>
        <c:ser>
          <c:idx val="1"/>
          <c:order val="1"/>
          <c:tx>
            <c:strRef>
              <c:f>'RQ2-Fig7-beta'!$C$79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'RQ2-Fig7-beta'!$A$80:$A$89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'RQ2-Fig7-beta'!$C$80:$C$89</c:f>
              <c:numCache>
                <c:formatCode>General</c:formatCode>
                <c:ptCount val="10"/>
                <c:pt idx="0">
                  <c:v>0.74262095114436</c:v>
                </c:pt>
                <c:pt idx="1">
                  <c:v>0.742771285827532</c:v>
                </c:pt>
                <c:pt idx="2">
                  <c:v>0.729166240869343</c:v>
                </c:pt>
                <c:pt idx="3">
                  <c:v>0.695658578949395</c:v>
                </c:pt>
                <c:pt idx="4">
                  <c:v>0.607243485789521</c:v>
                </c:pt>
                <c:pt idx="5">
                  <c:v>0.515535040064382</c:v>
                </c:pt>
                <c:pt idx="6">
                  <c:v>0.437796684607909</c:v>
                </c:pt>
                <c:pt idx="7">
                  <c:v>0.340175304603311</c:v>
                </c:pt>
                <c:pt idx="8">
                  <c:v>0.274482212273577</c:v>
                </c:pt>
                <c:pt idx="9">
                  <c:v>0.235387623265681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B1D-4027-9E3B-2E2D90C9FFD7}"/>
            </c:ext>
          </c:extLst>
        </c:ser>
        <c:ser>
          <c:idx val="2"/>
          <c:order val="2"/>
          <c:tx>
            <c:strRef>
              <c:f>'RQ2-Fig7-beta'!$D$79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'RQ2-Fig7-beta'!$A$80:$A$89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'RQ2-Fig7-beta'!$D$80:$D$89</c:f>
              <c:numCache>
                <c:formatCode>General</c:formatCode>
                <c:ptCount val="10"/>
                <c:pt idx="0">
                  <c:v>0.604292186571598</c:v>
                </c:pt>
                <c:pt idx="1">
                  <c:v>0.58265873015873</c:v>
                </c:pt>
                <c:pt idx="2">
                  <c:v>0.582305491990846</c:v>
                </c:pt>
                <c:pt idx="3">
                  <c:v>0.551441589811155</c:v>
                </c:pt>
                <c:pt idx="4">
                  <c:v>0.519375653082549</c:v>
                </c:pt>
                <c:pt idx="5">
                  <c:v>0.483386034255599</c:v>
                </c:pt>
                <c:pt idx="6">
                  <c:v>0.360052700922266</c:v>
                </c:pt>
                <c:pt idx="7">
                  <c:v>0.315496031746031</c:v>
                </c:pt>
                <c:pt idx="8">
                  <c:v>0.267757936507936</c:v>
                </c:pt>
                <c:pt idx="9">
                  <c:v>0.195902777777777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B1D-4027-9E3B-2E2D90C9F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335568"/>
        <c:axId val="1141339328"/>
      </c:lineChart>
      <c:catAx>
        <c:axId val="11413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>
                    <a:effectLst/>
                  </a:rPr>
                  <a:t>Value of </a:t>
                </a:r>
                <a:r>
                  <a:rPr lang="en-US" altLang="ko-KR" sz="1400" b="0" i="0" u="none" strike="noStrike" cap="none" baseline="0">
                    <a:effectLst/>
                  </a:rPr>
                  <a:t>𝛽</a:t>
                </a:r>
                <a:r>
                  <a:rPr lang="en-US" altLang="ko-KR" sz="1400" b="1" i="0" baseline="0">
                    <a:effectLst/>
                  </a:rPr>
                  <a:t> </a:t>
                </a:r>
                <a:endParaRPr lang="ko-KR" altLang="ko-KR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339328"/>
        <c:crosses val="autoZero"/>
        <c:auto val="1"/>
        <c:lblAlgn val="ctr"/>
        <c:lblOffset val="100"/>
        <c:noMultiLvlLbl val="0"/>
      </c:catAx>
      <c:valAx>
        <c:axId val="1141339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MRR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33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'RQ2-Fig6_beta'!#REF!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5BE-4F82-A468-D23BD1527005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'RQ2-Fig6_beta'!#REF!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5BE-4F82-A468-D23BD1527005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'RQ2-Fig6_beta'!#REF!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5BE-4F82-A468-D23BD1527005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9269664"/>
        <c:axId val="1099273424"/>
      </c:lineChart>
      <c:catAx>
        <c:axId val="109926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i="0" baseline="0">
                    <a:effectLst/>
                  </a:rPr>
                  <a:t>Value of </a:t>
                </a:r>
                <a:r>
                  <a:rPr lang="en-US" altLang="ko-KR" sz="1200" b="0" i="0" u="none" strike="noStrike" cap="none" baseline="0">
                    <a:effectLst/>
                  </a:rPr>
                  <a:t>𝛽</a:t>
                </a:r>
                <a:r>
                  <a:rPr lang="en-US" altLang="ko-KR" sz="1200" b="1" i="0" baseline="0">
                    <a:effectLst/>
                  </a:rPr>
                  <a:t> </a:t>
                </a:r>
                <a:endParaRPr lang="ko-KR" altLang="ko-KR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9273424"/>
        <c:crosses val="autoZero"/>
        <c:auto val="1"/>
        <c:lblAlgn val="ctr"/>
        <c:lblOffset val="100"/>
        <c:noMultiLvlLbl val="0"/>
      </c:catAx>
      <c:valAx>
        <c:axId val="1099273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9269664"/>
        <c:crosses val="autoZero"/>
        <c:crossBetween val="between"/>
        <c:majorUnit val="0.0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'RQ2-Fig7-beta'!$B$96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'RQ2-Fig7-beta'!$A$97:$A$106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'RQ2-Fig7-beta'!$B$97:$B$106</c:f>
              <c:numCache>
                <c:formatCode>General</c:formatCode>
                <c:ptCount val="10"/>
                <c:pt idx="0">
                  <c:v>0.336544000307749</c:v>
                </c:pt>
                <c:pt idx="1">
                  <c:v>0.371954694673584</c:v>
                </c:pt>
                <c:pt idx="2">
                  <c:v>0.385236847447263</c:v>
                </c:pt>
                <c:pt idx="3">
                  <c:v>0.373383108754745</c:v>
                </c:pt>
                <c:pt idx="4">
                  <c:v>0.346179239526602</c:v>
                </c:pt>
                <c:pt idx="5">
                  <c:v>0.31444512169624</c:v>
                </c:pt>
                <c:pt idx="6">
                  <c:v>0.281769000484758</c:v>
                </c:pt>
                <c:pt idx="7">
                  <c:v>0.24181235885857</c:v>
                </c:pt>
                <c:pt idx="8">
                  <c:v>0.214041499945647</c:v>
                </c:pt>
                <c:pt idx="9">
                  <c:v>0.193844965396697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55D-42A9-94EE-C9E6F6918AAE}"/>
            </c:ext>
          </c:extLst>
        </c:ser>
        <c:ser>
          <c:idx val="1"/>
          <c:order val="1"/>
          <c:tx>
            <c:strRef>
              <c:f>'RQ2-Fig7-beta'!$C$96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'RQ2-Fig7-beta'!$A$97:$A$106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'RQ2-Fig7-beta'!$C$97:$C$106</c:f>
              <c:numCache>
                <c:formatCode>General</c:formatCode>
                <c:ptCount val="10"/>
                <c:pt idx="0">
                  <c:v>0.652012769358545</c:v>
                </c:pt>
                <c:pt idx="1">
                  <c:v>0.649434060587444</c:v>
                </c:pt>
                <c:pt idx="2">
                  <c:v>0.63719733054025</c:v>
                </c:pt>
                <c:pt idx="3">
                  <c:v>0.624105371550987</c:v>
                </c:pt>
                <c:pt idx="4">
                  <c:v>0.585364119986359</c:v>
                </c:pt>
                <c:pt idx="5">
                  <c:v>0.505824411695704</c:v>
                </c:pt>
                <c:pt idx="6">
                  <c:v>0.428270015512724</c:v>
                </c:pt>
                <c:pt idx="7">
                  <c:v>0.328781658319128</c:v>
                </c:pt>
                <c:pt idx="8">
                  <c:v>0.250916491864747</c:v>
                </c:pt>
                <c:pt idx="9">
                  <c:v>0.217253019074983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55D-42A9-94EE-C9E6F6918AAE}"/>
            </c:ext>
          </c:extLst>
        </c:ser>
        <c:ser>
          <c:idx val="2"/>
          <c:order val="2"/>
          <c:tx>
            <c:strRef>
              <c:f>'RQ2-Fig7-beta'!$D$96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'RQ2-Fig7-beta'!$A$97:$A$106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'RQ2-Fig7-beta'!$D$97:$D$106</c:f>
              <c:numCache>
                <c:formatCode>General</c:formatCode>
                <c:ptCount val="10"/>
                <c:pt idx="0">
                  <c:v>0.619929792429792</c:v>
                </c:pt>
                <c:pt idx="1">
                  <c:v>0.616603219423019</c:v>
                </c:pt>
                <c:pt idx="2">
                  <c:v>0.590714285714285</c:v>
                </c:pt>
                <c:pt idx="3">
                  <c:v>0.605128803658215</c:v>
                </c:pt>
                <c:pt idx="4">
                  <c:v>0.574269586002042</c:v>
                </c:pt>
                <c:pt idx="5">
                  <c:v>0.515376602156014</c:v>
                </c:pt>
                <c:pt idx="6">
                  <c:v>0.46336180727485</c:v>
                </c:pt>
                <c:pt idx="7">
                  <c:v>0.351783167812579</c:v>
                </c:pt>
                <c:pt idx="8">
                  <c:v>0.309249144102085</c:v>
                </c:pt>
                <c:pt idx="9">
                  <c:v>0.186844831094831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55D-42A9-94EE-C9E6F6918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9291472"/>
        <c:axId val="1099295232"/>
      </c:lineChart>
      <c:catAx>
        <c:axId val="109929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cap="none" baseline="0"/>
                  <a:t>Value of 𝛽</a:t>
                </a:r>
                <a:endParaRPr lang="ko-KR" altLang="en-US" sz="14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9295232"/>
        <c:crosses val="autoZero"/>
        <c:auto val="1"/>
        <c:lblAlgn val="ctr"/>
        <c:lblOffset val="100"/>
        <c:noMultiLvlLbl val="0"/>
      </c:catAx>
      <c:valAx>
        <c:axId val="1099295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MAP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929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'RQ2-Fig7-beta'!$B$110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'RQ2-Fig7-beta'!$A$111:$A$120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'RQ2-Fig7-beta'!$B$111:$B$120</c:f>
              <c:numCache>
                <c:formatCode>General</c:formatCode>
                <c:ptCount val="10"/>
                <c:pt idx="0">
                  <c:v>0.489521740721668</c:v>
                </c:pt>
                <c:pt idx="1">
                  <c:v>0.532499965183783</c:v>
                </c:pt>
                <c:pt idx="2">
                  <c:v>0.545657414770758</c:v>
                </c:pt>
                <c:pt idx="3">
                  <c:v>0.535239954132864</c:v>
                </c:pt>
                <c:pt idx="4">
                  <c:v>0.501517295672826</c:v>
                </c:pt>
                <c:pt idx="5">
                  <c:v>0.466756541599401</c:v>
                </c:pt>
                <c:pt idx="6">
                  <c:v>0.434747506176127</c:v>
                </c:pt>
                <c:pt idx="7">
                  <c:v>0.386569739148556</c:v>
                </c:pt>
                <c:pt idx="8">
                  <c:v>0.362120304157623</c:v>
                </c:pt>
                <c:pt idx="9">
                  <c:v>0.343621197544008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B1D-4027-9E3B-2E2D90C9FFD7}"/>
            </c:ext>
          </c:extLst>
        </c:ser>
        <c:ser>
          <c:idx val="1"/>
          <c:order val="1"/>
          <c:tx>
            <c:strRef>
              <c:f>'RQ2-Fig7-beta'!$C$110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'RQ2-Fig7-beta'!$A$111:$A$120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'RQ2-Fig7-beta'!$C$111:$C$120</c:f>
              <c:numCache>
                <c:formatCode>General</c:formatCode>
                <c:ptCount val="10"/>
                <c:pt idx="0">
                  <c:v>0.749625723363639</c:v>
                </c:pt>
                <c:pt idx="1">
                  <c:v>0.747030102381817</c:v>
                </c:pt>
                <c:pt idx="2">
                  <c:v>0.740786735939797</c:v>
                </c:pt>
                <c:pt idx="3">
                  <c:v>0.72059875543361</c:v>
                </c:pt>
                <c:pt idx="4">
                  <c:v>0.671869938451571</c:v>
                </c:pt>
                <c:pt idx="5">
                  <c:v>0.5788532593476</c:v>
                </c:pt>
                <c:pt idx="6">
                  <c:v>0.493521468984186</c:v>
                </c:pt>
                <c:pt idx="7">
                  <c:v>0.388786403453191</c:v>
                </c:pt>
                <c:pt idx="8">
                  <c:v>0.2993564200572</c:v>
                </c:pt>
                <c:pt idx="9">
                  <c:v>0.258800207332402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B1D-4027-9E3B-2E2D90C9FFD7}"/>
            </c:ext>
          </c:extLst>
        </c:ser>
        <c:ser>
          <c:idx val="2"/>
          <c:order val="2"/>
          <c:tx>
            <c:strRef>
              <c:f>'RQ2-Fig7-beta'!$D$110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'RQ2-Fig7-beta'!$A$111:$A$120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'RQ2-Fig7-beta'!$D$111:$D$120</c:f>
              <c:numCache>
                <c:formatCode>General</c:formatCode>
                <c:ptCount val="10"/>
                <c:pt idx="0">
                  <c:v>0.638250915750915</c:v>
                </c:pt>
                <c:pt idx="1">
                  <c:v>0.631962233169129</c:v>
                </c:pt>
                <c:pt idx="2">
                  <c:v>0.607857142857142</c:v>
                </c:pt>
                <c:pt idx="3">
                  <c:v>0.613395999425411</c:v>
                </c:pt>
                <c:pt idx="4">
                  <c:v>0.594992690058479</c:v>
                </c:pt>
                <c:pt idx="5">
                  <c:v>0.536463903743315</c:v>
                </c:pt>
                <c:pt idx="6">
                  <c:v>0.489095071595071</c:v>
                </c:pt>
                <c:pt idx="7">
                  <c:v>0.377378405907817</c:v>
                </c:pt>
                <c:pt idx="8">
                  <c:v>0.329246031746031</c:v>
                </c:pt>
                <c:pt idx="9">
                  <c:v>0.19642155067155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B1D-4027-9E3B-2E2D90C9F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9317872"/>
        <c:axId val="1099321632"/>
      </c:lineChart>
      <c:catAx>
        <c:axId val="109931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>
                    <a:effectLst/>
                  </a:rPr>
                  <a:t>Value of </a:t>
                </a:r>
                <a:r>
                  <a:rPr lang="en-US" altLang="ko-KR" sz="1400" b="0" i="0" u="none" strike="noStrike" cap="none" baseline="0">
                    <a:effectLst/>
                  </a:rPr>
                  <a:t>𝛽</a:t>
                </a:r>
                <a:r>
                  <a:rPr lang="en-US" altLang="ko-KR" sz="1400" b="1" i="0" baseline="0">
                    <a:effectLst/>
                  </a:rPr>
                  <a:t> </a:t>
                </a:r>
                <a:endParaRPr lang="ko-KR" altLang="ko-KR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9321632"/>
        <c:crosses val="autoZero"/>
        <c:auto val="1"/>
        <c:lblAlgn val="ctr"/>
        <c:lblOffset val="100"/>
        <c:noMultiLvlLbl val="0"/>
      </c:catAx>
      <c:valAx>
        <c:axId val="1099321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MRR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931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AspectJ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23126275882181"/>
          <c:y val="0.0169191123836793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919589596755"/>
          <c:w val="0.791546223388743"/>
          <c:h val="0.716574882685119"/>
        </c:manualLayout>
      </c:layout>
      <c:surfaceChart>
        <c:wireframe val="0"/>
        <c:ser>
          <c:idx val="0"/>
          <c:order val="0"/>
          <c:tx>
            <c:strRef>
              <c:f>'RQ2-Fig8'!$B$4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'RQ2-Fig8'!$C$3:$L$3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'RQ2-Fig8'!$C$4:$L$4</c:f>
              <c:numCache>
                <c:formatCode>General</c:formatCode>
                <c:ptCount val="10"/>
                <c:pt idx="0">
                  <c:v>0.287776538031113</c:v>
                </c:pt>
                <c:pt idx="1">
                  <c:v>0.294774010539704</c:v>
                </c:pt>
                <c:pt idx="2">
                  <c:v>0.305820346229285</c:v>
                </c:pt>
                <c:pt idx="3">
                  <c:v>0.319343737428103</c:v>
                </c:pt>
                <c:pt idx="4">
                  <c:v>0.329093841009539</c:v>
                </c:pt>
                <c:pt idx="5">
                  <c:v>0.318679552976175</c:v>
                </c:pt>
                <c:pt idx="6">
                  <c:v>0.305940873807816</c:v>
                </c:pt>
                <c:pt idx="7">
                  <c:v>0.28799276172801</c:v>
                </c:pt>
                <c:pt idx="8">
                  <c:v>0.272488495457777</c:v>
                </c:pt>
                <c:pt idx="9">
                  <c:v>0.249383959173832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16-452C-ACE2-4350C81C99C2}"/>
            </c:ext>
          </c:extLst>
        </c:ser>
        <c:ser>
          <c:idx val="1"/>
          <c:order val="1"/>
          <c:tx>
            <c:strRef>
              <c:f>'RQ2-Fig8'!$B$5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'RQ2-Fig8'!$C$3:$L$3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'RQ2-Fig8'!$C$5:$L$5</c:f>
              <c:numCache>
                <c:formatCode>General</c:formatCode>
                <c:ptCount val="10"/>
                <c:pt idx="0">
                  <c:v>0.307480264368018</c:v>
                </c:pt>
                <c:pt idx="1">
                  <c:v>0.31414355625009</c:v>
                </c:pt>
                <c:pt idx="2">
                  <c:v>0.329662850515998</c:v>
                </c:pt>
                <c:pt idx="3">
                  <c:v>0.340148034555042</c:v>
                </c:pt>
                <c:pt idx="4">
                  <c:v>0.349514869120362</c:v>
                </c:pt>
                <c:pt idx="5">
                  <c:v>0.340622204578756</c:v>
                </c:pt>
                <c:pt idx="6">
                  <c:v>0.323727480944022</c:v>
                </c:pt>
                <c:pt idx="7">
                  <c:v>0.303802317976891</c:v>
                </c:pt>
                <c:pt idx="8">
                  <c:v>0.287097988911878</c:v>
                </c:pt>
                <c:pt idx="9">
                  <c:v>0.228872876116207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16-452C-ACE2-4350C81C99C2}"/>
            </c:ext>
          </c:extLst>
        </c:ser>
        <c:ser>
          <c:idx val="2"/>
          <c:order val="2"/>
          <c:tx>
            <c:strRef>
              <c:f>'RQ2-Fig8'!$B$6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'RQ2-Fig8'!$C$3:$L$3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'RQ2-Fig8'!$C$6:$L$6</c:f>
              <c:numCache>
                <c:formatCode>General</c:formatCode>
                <c:ptCount val="10"/>
                <c:pt idx="0">
                  <c:v>0.323271356792989</c:v>
                </c:pt>
                <c:pt idx="1">
                  <c:v>0.328792820493068</c:v>
                </c:pt>
                <c:pt idx="2">
                  <c:v>0.344365557923678</c:v>
                </c:pt>
                <c:pt idx="3">
                  <c:v>0.355055347357068</c:v>
                </c:pt>
                <c:pt idx="4">
                  <c:v>0.352603832761129</c:v>
                </c:pt>
                <c:pt idx="5">
                  <c:v>0.340572129230372</c:v>
                </c:pt>
                <c:pt idx="6">
                  <c:v>0.323406999952228</c:v>
                </c:pt>
                <c:pt idx="7">
                  <c:v>0.301252998809687</c:v>
                </c:pt>
                <c:pt idx="8">
                  <c:v>0.290654115498726</c:v>
                </c:pt>
                <c:pt idx="9">
                  <c:v>0.27571658489318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016-452C-ACE2-4350C81C99C2}"/>
            </c:ext>
          </c:extLst>
        </c:ser>
        <c:ser>
          <c:idx val="3"/>
          <c:order val="3"/>
          <c:tx>
            <c:strRef>
              <c:f>'RQ2-Fig8'!$B$7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'RQ2-Fig8'!$C$3:$L$3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'RQ2-Fig8'!$C$7:$L$7</c:f>
              <c:numCache>
                <c:formatCode>General</c:formatCode>
                <c:ptCount val="10"/>
                <c:pt idx="0">
                  <c:v>0.333237496750593</c:v>
                </c:pt>
                <c:pt idx="1">
                  <c:v>0.340506950248227</c:v>
                </c:pt>
                <c:pt idx="2">
                  <c:v>0.348712501544224</c:v>
                </c:pt>
                <c:pt idx="3">
                  <c:v>0.352442379372583</c:v>
                </c:pt>
                <c:pt idx="4">
                  <c:v>0.345151099302739</c:v>
                </c:pt>
                <c:pt idx="5">
                  <c:v>0.331158956169468</c:v>
                </c:pt>
                <c:pt idx="6">
                  <c:v>0.31080248213412</c:v>
                </c:pt>
                <c:pt idx="7">
                  <c:v>0.295734534451701</c:v>
                </c:pt>
                <c:pt idx="8">
                  <c:v>0.284287332392363</c:v>
                </c:pt>
                <c:pt idx="9">
                  <c:v>0.266685704742549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016-452C-ACE2-4350C81C99C2}"/>
            </c:ext>
          </c:extLst>
        </c:ser>
        <c:ser>
          <c:idx val="4"/>
          <c:order val="4"/>
          <c:tx>
            <c:strRef>
              <c:f>'RQ2-Fig8'!$B$8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'RQ2-Fig8'!$C$3:$L$3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'RQ2-Fig8'!$C$8:$L$8</c:f>
              <c:numCache>
                <c:formatCode>General</c:formatCode>
                <c:ptCount val="10"/>
                <c:pt idx="0">
                  <c:v>0.332750139985398</c:v>
                </c:pt>
                <c:pt idx="1">
                  <c:v>0.324999770655881</c:v>
                </c:pt>
                <c:pt idx="2">
                  <c:v>0.328588617543693</c:v>
                </c:pt>
                <c:pt idx="3">
                  <c:v>0.329618764743838</c:v>
                </c:pt>
                <c:pt idx="4">
                  <c:v>0.317185579662512</c:v>
                </c:pt>
                <c:pt idx="5">
                  <c:v>0.305224016300902</c:v>
                </c:pt>
                <c:pt idx="6">
                  <c:v>0.292293887022031</c:v>
                </c:pt>
                <c:pt idx="7">
                  <c:v>0.279249795957729</c:v>
                </c:pt>
                <c:pt idx="8">
                  <c:v>0.263927236639167</c:v>
                </c:pt>
                <c:pt idx="9">
                  <c:v>0.251135333292951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016-452C-ACE2-4350C81C99C2}"/>
            </c:ext>
          </c:extLst>
        </c:ser>
        <c:ser>
          <c:idx val="5"/>
          <c:order val="5"/>
          <c:tx>
            <c:strRef>
              <c:f>'RQ2-Fig8'!$B$9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'RQ2-Fig8'!$C$3:$L$3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'RQ2-Fig8'!$C$9:$L$9</c:f>
              <c:numCache>
                <c:formatCode>General</c:formatCode>
                <c:ptCount val="10"/>
                <c:pt idx="0">
                  <c:v>0.318480243635274</c:v>
                </c:pt>
                <c:pt idx="1">
                  <c:v>0.308123012656603</c:v>
                </c:pt>
                <c:pt idx="2">
                  <c:v>0.301559765406397</c:v>
                </c:pt>
                <c:pt idx="3">
                  <c:v>0.292984612191949</c:v>
                </c:pt>
                <c:pt idx="4">
                  <c:v>0.282266830663298</c:v>
                </c:pt>
                <c:pt idx="5">
                  <c:v>0.273462835539714</c:v>
                </c:pt>
                <c:pt idx="6">
                  <c:v>0.263571965032561</c:v>
                </c:pt>
                <c:pt idx="7">
                  <c:v>0.244044605138604</c:v>
                </c:pt>
                <c:pt idx="8">
                  <c:v>0.23870420739562</c:v>
                </c:pt>
                <c:pt idx="9">
                  <c:v>0.236194462800203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016-452C-ACE2-4350C81C99C2}"/>
            </c:ext>
          </c:extLst>
        </c:ser>
        <c:ser>
          <c:idx val="6"/>
          <c:order val="6"/>
          <c:tx>
            <c:strRef>
              <c:f>'RQ2-Fig8'!$B$10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'RQ2-Fig8'!$C$10:$L$10</c:f>
              <c:numCache>
                <c:formatCode>General</c:formatCode>
                <c:ptCount val="10"/>
                <c:pt idx="0">
                  <c:v>0.280565584638294</c:v>
                </c:pt>
                <c:pt idx="1">
                  <c:v>0.258291636837429</c:v>
                </c:pt>
                <c:pt idx="2">
                  <c:v>0.254004356875437</c:v>
                </c:pt>
                <c:pt idx="3">
                  <c:v>0.248952860817443</c:v>
                </c:pt>
                <c:pt idx="4">
                  <c:v>0.242016764983353</c:v>
                </c:pt>
                <c:pt idx="5">
                  <c:v>0.234602857031731</c:v>
                </c:pt>
                <c:pt idx="6">
                  <c:v>0.225481444709809</c:v>
                </c:pt>
                <c:pt idx="7">
                  <c:v>0.22118652459569</c:v>
                </c:pt>
                <c:pt idx="8">
                  <c:v>0.216294987905444</c:v>
                </c:pt>
                <c:pt idx="9">
                  <c:v>0.211542034720821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016-452C-ACE2-4350C81C99C2}"/>
            </c:ext>
          </c:extLst>
        </c:ser>
        <c:ser>
          <c:idx val="7"/>
          <c:order val="7"/>
          <c:tx>
            <c:strRef>
              <c:f>'RQ2-Fig8'!$B$11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'RQ2-Fig8'!$C$11:$L$11</c:f>
              <c:numCache>
                <c:formatCode>General</c:formatCode>
                <c:ptCount val="10"/>
                <c:pt idx="0">
                  <c:v>0.238882876614688</c:v>
                </c:pt>
                <c:pt idx="1">
                  <c:v>0.222770302756153</c:v>
                </c:pt>
                <c:pt idx="2">
                  <c:v>0.218393123072964</c:v>
                </c:pt>
                <c:pt idx="3">
                  <c:v>0.213329894410805</c:v>
                </c:pt>
                <c:pt idx="4">
                  <c:v>0.207153909450051</c:v>
                </c:pt>
                <c:pt idx="5">
                  <c:v>0.199599955911598</c:v>
                </c:pt>
                <c:pt idx="6">
                  <c:v>0.193126475472748</c:v>
                </c:pt>
                <c:pt idx="7">
                  <c:v>0.189646316384845</c:v>
                </c:pt>
                <c:pt idx="8">
                  <c:v>0.185316258171282</c:v>
                </c:pt>
                <c:pt idx="9">
                  <c:v>0.18198884891901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0016-452C-ACE2-4350C81C99C2}"/>
            </c:ext>
          </c:extLst>
        </c:ser>
        <c:ser>
          <c:idx val="8"/>
          <c:order val="8"/>
          <c:tx>
            <c:strRef>
              <c:f>'RQ2-Fig8'!$B$12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'RQ2-Fig8'!$C$12:$L$12</c:f>
              <c:numCache>
                <c:formatCode>General</c:formatCode>
                <c:ptCount val="10"/>
                <c:pt idx="0">
                  <c:v>0.204110997919365</c:v>
                </c:pt>
                <c:pt idx="1">
                  <c:v>0.183789258613054</c:v>
                </c:pt>
                <c:pt idx="2">
                  <c:v>0.180257872962057</c:v>
                </c:pt>
                <c:pt idx="3">
                  <c:v>0.179428368663271</c:v>
                </c:pt>
                <c:pt idx="4">
                  <c:v>0.178021831678672</c:v>
                </c:pt>
                <c:pt idx="5">
                  <c:v>0.175212740861254</c:v>
                </c:pt>
                <c:pt idx="6">
                  <c:v>0.172399594477557</c:v>
                </c:pt>
                <c:pt idx="7">
                  <c:v>0.168325137329396</c:v>
                </c:pt>
                <c:pt idx="8">
                  <c:v>0.166083630000967</c:v>
                </c:pt>
                <c:pt idx="9">
                  <c:v>0.163135885963331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016-452C-ACE2-4350C81C99C2}"/>
            </c:ext>
          </c:extLst>
        </c:ser>
        <c:ser>
          <c:idx val="9"/>
          <c:order val="9"/>
          <c:tx>
            <c:strRef>
              <c:f>'RQ2-Fig8'!$B$13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'RQ2-Fig8'!$C$3:$L$3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'RQ2-Fig8'!$C$13:$L$13</c:f>
              <c:numCache>
                <c:formatCode>General</c:formatCode>
                <c:ptCount val="10"/>
                <c:pt idx="0">
                  <c:v>0.17924842624548</c:v>
                </c:pt>
                <c:pt idx="1">
                  <c:v>0.16018927556817</c:v>
                </c:pt>
                <c:pt idx="2">
                  <c:v>0.160214728562492</c:v>
                </c:pt>
                <c:pt idx="3">
                  <c:v>0.160017793792455</c:v>
                </c:pt>
                <c:pt idx="4">
                  <c:v>0.15788328298958</c:v>
                </c:pt>
                <c:pt idx="5">
                  <c:v>0.156236813506573</c:v>
                </c:pt>
                <c:pt idx="6">
                  <c:v>0.154771751072559</c:v>
                </c:pt>
                <c:pt idx="7">
                  <c:v>0.15175259384066</c:v>
                </c:pt>
                <c:pt idx="8">
                  <c:v>0.150716084935739</c:v>
                </c:pt>
                <c:pt idx="9">
                  <c:v>0.148654024906709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0016-452C-ACE2-4350C81C99C2}"/>
            </c:ext>
          </c:extLst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4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2">
                  <a:lumMod val="8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4">
                  <a:lumMod val="8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8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</c:bandFmts>
        <c:axId val="1143140816"/>
        <c:axId val="1143144304"/>
        <c:axId val="1143146784"/>
      </c:surfaceChart>
      <c:catAx>
        <c:axId val="1143140816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144304"/>
        <c:crosses val="max"/>
        <c:auto val="1"/>
        <c:lblAlgn val="ctr"/>
        <c:lblOffset val="100"/>
        <c:noMultiLvlLbl val="0"/>
      </c:catAx>
      <c:valAx>
        <c:axId val="1143144304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43140816"/>
        <c:crosses val="autoZero"/>
        <c:crossBetween val="midCat"/>
      </c:valAx>
      <c:serAx>
        <c:axId val="1143146784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144304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AspectJ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23126275882181"/>
          <c:y val="0.0209595164240834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919589596755"/>
          <c:w val="0.791546223388743"/>
          <c:h val="0.716574882685119"/>
        </c:manualLayout>
      </c:layout>
      <c:surfaceChart>
        <c:wireframe val="0"/>
        <c:ser>
          <c:idx val="0"/>
          <c:order val="0"/>
          <c:tx>
            <c:strRef>
              <c:f>'RQ2-Fig8'!$B$17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'RQ2-Fig8'!$C$16:$L$16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'RQ2-Fig8'!$C$17:$L$17</c:f>
              <c:numCache>
                <c:formatCode>General</c:formatCode>
                <c:ptCount val="10"/>
                <c:pt idx="0">
                  <c:v>0.423717787175233</c:v>
                </c:pt>
                <c:pt idx="1">
                  <c:v>0.437184473674905</c:v>
                </c:pt>
                <c:pt idx="2">
                  <c:v>0.451390472833749</c:v>
                </c:pt>
                <c:pt idx="3">
                  <c:v>0.474267377608569</c:v>
                </c:pt>
                <c:pt idx="4">
                  <c:v>0.488888487132126</c:v>
                </c:pt>
                <c:pt idx="5">
                  <c:v>0.476615866076542</c:v>
                </c:pt>
                <c:pt idx="6">
                  <c:v>0.45545258861384</c:v>
                </c:pt>
                <c:pt idx="7">
                  <c:v>0.425292699895519</c:v>
                </c:pt>
                <c:pt idx="8">
                  <c:v>0.403232757296559</c:v>
                </c:pt>
                <c:pt idx="9">
                  <c:v>0.379781134535943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84-4DD4-AF8C-5E6F2FE0A8B1}"/>
            </c:ext>
          </c:extLst>
        </c:ser>
        <c:ser>
          <c:idx val="1"/>
          <c:order val="1"/>
          <c:tx>
            <c:strRef>
              <c:f>'RQ2-Fig8'!$B$18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'RQ2-Fig8'!$C$16:$L$16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'RQ2-Fig8'!$C$18:$L$18</c:f>
              <c:numCache>
                <c:formatCode>General</c:formatCode>
                <c:ptCount val="10"/>
                <c:pt idx="0">
                  <c:v>0.440907036905484</c:v>
                </c:pt>
                <c:pt idx="1">
                  <c:v>0.45796677869619</c:v>
                </c:pt>
                <c:pt idx="2">
                  <c:v>0.48257431928394</c:v>
                </c:pt>
                <c:pt idx="3">
                  <c:v>0.500762504960745</c:v>
                </c:pt>
                <c:pt idx="4">
                  <c:v>0.513562550628781</c:v>
                </c:pt>
                <c:pt idx="5">
                  <c:v>0.501941590725258</c:v>
                </c:pt>
                <c:pt idx="6">
                  <c:v>0.478804756885859</c:v>
                </c:pt>
                <c:pt idx="7">
                  <c:v>0.44957117315021</c:v>
                </c:pt>
                <c:pt idx="8">
                  <c:v>0.43017484595345</c:v>
                </c:pt>
                <c:pt idx="9">
                  <c:v>0.410863175298161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D84-4DD4-AF8C-5E6F2FE0A8B1}"/>
            </c:ext>
          </c:extLst>
        </c:ser>
        <c:ser>
          <c:idx val="2"/>
          <c:order val="2"/>
          <c:tx>
            <c:strRef>
              <c:f>'RQ2-Fig8'!$B$19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'RQ2-Fig8'!$C$16:$L$16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'RQ2-Fig8'!$C$19:$L$19</c:f>
              <c:numCache>
                <c:formatCode>General</c:formatCode>
                <c:ptCount val="10"/>
                <c:pt idx="0">
                  <c:v>0.458600566767514</c:v>
                </c:pt>
                <c:pt idx="1">
                  <c:v>0.468687242496217</c:v>
                </c:pt>
                <c:pt idx="2">
                  <c:v>0.494951600141116</c:v>
                </c:pt>
                <c:pt idx="3">
                  <c:v>0.512259985352178</c:v>
                </c:pt>
                <c:pt idx="4">
                  <c:v>0.520572419419303</c:v>
                </c:pt>
                <c:pt idx="5">
                  <c:v>0.495881464667723</c:v>
                </c:pt>
                <c:pt idx="6">
                  <c:v>0.471162578540829</c:v>
                </c:pt>
                <c:pt idx="7">
                  <c:v>0.445788769454679</c:v>
                </c:pt>
                <c:pt idx="8">
                  <c:v>0.427474342465565</c:v>
                </c:pt>
                <c:pt idx="9">
                  <c:v>0.410196872118619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D84-4DD4-AF8C-5E6F2FE0A8B1}"/>
            </c:ext>
          </c:extLst>
        </c:ser>
        <c:ser>
          <c:idx val="3"/>
          <c:order val="3"/>
          <c:tx>
            <c:strRef>
              <c:f>'RQ2-Fig8'!$B$20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'RQ2-Fig8'!$C$16:$L$16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'RQ2-Fig8'!$C$20:$L$20</c:f>
              <c:numCache>
                <c:formatCode>General</c:formatCode>
                <c:ptCount val="10"/>
                <c:pt idx="0">
                  <c:v>0.476689913404179</c:v>
                </c:pt>
                <c:pt idx="1">
                  <c:v>0.49290454641828</c:v>
                </c:pt>
                <c:pt idx="2">
                  <c:v>0.500029358647138</c:v>
                </c:pt>
                <c:pt idx="3">
                  <c:v>0.512410489872356</c:v>
                </c:pt>
                <c:pt idx="4">
                  <c:v>0.504876764124002</c:v>
                </c:pt>
                <c:pt idx="5">
                  <c:v>0.486109724046444</c:v>
                </c:pt>
                <c:pt idx="6">
                  <c:v>0.453714772920817</c:v>
                </c:pt>
                <c:pt idx="7">
                  <c:v>0.431017046352182</c:v>
                </c:pt>
                <c:pt idx="8">
                  <c:v>0.415191806273697</c:v>
                </c:pt>
                <c:pt idx="9">
                  <c:v>0.397731835114651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D84-4DD4-AF8C-5E6F2FE0A8B1}"/>
            </c:ext>
          </c:extLst>
        </c:ser>
        <c:ser>
          <c:idx val="4"/>
          <c:order val="4"/>
          <c:tx>
            <c:strRef>
              <c:f>'RQ2-Fig8'!$B$21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'RQ2-Fig8'!$C$16:$L$16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'RQ2-Fig8'!$C$21:$L$21</c:f>
              <c:numCache>
                <c:formatCode>General</c:formatCode>
                <c:ptCount val="10"/>
                <c:pt idx="0">
                  <c:v>0.480221669623619</c:v>
                </c:pt>
                <c:pt idx="1">
                  <c:v>0.473253571522277</c:v>
                </c:pt>
                <c:pt idx="2">
                  <c:v>0.475192839581532</c:v>
                </c:pt>
                <c:pt idx="3">
                  <c:v>0.479138901154391</c:v>
                </c:pt>
                <c:pt idx="4">
                  <c:v>0.46619569737068</c:v>
                </c:pt>
                <c:pt idx="5">
                  <c:v>0.445665711847674</c:v>
                </c:pt>
                <c:pt idx="6">
                  <c:v>0.43066575442357</c:v>
                </c:pt>
                <c:pt idx="7">
                  <c:v>0.41130450312304</c:v>
                </c:pt>
                <c:pt idx="8">
                  <c:v>0.394775466614836</c:v>
                </c:pt>
                <c:pt idx="9">
                  <c:v>0.380464718912822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D84-4DD4-AF8C-5E6F2FE0A8B1}"/>
            </c:ext>
          </c:extLst>
        </c:ser>
        <c:ser>
          <c:idx val="5"/>
          <c:order val="5"/>
          <c:tx>
            <c:strRef>
              <c:f>'RQ2-Fig8'!$B$22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'RQ2-Fig8'!$C$16:$L$16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'RQ2-Fig8'!$C$22:$L$22</c:f>
              <c:numCache>
                <c:formatCode>General</c:formatCode>
                <c:ptCount val="10"/>
                <c:pt idx="0">
                  <c:v>0.460857175503288</c:v>
                </c:pt>
                <c:pt idx="1">
                  <c:v>0.453035419548183</c:v>
                </c:pt>
                <c:pt idx="2">
                  <c:v>0.448366110971166</c:v>
                </c:pt>
                <c:pt idx="3">
                  <c:v>0.438038000614997</c:v>
                </c:pt>
                <c:pt idx="4">
                  <c:v>0.424105343831903</c:v>
                </c:pt>
                <c:pt idx="5">
                  <c:v>0.410600657745031</c:v>
                </c:pt>
                <c:pt idx="6">
                  <c:v>0.392283805838122</c:v>
                </c:pt>
                <c:pt idx="7">
                  <c:v>0.376299210371048</c:v>
                </c:pt>
                <c:pt idx="8">
                  <c:v>0.368818489374817</c:v>
                </c:pt>
                <c:pt idx="9">
                  <c:v>0.363334055040945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D84-4DD4-AF8C-5E6F2FE0A8B1}"/>
            </c:ext>
          </c:extLst>
        </c:ser>
        <c:ser>
          <c:idx val="6"/>
          <c:order val="6"/>
          <c:tx>
            <c:strRef>
              <c:f>'RQ2-Fig8'!$B$23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'RQ2-Fig8'!$C$23:$L$23</c:f>
              <c:numCache>
                <c:formatCode>General</c:formatCode>
                <c:ptCount val="10"/>
                <c:pt idx="0">
                  <c:v>0.423199471891406</c:v>
                </c:pt>
                <c:pt idx="1">
                  <c:v>0.395021226844904</c:v>
                </c:pt>
                <c:pt idx="2">
                  <c:v>0.39178717273087</c:v>
                </c:pt>
                <c:pt idx="3">
                  <c:v>0.385704165832214</c:v>
                </c:pt>
                <c:pt idx="4">
                  <c:v>0.372545924804228</c:v>
                </c:pt>
                <c:pt idx="5">
                  <c:v>0.363210279743957</c:v>
                </c:pt>
                <c:pt idx="6">
                  <c:v>0.349996204720249</c:v>
                </c:pt>
                <c:pt idx="7">
                  <c:v>0.345792733098162</c:v>
                </c:pt>
                <c:pt idx="8">
                  <c:v>0.340066516472068</c:v>
                </c:pt>
                <c:pt idx="9">
                  <c:v>0.336978729631465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D84-4DD4-AF8C-5E6F2FE0A8B1}"/>
            </c:ext>
          </c:extLst>
        </c:ser>
        <c:ser>
          <c:idx val="7"/>
          <c:order val="7"/>
          <c:tx>
            <c:strRef>
              <c:f>'RQ2-Fig8'!$B$24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'RQ2-Fig8'!$C$24:$L$24</c:f>
              <c:numCache>
                <c:formatCode>General</c:formatCode>
                <c:ptCount val="10"/>
                <c:pt idx="0">
                  <c:v>0.367474857133828</c:v>
                </c:pt>
                <c:pt idx="1">
                  <c:v>0.347609112327364</c:v>
                </c:pt>
                <c:pt idx="2">
                  <c:v>0.345203480917408</c:v>
                </c:pt>
                <c:pt idx="3">
                  <c:v>0.337107921616949</c:v>
                </c:pt>
                <c:pt idx="4">
                  <c:v>0.331852084283036</c:v>
                </c:pt>
                <c:pt idx="5">
                  <c:v>0.321343228928992</c:v>
                </c:pt>
                <c:pt idx="6">
                  <c:v>0.31735104467671</c:v>
                </c:pt>
                <c:pt idx="7">
                  <c:v>0.309319169170414</c:v>
                </c:pt>
                <c:pt idx="8">
                  <c:v>0.306768586460438</c:v>
                </c:pt>
                <c:pt idx="9">
                  <c:v>0.303407399529152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BD84-4DD4-AF8C-5E6F2FE0A8B1}"/>
            </c:ext>
          </c:extLst>
        </c:ser>
        <c:ser>
          <c:idx val="8"/>
          <c:order val="8"/>
          <c:tx>
            <c:strRef>
              <c:f>'RQ2-Fig8'!$B$25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'RQ2-Fig8'!$C$25:$L$25</c:f>
              <c:numCache>
                <c:formatCode>General</c:formatCode>
                <c:ptCount val="10"/>
                <c:pt idx="0">
                  <c:v>0.322280125330962</c:v>
                </c:pt>
                <c:pt idx="1">
                  <c:v>0.305495899979429</c:v>
                </c:pt>
                <c:pt idx="2">
                  <c:v>0.303873244286661</c:v>
                </c:pt>
                <c:pt idx="3">
                  <c:v>0.301380150932545</c:v>
                </c:pt>
                <c:pt idx="4">
                  <c:v>0.299534371645585</c:v>
                </c:pt>
                <c:pt idx="5">
                  <c:v>0.295676598509677</c:v>
                </c:pt>
                <c:pt idx="6">
                  <c:v>0.292271191773129</c:v>
                </c:pt>
                <c:pt idx="7">
                  <c:v>0.287697854861641</c:v>
                </c:pt>
                <c:pt idx="8">
                  <c:v>0.286822430132531</c:v>
                </c:pt>
                <c:pt idx="9">
                  <c:v>0.283933552334777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BD84-4DD4-AF8C-5E6F2FE0A8B1}"/>
            </c:ext>
          </c:extLst>
        </c:ser>
        <c:ser>
          <c:idx val="9"/>
          <c:order val="9"/>
          <c:tx>
            <c:strRef>
              <c:f>'RQ2-Fig8'!$B$26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'RQ2-Fig8'!$C$16:$L$16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'RQ2-Fig8'!$C$26:$L$26</c:f>
              <c:numCache>
                <c:formatCode>General</c:formatCode>
                <c:ptCount val="10"/>
                <c:pt idx="0">
                  <c:v>0.296483940393101</c:v>
                </c:pt>
                <c:pt idx="1">
                  <c:v>0.281282448818294</c:v>
                </c:pt>
                <c:pt idx="2">
                  <c:v>0.281257877426354</c:v>
                </c:pt>
                <c:pt idx="3">
                  <c:v>0.280520148702815</c:v>
                </c:pt>
                <c:pt idx="4">
                  <c:v>0.278537471843268</c:v>
                </c:pt>
                <c:pt idx="5">
                  <c:v>0.275608361811333</c:v>
                </c:pt>
                <c:pt idx="6">
                  <c:v>0.273805787802707</c:v>
                </c:pt>
                <c:pt idx="7">
                  <c:v>0.270907628619621</c:v>
                </c:pt>
                <c:pt idx="8">
                  <c:v>0.269825903230808</c:v>
                </c:pt>
                <c:pt idx="9">
                  <c:v>0.267629808818436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BD84-4DD4-AF8C-5E6F2FE0A8B1}"/>
            </c:ext>
          </c:extLst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4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2">
                  <a:lumMod val="8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4">
                  <a:lumMod val="8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8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</c:bandFmts>
        <c:axId val="1143211760"/>
        <c:axId val="1143215792"/>
        <c:axId val="1143218272"/>
      </c:surfaceChart>
      <c:catAx>
        <c:axId val="114321176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215792"/>
        <c:crosses val="max"/>
        <c:auto val="1"/>
        <c:lblAlgn val="ctr"/>
        <c:lblOffset val="100"/>
        <c:noMultiLvlLbl val="0"/>
      </c:catAx>
      <c:valAx>
        <c:axId val="1143215792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3211760"/>
        <c:crosses val="autoZero"/>
        <c:crossBetween val="midCat"/>
      </c:valAx>
      <c:serAx>
        <c:axId val="114321827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215792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SWT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284615199192424"/>
          <c:y val="0.020959581030485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165274795196"/>
          <c:w val="0.791546223388743"/>
          <c:h val="0.718877912988149"/>
        </c:manualLayout>
      </c:layout>
      <c:surfaceChart>
        <c:wireframe val="0"/>
        <c:ser>
          <c:idx val="0"/>
          <c:order val="0"/>
          <c:tx>
            <c:strRef>
              <c:f>'RQ2-Fig8'!$B$31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'RQ2-Fig8'!$C$30:$L$30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'RQ2-Fig8'!$C$31:$L$31</c:f>
              <c:numCache>
                <c:formatCode>General</c:formatCode>
                <c:ptCount val="10"/>
                <c:pt idx="0">
                  <c:v>0.629942637561029</c:v>
                </c:pt>
                <c:pt idx="1">
                  <c:v>0.631992275334912</c:v>
                </c:pt>
                <c:pt idx="2">
                  <c:v>0.652102184536141</c:v>
                </c:pt>
                <c:pt idx="3">
                  <c:v>0.647978392836613</c:v>
                </c:pt>
                <c:pt idx="4">
                  <c:v>0.637401054611001</c:v>
                </c:pt>
                <c:pt idx="5">
                  <c:v>0.568023499634174</c:v>
                </c:pt>
                <c:pt idx="6">
                  <c:v>0.510696529779418</c:v>
                </c:pt>
                <c:pt idx="7">
                  <c:v>0.487434344508099</c:v>
                </c:pt>
                <c:pt idx="8">
                  <c:v>0.455553312516808</c:v>
                </c:pt>
                <c:pt idx="9">
                  <c:v>0.415786036998828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A36-4C1A-9188-ED3BDB1BFDE9}"/>
            </c:ext>
          </c:extLst>
        </c:ser>
        <c:ser>
          <c:idx val="1"/>
          <c:order val="1"/>
          <c:tx>
            <c:strRef>
              <c:f>'RQ2-Fig8'!$B$32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'RQ2-Fig8'!$C$30:$L$30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'RQ2-Fig8'!$C$32:$L$32</c:f>
              <c:numCache>
                <c:formatCode>General</c:formatCode>
                <c:ptCount val="10"/>
                <c:pt idx="0">
                  <c:v>0.631499985485133</c:v>
                </c:pt>
                <c:pt idx="1">
                  <c:v>0.640865100799674</c:v>
                </c:pt>
                <c:pt idx="2">
                  <c:v>0.653106413654078</c:v>
                </c:pt>
                <c:pt idx="3">
                  <c:v>0.648867227455852</c:v>
                </c:pt>
                <c:pt idx="4">
                  <c:v>0.624024865359888</c:v>
                </c:pt>
                <c:pt idx="5">
                  <c:v>0.559149317928355</c:v>
                </c:pt>
                <c:pt idx="6">
                  <c:v>0.509832665277628</c:v>
                </c:pt>
                <c:pt idx="7">
                  <c:v>0.485227889507832</c:v>
                </c:pt>
                <c:pt idx="8">
                  <c:v>0.454443194004249</c:v>
                </c:pt>
                <c:pt idx="9">
                  <c:v>0.411248982635165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A36-4C1A-9188-ED3BDB1BFDE9}"/>
            </c:ext>
          </c:extLst>
        </c:ser>
        <c:ser>
          <c:idx val="2"/>
          <c:order val="2"/>
          <c:tx>
            <c:strRef>
              <c:f>'RQ2-Fig8'!$B$33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'RQ2-Fig8'!$C$30:$L$30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'RQ2-Fig8'!$C$33:$L$33</c:f>
              <c:numCache>
                <c:formatCode>General</c:formatCode>
                <c:ptCount val="10"/>
                <c:pt idx="0">
                  <c:v>0.625976119162313</c:v>
                </c:pt>
                <c:pt idx="1">
                  <c:v>0.630605054225505</c:v>
                </c:pt>
                <c:pt idx="2">
                  <c:v>0.641913537199028</c:v>
                </c:pt>
                <c:pt idx="3">
                  <c:v>0.634470516043555</c:v>
                </c:pt>
                <c:pt idx="4">
                  <c:v>0.603281510807062</c:v>
                </c:pt>
                <c:pt idx="5">
                  <c:v>0.540679595099886</c:v>
                </c:pt>
                <c:pt idx="6">
                  <c:v>0.500877278384322</c:v>
                </c:pt>
                <c:pt idx="7">
                  <c:v>0.4689390204513</c:v>
                </c:pt>
                <c:pt idx="8">
                  <c:v>0.434589044701308</c:v>
                </c:pt>
                <c:pt idx="9">
                  <c:v>0.385739737220972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A36-4C1A-9188-ED3BDB1BFDE9}"/>
            </c:ext>
          </c:extLst>
        </c:ser>
        <c:ser>
          <c:idx val="3"/>
          <c:order val="3"/>
          <c:tx>
            <c:strRef>
              <c:f>'RQ2-Fig8'!$B$34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'RQ2-Fig8'!$C$30:$L$30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'RQ2-Fig8'!$C$34:$L$34</c:f>
              <c:numCache>
                <c:formatCode>General</c:formatCode>
                <c:ptCount val="10"/>
                <c:pt idx="0">
                  <c:v>0.610447098566724</c:v>
                </c:pt>
                <c:pt idx="1">
                  <c:v>0.610404728569848</c:v>
                </c:pt>
                <c:pt idx="2">
                  <c:v>0.603235923969494</c:v>
                </c:pt>
                <c:pt idx="3">
                  <c:v>0.593478088261831</c:v>
                </c:pt>
                <c:pt idx="4">
                  <c:v>0.575512533263537</c:v>
                </c:pt>
                <c:pt idx="5">
                  <c:v>0.516684525055763</c:v>
                </c:pt>
                <c:pt idx="6">
                  <c:v>0.485387492681943</c:v>
                </c:pt>
                <c:pt idx="7">
                  <c:v>0.450711338617832</c:v>
                </c:pt>
                <c:pt idx="8">
                  <c:v>0.41503301752288</c:v>
                </c:pt>
                <c:pt idx="9">
                  <c:v>0.37398145255646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A36-4C1A-9188-ED3BDB1BFDE9}"/>
            </c:ext>
          </c:extLst>
        </c:ser>
        <c:ser>
          <c:idx val="4"/>
          <c:order val="4"/>
          <c:tx>
            <c:strRef>
              <c:f>'RQ2-Fig8'!$B$35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'RQ2-Fig8'!$C$30:$L$30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'RQ2-Fig8'!$C$35:$L$35</c:f>
              <c:numCache>
                <c:formatCode>General</c:formatCode>
                <c:ptCount val="10"/>
                <c:pt idx="0">
                  <c:v>0.561081339588259</c:v>
                </c:pt>
                <c:pt idx="1">
                  <c:v>0.544828926666407</c:v>
                </c:pt>
                <c:pt idx="2">
                  <c:v>0.546344507812422</c:v>
                </c:pt>
                <c:pt idx="3">
                  <c:v>0.523456616623334</c:v>
                </c:pt>
                <c:pt idx="4">
                  <c:v>0.494853196080545</c:v>
                </c:pt>
                <c:pt idx="5">
                  <c:v>0.454873074410109</c:v>
                </c:pt>
                <c:pt idx="6">
                  <c:v>0.423173998443772</c:v>
                </c:pt>
                <c:pt idx="7">
                  <c:v>0.403845676564042</c:v>
                </c:pt>
                <c:pt idx="8">
                  <c:v>0.364191734590661</c:v>
                </c:pt>
                <c:pt idx="9">
                  <c:v>0.343283630950443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A36-4C1A-9188-ED3BDB1BFDE9}"/>
            </c:ext>
          </c:extLst>
        </c:ser>
        <c:ser>
          <c:idx val="5"/>
          <c:order val="5"/>
          <c:tx>
            <c:strRef>
              <c:f>'RQ2-Fig8'!$B$36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'RQ2-Fig8'!$C$30:$L$30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'RQ2-Fig8'!$C$36:$L$36</c:f>
              <c:numCache>
                <c:formatCode>General</c:formatCode>
                <c:ptCount val="10"/>
                <c:pt idx="0">
                  <c:v>0.507387757960656</c:v>
                </c:pt>
                <c:pt idx="1">
                  <c:v>0.46830666255789</c:v>
                </c:pt>
                <c:pt idx="2">
                  <c:v>0.450945293292523</c:v>
                </c:pt>
                <c:pt idx="3">
                  <c:v>0.435355044446</c:v>
                </c:pt>
                <c:pt idx="4">
                  <c:v>0.403204107129557</c:v>
                </c:pt>
                <c:pt idx="5">
                  <c:v>0.381637840057652</c:v>
                </c:pt>
                <c:pt idx="6">
                  <c:v>0.351319180556469</c:v>
                </c:pt>
                <c:pt idx="7">
                  <c:v>0.334509457539179</c:v>
                </c:pt>
                <c:pt idx="8">
                  <c:v>0.329851105702007</c:v>
                </c:pt>
                <c:pt idx="9">
                  <c:v>0.303830901261418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A36-4C1A-9188-ED3BDB1BFDE9}"/>
            </c:ext>
          </c:extLst>
        </c:ser>
        <c:ser>
          <c:idx val="6"/>
          <c:order val="6"/>
          <c:tx>
            <c:strRef>
              <c:f>'RQ2-Fig8'!$B$37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'RQ2-Fig8'!$C$37:$L$37</c:f>
              <c:numCache>
                <c:formatCode>General</c:formatCode>
                <c:ptCount val="10"/>
                <c:pt idx="0">
                  <c:v>0.441840454309187</c:v>
                </c:pt>
                <c:pt idx="1">
                  <c:v>0.394475796819711</c:v>
                </c:pt>
                <c:pt idx="2">
                  <c:v>0.377351118947485</c:v>
                </c:pt>
                <c:pt idx="3">
                  <c:v>0.366656091708907</c:v>
                </c:pt>
                <c:pt idx="4">
                  <c:v>0.340240991889763</c:v>
                </c:pt>
                <c:pt idx="5">
                  <c:v>0.324309656053484</c:v>
                </c:pt>
                <c:pt idx="6">
                  <c:v>0.318747250809495</c:v>
                </c:pt>
                <c:pt idx="7">
                  <c:v>0.309069569325372</c:v>
                </c:pt>
                <c:pt idx="8">
                  <c:v>0.298579548706739</c:v>
                </c:pt>
                <c:pt idx="9">
                  <c:v>0.285621203255162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A36-4C1A-9188-ED3BDB1BFDE9}"/>
            </c:ext>
          </c:extLst>
        </c:ser>
        <c:ser>
          <c:idx val="7"/>
          <c:order val="7"/>
          <c:tx>
            <c:strRef>
              <c:f>'RQ2-Fig8'!$B$38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'RQ2-Fig8'!$C$38:$L$38</c:f>
              <c:numCache>
                <c:formatCode>General</c:formatCode>
                <c:ptCount val="10"/>
                <c:pt idx="0">
                  <c:v>0.340753628600159</c:v>
                </c:pt>
                <c:pt idx="1">
                  <c:v>0.296832092803224</c:v>
                </c:pt>
                <c:pt idx="2">
                  <c:v>0.288720999811246</c:v>
                </c:pt>
                <c:pt idx="3">
                  <c:v>0.278597318490743</c:v>
                </c:pt>
                <c:pt idx="4">
                  <c:v>0.26644872952384</c:v>
                </c:pt>
                <c:pt idx="5">
                  <c:v>0.253389713174076</c:v>
                </c:pt>
                <c:pt idx="6">
                  <c:v>0.243007544426538</c:v>
                </c:pt>
                <c:pt idx="7">
                  <c:v>0.243811872804367</c:v>
                </c:pt>
                <c:pt idx="8">
                  <c:v>0.231125072056881</c:v>
                </c:pt>
                <c:pt idx="9">
                  <c:v>0.222783262450733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1A36-4C1A-9188-ED3BDB1BFDE9}"/>
            </c:ext>
          </c:extLst>
        </c:ser>
        <c:ser>
          <c:idx val="8"/>
          <c:order val="8"/>
          <c:tx>
            <c:strRef>
              <c:f>'RQ2-Fig8'!$B$39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'RQ2-Fig8'!$C$39:$L$39</c:f>
              <c:numCache>
                <c:formatCode>General</c:formatCode>
                <c:ptCount val="10"/>
                <c:pt idx="0">
                  <c:v>0.260812813070799</c:v>
                </c:pt>
                <c:pt idx="1">
                  <c:v>0.233202051282713</c:v>
                </c:pt>
                <c:pt idx="2">
                  <c:v>0.232269307155921</c:v>
                </c:pt>
                <c:pt idx="3">
                  <c:v>0.220746630391264</c:v>
                </c:pt>
                <c:pt idx="4">
                  <c:v>0.217838830261448</c:v>
                </c:pt>
                <c:pt idx="5">
                  <c:v>0.212742231998799</c:v>
                </c:pt>
                <c:pt idx="6">
                  <c:v>0.209798444222277</c:v>
                </c:pt>
                <c:pt idx="7">
                  <c:v>0.210366201754873</c:v>
                </c:pt>
                <c:pt idx="8">
                  <c:v>0.205696203439903</c:v>
                </c:pt>
                <c:pt idx="9">
                  <c:v>0.194772540274192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A36-4C1A-9188-ED3BDB1BFDE9}"/>
            </c:ext>
          </c:extLst>
        </c:ser>
        <c:ser>
          <c:idx val="9"/>
          <c:order val="9"/>
          <c:tx>
            <c:strRef>
              <c:f>'RQ2-Fig8'!$B$40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'RQ2-Fig8'!$C$30:$L$30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'RQ2-Fig8'!$C$40:$L$40</c:f>
              <c:numCache>
                <c:formatCode>General</c:formatCode>
                <c:ptCount val="10"/>
                <c:pt idx="0">
                  <c:v>0.22352450733225</c:v>
                </c:pt>
                <c:pt idx="1">
                  <c:v>0.193414438068427</c:v>
                </c:pt>
                <c:pt idx="2">
                  <c:v>0.190945242406803</c:v>
                </c:pt>
                <c:pt idx="3">
                  <c:v>0.189775575817148</c:v>
                </c:pt>
                <c:pt idx="4">
                  <c:v>0.184464607337822</c:v>
                </c:pt>
                <c:pt idx="5">
                  <c:v>0.182631115666811</c:v>
                </c:pt>
                <c:pt idx="6">
                  <c:v>0.179762859150658</c:v>
                </c:pt>
                <c:pt idx="7">
                  <c:v>0.173370699538713</c:v>
                </c:pt>
                <c:pt idx="8">
                  <c:v>0.171102846199867</c:v>
                </c:pt>
                <c:pt idx="9">
                  <c:v>0.167229869131364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1A36-4C1A-9188-ED3BDB1BFDE9}"/>
            </c:ext>
          </c:extLst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4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2">
                  <a:lumMod val="8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4">
                  <a:lumMod val="8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8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</c:bandFmts>
        <c:axId val="1141473488"/>
        <c:axId val="1141477520"/>
        <c:axId val="1141480000"/>
      </c:surfaceChart>
      <c:catAx>
        <c:axId val="1141473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477520"/>
        <c:crosses val="max"/>
        <c:auto val="1"/>
        <c:lblAlgn val="ctr"/>
        <c:lblOffset val="100"/>
        <c:noMultiLvlLbl val="0"/>
      </c:catAx>
      <c:valAx>
        <c:axId val="1141477520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1473488"/>
        <c:crosses val="autoZero"/>
        <c:crossBetween val="midCat"/>
      </c:valAx>
      <c:serAx>
        <c:axId val="1141480000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477520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SWT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724315363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452952453"/>
          <c:w val="0.791546223388743"/>
          <c:h val="0.717079869834907"/>
        </c:manualLayout>
      </c:layout>
      <c:surfaceChart>
        <c:wireframe val="0"/>
        <c:ser>
          <c:idx val="0"/>
          <c:order val="0"/>
          <c:tx>
            <c:strRef>
              <c:f>'RQ2-Fig8'!$B$44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'RQ2-Fig8'!$C$43:$L$43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'RQ2-Fig8'!$C$44:$L$44</c:f>
              <c:numCache>
                <c:formatCode>General</c:formatCode>
                <c:ptCount val="10"/>
                <c:pt idx="0">
                  <c:v>0.731955879035632</c:v>
                </c:pt>
                <c:pt idx="1">
                  <c:v>0.741466620561679</c:v>
                </c:pt>
                <c:pt idx="2">
                  <c:v>0.750751298687973</c:v>
                </c:pt>
                <c:pt idx="3">
                  <c:v>0.742854083668041</c:v>
                </c:pt>
                <c:pt idx="4">
                  <c:v>0.729059190889844</c:v>
                </c:pt>
                <c:pt idx="5">
                  <c:v>0.659531792338939</c:v>
                </c:pt>
                <c:pt idx="6">
                  <c:v>0.581430979057421</c:v>
                </c:pt>
                <c:pt idx="7">
                  <c:v>0.560043208684631</c:v>
                </c:pt>
                <c:pt idx="8">
                  <c:v>0.524949063230131</c:v>
                </c:pt>
                <c:pt idx="9">
                  <c:v>0.486023955839123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A2C-411B-84EE-A0D163D98388}"/>
            </c:ext>
          </c:extLst>
        </c:ser>
        <c:ser>
          <c:idx val="1"/>
          <c:order val="1"/>
          <c:tx>
            <c:strRef>
              <c:f>'RQ2-Fig8'!$B$45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'RQ2-Fig8'!$C$43:$L$43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'RQ2-Fig8'!$C$45:$L$45</c:f>
              <c:numCache>
                <c:formatCode>General</c:formatCode>
                <c:ptCount val="10"/>
                <c:pt idx="0">
                  <c:v>0.721329932519829</c:v>
                </c:pt>
                <c:pt idx="1">
                  <c:v>0.740041489123121</c:v>
                </c:pt>
                <c:pt idx="2">
                  <c:v>0.749948574667962</c:v>
                </c:pt>
                <c:pt idx="3">
                  <c:v>0.741653083758347</c:v>
                </c:pt>
                <c:pt idx="4">
                  <c:v>0.715394527003012</c:v>
                </c:pt>
                <c:pt idx="5">
                  <c:v>0.642247257906945</c:v>
                </c:pt>
                <c:pt idx="6">
                  <c:v>0.588101938941307</c:v>
                </c:pt>
                <c:pt idx="7">
                  <c:v>0.558558026969419</c:v>
                </c:pt>
                <c:pt idx="8">
                  <c:v>0.520556253442658</c:v>
                </c:pt>
                <c:pt idx="9">
                  <c:v>0.478104074772516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A2C-411B-84EE-A0D163D98388}"/>
            </c:ext>
          </c:extLst>
        </c:ser>
        <c:ser>
          <c:idx val="2"/>
          <c:order val="2"/>
          <c:tx>
            <c:strRef>
              <c:f>'RQ2-Fig8'!$B$46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'RQ2-Fig8'!$C$43:$L$43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'RQ2-Fig8'!$C$46:$L$46</c:f>
              <c:numCache>
                <c:formatCode>General</c:formatCode>
                <c:ptCount val="10"/>
                <c:pt idx="0">
                  <c:v>0.727027157411153</c:v>
                </c:pt>
                <c:pt idx="1">
                  <c:v>0.730389643764335</c:v>
                </c:pt>
                <c:pt idx="2">
                  <c:v>0.740302515839572</c:v>
                </c:pt>
                <c:pt idx="3">
                  <c:v>0.727768720270062</c:v>
                </c:pt>
                <c:pt idx="4">
                  <c:v>0.690998423104469</c:v>
                </c:pt>
                <c:pt idx="5">
                  <c:v>0.612980868243864</c:v>
                </c:pt>
                <c:pt idx="6">
                  <c:v>0.574523299342259</c:v>
                </c:pt>
                <c:pt idx="7">
                  <c:v>0.545726005401086</c:v>
                </c:pt>
                <c:pt idx="8">
                  <c:v>0.504462224164086</c:v>
                </c:pt>
                <c:pt idx="9">
                  <c:v>0.456105027737795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A2C-411B-84EE-A0D163D98388}"/>
            </c:ext>
          </c:extLst>
        </c:ser>
        <c:ser>
          <c:idx val="3"/>
          <c:order val="3"/>
          <c:tx>
            <c:strRef>
              <c:f>'RQ2-Fig8'!$B$47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'RQ2-Fig8'!$C$43:$L$43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'RQ2-Fig8'!$C$47:$L$47</c:f>
              <c:numCache>
                <c:formatCode>General</c:formatCode>
                <c:ptCount val="10"/>
                <c:pt idx="0">
                  <c:v>0.705829097570465</c:v>
                </c:pt>
                <c:pt idx="1">
                  <c:v>0.708021056436629</c:v>
                </c:pt>
                <c:pt idx="2">
                  <c:v>0.713013285804855</c:v>
                </c:pt>
                <c:pt idx="3">
                  <c:v>0.676864519635226</c:v>
                </c:pt>
                <c:pt idx="4">
                  <c:v>0.657586457105721</c:v>
                </c:pt>
                <c:pt idx="5">
                  <c:v>0.586325146389302</c:v>
                </c:pt>
                <c:pt idx="6">
                  <c:v>0.556026484853015</c:v>
                </c:pt>
                <c:pt idx="7">
                  <c:v>0.522619341112155</c:v>
                </c:pt>
                <c:pt idx="8">
                  <c:v>0.489891176970435</c:v>
                </c:pt>
                <c:pt idx="9">
                  <c:v>0.441662565547896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A2C-411B-84EE-A0D163D98388}"/>
            </c:ext>
          </c:extLst>
        </c:ser>
        <c:ser>
          <c:idx val="4"/>
          <c:order val="4"/>
          <c:tx>
            <c:strRef>
              <c:f>'RQ2-Fig8'!$B$48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'RQ2-Fig8'!$C$43:$L$43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'RQ2-Fig8'!$C$48:$L$48</c:f>
              <c:numCache>
                <c:formatCode>General</c:formatCode>
                <c:ptCount val="10"/>
                <c:pt idx="0">
                  <c:v>0.64423162352797</c:v>
                </c:pt>
                <c:pt idx="1">
                  <c:v>0.624418198471852</c:v>
                </c:pt>
                <c:pt idx="2">
                  <c:v>0.620342312434149</c:v>
                </c:pt>
                <c:pt idx="3">
                  <c:v>0.591114692384832</c:v>
                </c:pt>
                <c:pt idx="4">
                  <c:v>0.563679712395405</c:v>
                </c:pt>
                <c:pt idx="5">
                  <c:v>0.512910943424377</c:v>
                </c:pt>
                <c:pt idx="6">
                  <c:v>0.485065902216592</c:v>
                </c:pt>
                <c:pt idx="7">
                  <c:v>0.46714644371285</c:v>
                </c:pt>
                <c:pt idx="8">
                  <c:v>0.429388249835464</c:v>
                </c:pt>
                <c:pt idx="9">
                  <c:v>0.409641434293154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A2C-411B-84EE-A0D163D98388}"/>
            </c:ext>
          </c:extLst>
        </c:ser>
        <c:ser>
          <c:idx val="5"/>
          <c:order val="5"/>
          <c:tx>
            <c:strRef>
              <c:f>'RQ2-Fig8'!$B$49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'RQ2-Fig8'!$C$43:$L$43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'RQ2-Fig8'!$C$49:$L$49</c:f>
              <c:numCache>
                <c:formatCode>General</c:formatCode>
                <c:ptCount val="10"/>
                <c:pt idx="0">
                  <c:v>0.58088006942733</c:v>
                </c:pt>
                <c:pt idx="1">
                  <c:v>0.535194482723912</c:v>
                </c:pt>
                <c:pt idx="2">
                  <c:v>0.516088490109196</c:v>
                </c:pt>
                <c:pt idx="3">
                  <c:v>0.496270674159329</c:v>
                </c:pt>
                <c:pt idx="4">
                  <c:v>0.464563119414951</c:v>
                </c:pt>
                <c:pt idx="5">
                  <c:v>0.440670916085864</c:v>
                </c:pt>
                <c:pt idx="6">
                  <c:v>0.405037453843345</c:v>
                </c:pt>
                <c:pt idx="7">
                  <c:v>0.387793671479021</c:v>
                </c:pt>
                <c:pt idx="8">
                  <c:v>0.383068863571621</c:v>
                </c:pt>
                <c:pt idx="9">
                  <c:v>0.360080242477349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A2C-411B-84EE-A0D163D98388}"/>
            </c:ext>
          </c:extLst>
        </c:ser>
        <c:ser>
          <c:idx val="6"/>
          <c:order val="6"/>
          <c:tx>
            <c:strRef>
              <c:f>'RQ2-Fig8'!$B$50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'RQ2-Fig8'!$C$50:$L$50</c:f>
              <c:numCache>
                <c:formatCode>General</c:formatCode>
                <c:ptCount val="10"/>
                <c:pt idx="0">
                  <c:v>0.50806266574258</c:v>
                </c:pt>
                <c:pt idx="1">
                  <c:v>0.458802298311523</c:v>
                </c:pt>
                <c:pt idx="2">
                  <c:v>0.439308430838958</c:v>
                </c:pt>
                <c:pt idx="3">
                  <c:v>0.426908842334757</c:v>
                </c:pt>
                <c:pt idx="4">
                  <c:v>0.404357203952927</c:v>
                </c:pt>
                <c:pt idx="5">
                  <c:v>0.380261030454098</c:v>
                </c:pt>
                <c:pt idx="6">
                  <c:v>0.375153624636667</c:v>
                </c:pt>
                <c:pt idx="7">
                  <c:v>0.365348554377636</c:v>
                </c:pt>
                <c:pt idx="8">
                  <c:v>0.355179917787399</c:v>
                </c:pt>
                <c:pt idx="9">
                  <c:v>0.339307882201791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A2C-411B-84EE-A0D163D98388}"/>
            </c:ext>
          </c:extLst>
        </c:ser>
        <c:ser>
          <c:idx val="7"/>
          <c:order val="7"/>
          <c:tx>
            <c:strRef>
              <c:f>'RQ2-Fig8'!$B$51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'RQ2-Fig8'!$C$51:$L$51</c:f>
              <c:numCache>
                <c:formatCode>General</c:formatCode>
                <c:ptCount val="10"/>
                <c:pt idx="0">
                  <c:v>0.393328133447121</c:v>
                </c:pt>
                <c:pt idx="1">
                  <c:v>0.351739390431062</c:v>
                </c:pt>
                <c:pt idx="2">
                  <c:v>0.343051734549529</c:v>
                </c:pt>
                <c:pt idx="3">
                  <c:v>0.326704514081383</c:v>
                </c:pt>
                <c:pt idx="4">
                  <c:v>0.31249248497321</c:v>
                </c:pt>
                <c:pt idx="5">
                  <c:v>0.299163190908765</c:v>
                </c:pt>
                <c:pt idx="6">
                  <c:v>0.287631202458389</c:v>
                </c:pt>
                <c:pt idx="7">
                  <c:v>0.291765898988544</c:v>
                </c:pt>
                <c:pt idx="8">
                  <c:v>0.279852666786945</c:v>
                </c:pt>
                <c:pt idx="9">
                  <c:v>0.272872296370819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A2C-411B-84EE-A0D163D98388}"/>
            </c:ext>
          </c:extLst>
        </c:ser>
        <c:ser>
          <c:idx val="8"/>
          <c:order val="8"/>
          <c:tx>
            <c:strRef>
              <c:f>'RQ2-Fig8'!$B$52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'RQ2-Fig8'!$C$52:$L$52</c:f>
              <c:numCache>
                <c:formatCode>General</c:formatCode>
                <c:ptCount val="10"/>
                <c:pt idx="0">
                  <c:v>0.306845601575621</c:v>
                </c:pt>
                <c:pt idx="1">
                  <c:v>0.272936625315489</c:v>
                </c:pt>
                <c:pt idx="2">
                  <c:v>0.272565983864577</c:v>
                </c:pt>
                <c:pt idx="3">
                  <c:v>0.261368955389582</c:v>
                </c:pt>
                <c:pt idx="4">
                  <c:v>0.255873063439211</c:v>
                </c:pt>
                <c:pt idx="5">
                  <c:v>0.249221210504982</c:v>
                </c:pt>
                <c:pt idx="6">
                  <c:v>0.245750909777466</c:v>
                </c:pt>
                <c:pt idx="7">
                  <c:v>0.246221340105978</c:v>
                </c:pt>
                <c:pt idx="8">
                  <c:v>0.24271262220153</c:v>
                </c:pt>
                <c:pt idx="9">
                  <c:v>0.230368223795067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8A2C-411B-84EE-A0D163D98388}"/>
            </c:ext>
          </c:extLst>
        </c:ser>
        <c:ser>
          <c:idx val="9"/>
          <c:order val="9"/>
          <c:tx>
            <c:strRef>
              <c:f>'RQ2-Fig8'!$B$53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'RQ2-Fig8'!$C$43:$L$43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'RQ2-Fig8'!$C$53:$L$53</c:f>
              <c:numCache>
                <c:formatCode>General</c:formatCode>
                <c:ptCount val="10"/>
                <c:pt idx="0">
                  <c:v>0.261721217352812</c:v>
                </c:pt>
                <c:pt idx="1">
                  <c:v>0.227706808296335</c:v>
                </c:pt>
                <c:pt idx="2">
                  <c:v>0.226479958043744</c:v>
                </c:pt>
                <c:pt idx="3">
                  <c:v>0.225226915668676</c:v>
                </c:pt>
                <c:pt idx="4">
                  <c:v>0.217801776656716</c:v>
                </c:pt>
                <c:pt idx="5">
                  <c:v>0.216035808510628</c:v>
                </c:pt>
                <c:pt idx="6">
                  <c:v>0.212989416797233</c:v>
                </c:pt>
                <c:pt idx="7">
                  <c:v>0.206920654297985</c:v>
                </c:pt>
                <c:pt idx="8">
                  <c:v>0.205228940928901</c:v>
                </c:pt>
                <c:pt idx="9">
                  <c:v>0.197914598832407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8A2C-411B-84EE-A0D163D98388}"/>
            </c:ext>
          </c:extLst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4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2">
                  <a:lumMod val="8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4">
                  <a:lumMod val="8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8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</c:bandFmts>
        <c:axId val="1141531552"/>
        <c:axId val="1063032336"/>
        <c:axId val="1143233152"/>
      </c:surfaceChart>
      <c:catAx>
        <c:axId val="114153155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3032336"/>
        <c:crosses val="max"/>
        <c:auto val="1"/>
        <c:lblAlgn val="ctr"/>
        <c:lblOffset val="100"/>
        <c:noMultiLvlLbl val="0"/>
      </c:catAx>
      <c:valAx>
        <c:axId val="1063032336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1531552"/>
        <c:crosses val="autoZero"/>
        <c:crossBetween val="midCat"/>
      </c:valAx>
      <c:serAx>
        <c:axId val="114323315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3032336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ZXing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657078158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715131142"/>
          <c:w val="0.791546223388743"/>
          <c:h val="0.717079960593762"/>
        </c:manualLayout>
      </c:layout>
      <c:surfaceChart>
        <c:wireframe val="0"/>
        <c:ser>
          <c:idx val="0"/>
          <c:order val="0"/>
          <c:tx>
            <c:strRef>
              <c:f>'RQ2-Fig8'!$B$58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'RQ2-Fig8'!$C$57:$L$57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'RQ2-Fig8'!$C$58:$L$58</c:f>
              <c:numCache>
                <c:formatCode>General</c:formatCode>
                <c:ptCount val="10"/>
                <c:pt idx="0">
                  <c:v>0.538571428571428</c:v>
                </c:pt>
                <c:pt idx="1">
                  <c:v>0.532960056344113</c:v>
                </c:pt>
                <c:pt idx="2">
                  <c:v>0.533451188564729</c:v>
                </c:pt>
                <c:pt idx="3">
                  <c:v>0.541002886002885</c:v>
                </c:pt>
                <c:pt idx="4">
                  <c:v>0.559077438282253</c:v>
                </c:pt>
                <c:pt idx="5">
                  <c:v>0.430440068993761</c:v>
                </c:pt>
                <c:pt idx="6">
                  <c:v>0.365076694139194</c:v>
                </c:pt>
                <c:pt idx="7">
                  <c:v>0.341039317042606</c:v>
                </c:pt>
                <c:pt idx="8">
                  <c:v>0.326982679235968</c:v>
                </c:pt>
                <c:pt idx="9">
                  <c:v>0.299697325700615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AD3-43C2-84BA-C2517FEF87A9}"/>
            </c:ext>
          </c:extLst>
        </c:ser>
        <c:ser>
          <c:idx val="1"/>
          <c:order val="1"/>
          <c:tx>
            <c:strRef>
              <c:f>'RQ2-Fig8'!$B$59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'RQ2-Fig8'!$C$57:$L$57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'RQ2-Fig8'!$C$59:$L$59</c:f>
              <c:numCache>
                <c:formatCode>General</c:formatCode>
                <c:ptCount val="10"/>
                <c:pt idx="0">
                  <c:v>0.538426518883415</c:v>
                </c:pt>
                <c:pt idx="1">
                  <c:v>0.532960056344113</c:v>
                </c:pt>
                <c:pt idx="2">
                  <c:v>0.533451188564729</c:v>
                </c:pt>
                <c:pt idx="3">
                  <c:v>0.540941309648206</c:v>
                </c:pt>
                <c:pt idx="4">
                  <c:v>0.559077438282253</c:v>
                </c:pt>
                <c:pt idx="5">
                  <c:v>0.430440068993761</c:v>
                </c:pt>
                <c:pt idx="6">
                  <c:v>0.365076694139194</c:v>
                </c:pt>
                <c:pt idx="7">
                  <c:v>0.331813126566416</c:v>
                </c:pt>
                <c:pt idx="8">
                  <c:v>0.325503697691197</c:v>
                </c:pt>
                <c:pt idx="9">
                  <c:v>0.292119408369408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AD3-43C2-84BA-C2517FEF87A9}"/>
            </c:ext>
          </c:extLst>
        </c:ser>
        <c:ser>
          <c:idx val="2"/>
          <c:order val="2"/>
          <c:tx>
            <c:strRef>
              <c:f>'RQ2-Fig8'!$B$60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'RQ2-Fig8'!$C$57:$L$57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'RQ2-Fig8'!$C$60:$L$60</c:f>
              <c:numCache>
                <c:formatCode>General</c:formatCode>
                <c:ptCount val="10"/>
                <c:pt idx="0">
                  <c:v>0.538426518883415</c:v>
                </c:pt>
                <c:pt idx="1">
                  <c:v>0.532933629282802</c:v>
                </c:pt>
                <c:pt idx="2">
                  <c:v>0.533290932154473</c:v>
                </c:pt>
                <c:pt idx="3">
                  <c:v>0.538560357267253</c:v>
                </c:pt>
                <c:pt idx="4">
                  <c:v>0.557723563398966</c:v>
                </c:pt>
                <c:pt idx="5">
                  <c:v>0.428668943877048</c:v>
                </c:pt>
                <c:pt idx="6">
                  <c:v>0.359138902355814</c:v>
                </c:pt>
                <c:pt idx="7">
                  <c:v>0.331179653679653</c:v>
                </c:pt>
                <c:pt idx="8">
                  <c:v>0.309761904761904</c:v>
                </c:pt>
                <c:pt idx="9">
                  <c:v>0.291226551226551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AD3-43C2-84BA-C2517FEF87A9}"/>
            </c:ext>
          </c:extLst>
        </c:ser>
        <c:ser>
          <c:idx val="3"/>
          <c:order val="3"/>
          <c:tx>
            <c:strRef>
              <c:f>'RQ2-Fig8'!$B$61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'RQ2-Fig8'!$C$57:$L$57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'RQ2-Fig8'!$C$61:$L$61</c:f>
              <c:numCache>
                <c:formatCode>General</c:formatCode>
                <c:ptCount val="10"/>
                <c:pt idx="0">
                  <c:v>0.537236042692939</c:v>
                </c:pt>
                <c:pt idx="1">
                  <c:v>0.53081980814459</c:v>
                </c:pt>
                <c:pt idx="2">
                  <c:v>0.530329330847283</c:v>
                </c:pt>
                <c:pt idx="3">
                  <c:v>0.536521793496005</c:v>
                </c:pt>
                <c:pt idx="4">
                  <c:v>0.556794892199304</c:v>
                </c:pt>
                <c:pt idx="5">
                  <c:v>0.428239752772454</c:v>
                </c:pt>
                <c:pt idx="6">
                  <c:v>0.337147109426521</c:v>
                </c:pt>
                <c:pt idx="7">
                  <c:v>0.321953463203463</c:v>
                </c:pt>
                <c:pt idx="8">
                  <c:v>0.306904761904761</c:v>
                </c:pt>
                <c:pt idx="9">
                  <c:v>0.289778138528138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AD3-43C2-84BA-C2517FEF87A9}"/>
            </c:ext>
          </c:extLst>
        </c:ser>
        <c:ser>
          <c:idx val="4"/>
          <c:order val="4"/>
          <c:tx>
            <c:strRef>
              <c:f>'RQ2-Fig8'!$B$62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'RQ2-Fig8'!$C$57:$L$57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'RQ2-Fig8'!$C$62:$L$62</c:f>
              <c:numCache>
                <c:formatCode>General</c:formatCode>
                <c:ptCount val="10"/>
                <c:pt idx="0">
                  <c:v>0.536105090311986</c:v>
                </c:pt>
                <c:pt idx="1">
                  <c:v>0.530512368670484</c:v>
                </c:pt>
                <c:pt idx="2">
                  <c:v>0.530166028158952</c:v>
                </c:pt>
                <c:pt idx="3">
                  <c:v>0.536288240087048</c:v>
                </c:pt>
                <c:pt idx="4">
                  <c:v>0.519148693368894</c:v>
                </c:pt>
                <c:pt idx="5">
                  <c:v>0.385977848010549</c:v>
                </c:pt>
                <c:pt idx="6">
                  <c:v>0.335480442759854</c:v>
                </c:pt>
                <c:pt idx="7">
                  <c:v>0.317786796536796</c:v>
                </c:pt>
                <c:pt idx="8">
                  <c:v>0.305238095238095</c:v>
                </c:pt>
                <c:pt idx="9">
                  <c:v>0.282732683982683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AD3-43C2-84BA-C2517FEF87A9}"/>
            </c:ext>
          </c:extLst>
        </c:ser>
        <c:ser>
          <c:idx val="5"/>
          <c:order val="5"/>
          <c:tx>
            <c:strRef>
              <c:f>'RQ2-Fig8'!$B$63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'RQ2-Fig8'!$C$57:$L$57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'RQ2-Fig8'!$C$63:$L$63</c:f>
              <c:numCache>
                <c:formatCode>General</c:formatCode>
                <c:ptCount val="10"/>
                <c:pt idx="0">
                  <c:v>0.523605090311986</c:v>
                </c:pt>
                <c:pt idx="1">
                  <c:v>0.49231792422604</c:v>
                </c:pt>
                <c:pt idx="2">
                  <c:v>0.49250213888216</c:v>
                </c:pt>
                <c:pt idx="3">
                  <c:v>0.497379509928318</c:v>
                </c:pt>
                <c:pt idx="4">
                  <c:v>0.496182492902694</c:v>
                </c:pt>
                <c:pt idx="5">
                  <c:v>0.381811181343882</c:v>
                </c:pt>
                <c:pt idx="6">
                  <c:v>0.330480442759854</c:v>
                </c:pt>
                <c:pt idx="7">
                  <c:v>0.317786796536796</c:v>
                </c:pt>
                <c:pt idx="8">
                  <c:v>0.300515873015873</c:v>
                </c:pt>
                <c:pt idx="9">
                  <c:v>0.279083694083694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AD3-43C2-84BA-C2517FEF87A9}"/>
            </c:ext>
          </c:extLst>
        </c:ser>
        <c:ser>
          <c:idx val="6"/>
          <c:order val="6"/>
          <c:tx>
            <c:strRef>
              <c:f>'RQ2-Fig8'!$B$64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'RQ2-Fig8'!$C$64:$L$64</c:f>
              <c:numCache>
                <c:formatCode>General</c:formatCode>
                <c:ptCount val="10"/>
                <c:pt idx="0">
                  <c:v>0.49844483390173</c:v>
                </c:pt>
                <c:pt idx="1">
                  <c:v>0.491920298477804</c:v>
                </c:pt>
                <c:pt idx="2">
                  <c:v>0.482215326294179</c:v>
                </c:pt>
                <c:pt idx="3">
                  <c:v>0.473397380946189</c:v>
                </c:pt>
                <c:pt idx="4">
                  <c:v>0.454238048458249</c:v>
                </c:pt>
                <c:pt idx="5">
                  <c:v>0.36233907937178</c:v>
                </c:pt>
                <c:pt idx="6">
                  <c:v>0.287396027175439</c:v>
                </c:pt>
                <c:pt idx="7">
                  <c:v>0.296358225108225</c:v>
                </c:pt>
                <c:pt idx="8">
                  <c:v>0.2905291005291</c:v>
                </c:pt>
                <c:pt idx="9">
                  <c:v>0.273071789321789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AD3-43C2-84BA-C2517FEF87A9}"/>
            </c:ext>
          </c:extLst>
        </c:ser>
        <c:ser>
          <c:idx val="7"/>
          <c:order val="7"/>
          <c:tx>
            <c:strRef>
              <c:f>'RQ2-Fig8'!$B$65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'RQ2-Fig8'!$C$65:$L$65</c:f>
              <c:numCache>
                <c:formatCode>General</c:formatCode>
                <c:ptCount val="10"/>
                <c:pt idx="0">
                  <c:v>0.473307471264367</c:v>
                </c:pt>
                <c:pt idx="1">
                  <c:v>0.461045914241351</c:v>
                </c:pt>
                <c:pt idx="2">
                  <c:v>0.436381992960846</c:v>
                </c:pt>
                <c:pt idx="3">
                  <c:v>0.437564047612855</c:v>
                </c:pt>
                <c:pt idx="4">
                  <c:v>0.416138231608432</c:v>
                </c:pt>
                <c:pt idx="5">
                  <c:v>0.303995825403526</c:v>
                </c:pt>
                <c:pt idx="6">
                  <c:v>0.254955550984962</c:v>
                </c:pt>
                <c:pt idx="7">
                  <c:v>0.249903198653198</c:v>
                </c:pt>
                <c:pt idx="8">
                  <c:v>0.243829365079365</c:v>
                </c:pt>
                <c:pt idx="9">
                  <c:v>0.253369408369408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0AD3-43C2-84BA-C2517FEF87A9}"/>
            </c:ext>
          </c:extLst>
        </c:ser>
        <c:ser>
          <c:idx val="8"/>
          <c:order val="8"/>
          <c:tx>
            <c:strRef>
              <c:f>'RQ2-Fig8'!$B$66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'RQ2-Fig8'!$C$66:$L$66</c:f>
              <c:numCache>
                <c:formatCode>General</c:formatCode>
                <c:ptCount val="10"/>
                <c:pt idx="0">
                  <c:v>0.442950328407224</c:v>
                </c:pt>
                <c:pt idx="1">
                  <c:v>0.432355438050875</c:v>
                </c:pt>
                <c:pt idx="2">
                  <c:v>0.431769623622867</c:v>
                </c:pt>
                <c:pt idx="3">
                  <c:v>0.409015512814321</c:v>
                </c:pt>
                <c:pt idx="4">
                  <c:v>0.370503310973512</c:v>
                </c:pt>
                <c:pt idx="5">
                  <c:v>0.289913935071636</c:v>
                </c:pt>
                <c:pt idx="6">
                  <c:v>0.242013631793043</c:v>
                </c:pt>
                <c:pt idx="7">
                  <c:v>0.224433621933621</c:v>
                </c:pt>
                <c:pt idx="8">
                  <c:v>0.226675084175084</c:v>
                </c:pt>
                <c:pt idx="9">
                  <c:v>0.181982323232323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AD3-43C2-84BA-C2517FEF87A9}"/>
            </c:ext>
          </c:extLst>
        </c:ser>
        <c:ser>
          <c:idx val="9"/>
          <c:order val="9"/>
          <c:tx>
            <c:strRef>
              <c:f>'RQ2-Fig8'!$B$67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'RQ2-Fig8'!$C$57:$L$57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'RQ2-Fig8'!$C$67:$L$67</c:f>
              <c:numCache>
                <c:formatCode>General</c:formatCode>
                <c:ptCount val="10"/>
                <c:pt idx="0">
                  <c:v>0.392057471264367</c:v>
                </c:pt>
                <c:pt idx="1">
                  <c:v>0.383744326939764</c:v>
                </c:pt>
                <c:pt idx="2">
                  <c:v>0.379946279342626</c:v>
                </c:pt>
                <c:pt idx="3">
                  <c:v>0.349930263772175</c:v>
                </c:pt>
                <c:pt idx="4">
                  <c:v>0.326643377047788</c:v>
                </c:pt>
                <c:pt idx="5">
                  <c:v>0.270456572581185</c:v>
                </c:pt>
                <c:pt idx="6">
                  <c:v>0.220366806396218</c:v>
                </c:pt>
                <c:pt idx="7">
                  <c:v>0.207905844155844</c:v>
                </c:pt>
                <c:pt idx="8">
                  <c:v>0.180008417508417</c:v>
                </c:pt>
                <c:pt idx="9">
                  <c:v>0.169619337634043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0AD3-43C2-84BA-C2517FEF87A9}"/>
            </c:ext>
          </c:extLst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4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2">
                  <a:lumMod val="8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4">
                  <a:lumMod val="8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8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</c:bandFmts>
        <c:axId val="1143300176"/>
        <c:axId val="1143304208"/>
        <c:axId val="1143306688"/>
      </c:surfaceChart>
      <c:catAx>
        <c:axId val="1143300176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304208"/>
        <c:crosses val="max"/>
        <c:auto val="1"/>
        <c:lblAlgn val="ctr"/>
        <c:lblOffset val="100"/>
        <c:noMultiLvlLbl val="0"/>
      </c:catAx>
      <c:valAx>
        <c:axId val="1143304208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3300176"/>
        <c:crosses val="autoZero"/>
        <c:crossBetween val="midCat"/>
      </c:valAx>
      <c:serAx>
        <c:axId val="1143306688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304208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ZXing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657078158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715131142"/>
          <c:w val="0.791546223388743"/>
          <c:h val="0.717079960593762"/>
        </c:manualLayout>
      </c:layout>
      <c:surfaceChart>
        <c:wireframe val="0"/>
        <c:ser>
          <c:idx val="0"/>
          <c:order val="0"/>
          <c:tx>
            <c:strRef>
              <c:f>'RQ2-Fig8'!$B$71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'RQ2-Fig8'!$C$70:$L$70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'RQ2-Fig8'!$C$71:$L$71</c:f>
              <c:numCache>
                <c:formatCode>General</c:formatCode>
                <c:ptCount val="10"/>
                <c:pt idx="0">
                  <c:v>0.57845238095238</c:v>
                </c:pt>
                <c:pt idx="1">
                  <c:v>0.580921893147503</c:v>
                </c:pt>
                <c:pt idx="2">
                  <c:v>0.581241157216767</c:v>
                </c:pt>
                <c:pt idx="3">
                  <c:v>0.587164502164502</c:v>
                </c:pt>
                <c:pt idx="4">
                  <c:v>0.605649509803921</c:v>
                </c:pt>
                <c:pt idx="5">
                  <c:v>0.448218700159489</c:v>
                </c:pt>
                <c:pt idx="6">
                  <c:v>0.382589285714285</c:v>
                </c:pt>
                <c:pt idx="7">
                  <c:v>0.349655388471178</c:v>
                </c:pt>
                <c:pt idx="8">
                  <c:v>0.334487639553429</c:v>
                </c:pt>
                <c:pt idx="9">
                  <c:v>0.307911160476949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0D-4831-8C62-3C9E3A67B4B1}"/>
            </c:ext>
          </c:extLst>
        </c:ser>
        <c:ser>
          <c:idx val="1"/>
          <c:order val="1"/>
          <c:tx>
            <c:strRef>
              <c:f>'RQ2-Fig8'!$B$72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'RQ2-Fig8'!$C$70:$L$70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'RQ2-Fig8'!$C$72:$L$72</c:f>
              <c:numCache>
                <c:formatCode>General</c:formatCode>
                <c:ptCount val="10"/>
                <c:pt idx="0">
                  <c:v>0.57845238095238</c:v>
                </c:pt>
                <c:pt idx="1">
                  <c:v>0.580921893147503</c:v>
                </c:pt>
                <c:pt idx="2">
                  <c:v>0.581241157216767</c:v>
                </c:pt>
                <c:pt idx="3">
                  <c:v>0.587102925809822</c:v>
                </c:pt>
                <c:pt idx="4">
                  <c:v>0.605649509803921</c:v>
                </c:pt>
                <c:pt idx="5">
                  <c:v>0.448218700159489</c:v>
                </c:pt>
                <c:pt idx="6">
                  <c:v>0.382589285714285</c:v>
                </c:pt>
                <c:pt idx="7">
                  <c:v>0.341322055137844</c:v>
                </c:pt>
                <c:pt idx="8">
                  <c:v>0.333901515151515</c:v>
                </c:pt>
                <c:pt idx="9">
                  <c:v>0.297106782106782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0D-4831-8C62-3C9E3A67B4B1}"/>
            </c:ext>
          </c:extLst>
        </c:ser>
        <c:ser>
          <c:idx val="2"/>
          <c:order val="2"/>
          <c:tx>
            <c:strRef>
              <c:f>'RQ2-Fig8'!$B$73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'RQ2-Fig8'!$C$70:$L$70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'RQ2-Fig8'!$C$73:$L$73</c:f>
              <c:numCache>
                <c:formatCode>General</c:formatCode>
                <c:ptCount val="10"/>
                <c:pt idx="0">
                  <c:v>0.57845238095238</c:v>
                </c:pt>
                <c:pt idx="1">
                  <c:v>0.580921893147503</c:v>
                </c:pt>
                <c:pt idx="2">
                  <c:v>0.58108090080651</c:v>
                </c:pt>
                <c:pt idx="3">
                  <c:v>0.585912449619346</c:v>
                </c:pt>
                <c:pt idx="4">
                  <c:v>0.605486111111111</c:v>
                </c:pt>
                <c:pt idx="5">
                  <c:v>0.447340432185633</c:v>
                </c:pt>
                <c:pt idx="6">
                  <c:v>0.377544351073762</c:v>
                </c:pt>
                <c:pt idx="7">
                  <c:v>0.34073593073593</c:v>
                </c:pt>
                <c:pt idx="8">
                  <c:v>0.314040404040404</c:v>
                </c:pt>
                <c:pt idx="9">
                  <c:v>0.296213924963924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60D-4831-8C62-3C9E3A67B4B1}"/>
            </c:ext>
          </c:extLst>
        </c:ser>
        <c:ser>
          <c:idx val="3"/>
          <c:order val="3"/>
          <c:tx>
            <c:strRef>
              <c:f>'RQ2-Fig8'!$B$74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'RQ2-Fig8'!$C$70:$L$70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'RQ2-Fig8'!$C$74:$L$74</c:f>
              <c:numCache>
                <c:formatCode>General</c:formatCode>
                <c:ptCount val="10"/>
                <c:pt idx="0">
                  <c:v>0.57845238095238</c:v>
                </c:pt>
                <c:pt idx="1">
                  <c:v>0.579998548199767</c:v>
                </c:pt>
                <c:pt idx="2">
                  <c:v>0.579309775689797</c:v>
                </c:pt>
                <c:pt idx="3">
                  <c:v>0.584141324502632</c:v>
                </c:pt>
                <c:pt idx="4">
                  <c:v>0.604607843137254</c:v>
                </c:pt>
                <c:pt idx="5">
                  <c:v>0.446961644306845</c:v>
                </c:pt>
                <c:pt idx="6">
                  <c:v>0.345877684407096</c:v>
                </c:pt>
                <c:pt idx="7">
                  <c:v>0.327343073593073</c:v>
                </c:pt>
                <c:pt idx="8">
                  <c:v>0.311183261183261</c:v>
                </c:pt>
                <c:pt idx="9">
                  <c:v>0.294765512265512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60D-4831-8C62-3C9E3A67B4B1}"/>
            </c:ext>
          </c:extLst>
        </c:ser>
        <c:ser>
          <c:idx val="4"/>
          <c:order val="4"/>
          <c:tx>
            <c:strRef>
              <c:f>'RQ2-Fig8'!$B$75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'RQ2-Fig8'!$C$70:$L$70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'RQ2-Fig8'!$C$75:$L$75</c:f>
              <c:numCache>
                <c:formatCode>General</c:formatCode>
                <c:ptCount val="10"/>
                <c:pt idx="0">
                  <c:v>0.577321428571428</c:v>
                </c:pt>
                <c:pt idx="1">
                  <c:v>0.579760452961672</c:v>
                </c:pt>
                <c:pt idx="2">
                  <c:v>0.579238550618572</c:v>
                </c:pt>
                <c:pt idx="3">
                  <c:v>0.584141324502632</c:v>
                </c:pt>
                <c:pt idx="4">
                  <c:v>0.554461644306845</c:v>
                </c:pt>
                <c:pt idx="5">
                  <c:v>0.400533072878274</c:v>
                </c:pt>
                <c:pt idx="6">
                  <c:v>0.344211017740429</c:v>
                </c:pt>
                <c:pt idx="7">
                  <c:v>0.323176406926407</c:v>
                </c:pt>
                <c:pt idx="8">
                  <c:v>0.309516594516594</c:v>
                </c:pt>
                <c:pt idx="9">
                  <c:v>0.287720057720057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960D-4831-8C62-3C9E3A67B4B1}"/>
            </c:ext>
          </c:extLst>
        </c:ser>
        <c:ser>
          <c:idx val="5"/>
          <c:order val="5"/>
          <c:tx>
            <c:strRef>
              <c:f>'RQ2-Fig8'!$B$76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'RQ2-Fig8'!$C$70:$L$70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'RQ2-Fig8'!$C$76:$L$76</c:f>
              <c:numCache>
                <c:formatCode>General</c:formatCode>
                <c:ptCount val="10"/>
                <c:pt idx="0">
                  <c:v>0.552321428571428</c:v>
                </c:pt>
                <c:pt idx="1">
                  <c:v>0.529066008517228</c:v>
                </c:pt>
                <c:pt idx="2">
                  <c:v>0.529172413052434</c:v>
                </c:pt>
                <c:pt idx="3">
                  <c:v>0.532891324502632</c:v>
                </c:pt>
                <c:pt idx="4">
                  <c:v>0.531961644306845</c:v>
                </c:pt>
                <c:pt idx="5">
                  <c:v>0.396366406211607</c:v>
                </c:pt>
                <c:pt idx="6">
                  <c:v>0.339211017740429</c:v>
                </c:pt>
                <c:pt idx="7">
                  <c:v>0.323176406926407</c:v>
                </c:pt>
                <c:pt idx="8">
                  <c:v>0.304794372294372</c:v>
                </c:pt>
                <c:pt idx="9">
                  <c:v>0.284904401154401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960D-4831-8C62-3C9E3A67B4B1}"/>
            </c:ext>
          </c:extLst>
        </c:ser>
        <c:ser>
          <c:idx val="6"/>
          <c:order val="6"/>
          <c:tx>
            <c:strRef>
              <c:f>'RQ2-Fig8'!$B$77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'RQ2-Fig8'!$C$77:$L$77</c:f>
              <c:numCache>
                <c:formatCode>General</c:formatCode>
                <c:ptCount val="10"/>
                <c:pt idx="0">
                  <c:v>0.527000915750915</c:v>
                </c:pt>
                <c:pt idx="1">
                  <c:v>0.528508126358736</c:v>
                </c:pt>
                <c:pt idx="2">
                  <c:v>0.518732048818966</c:v>
                </c:pt>
                <c:pt idx="3">
                  <c:v>0.508858690469998</c:v>
                </c:pt>
                <c:pt idx="4">
                  <c:v>0.489739422084623</c:v>
                </c:pt>
                <c:pt idx="5">
                  <c:v>0.377340432185633</c:v>
                </c:pt>
                <c:pt idx="6">
                  <c:v>0.296732662762074</c:v>
                </c:pt>
                <c:pt idx="7">
                  <c:v>0.301152597402597</c:v>
                </c:pt>
                <c:pt idx="8">
                  <c:v>0.295270562770562</c:v>
                </c:pt>
                <c:pt idx="9">
                  <c:v>0.278297258297258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960D-4831-8C62-3C9E3A67B4B1}"/>
            </c:ext>
          </c:extLst>
        </c:ser>
        <c:ser>
          <c:idx val="7"/>
          <c:order val="7"/>
          <c:tx>
            <c:strRef>
              <c:f>'RQ2-Fig8'!$B$78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'RQ2-Fig8'!$C$78:$L$78</c:f>
              <c:numCache>
                <c:formatCode>General</c:formatCode>
                <c:ptCount val="10"/>
                <c:pt idx="0">
                  <c:v>0.50172619047619</c:v>
                </c:pt>
                <c:pt idx="1">
                  <c:v>0.497674793025402</c:v>
                </c:pt>
                <c:pt idx="2">
                  <c:v>0.472898715485633</c:v>
                </c:pt>
                <c:pt idx="3">
                  <c:v>0.473025357136665</c:v>
                </c:pt>
                <c:pt idx="4">
                  <c:v>0.451822755417956</c:v>
                </c:pt>
                <c:pt idx="5">
                  <c:v>0.313441622661823</c:v>
                </c:pt>
                <c:pt idx="6">
                  <c:v>0.264292186571598</c:v>
                </c:pt>
                <c:pt idx="7">
                  <c:v>0.25385101010101</c:v>
                </c:pt>
                <c:pt idx="8">
                  <c:v>0.247552308802308</c:v>
                </c:pt>
                <c:pt idx="9">
                  <c:v>0.257801226551226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960D-4831-8C62-3C9E3A67B4B1}"/>
            </c:ext>
          </c:extLst>
        </c:ser>
        <c:ser>
          <c:idx val="8"/>
          <c:order val="8"/>
          <c:tx>
            <c:strRef>
              <c:f>'RQ2-Fig8'!$B$79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'RQ2-Fig8'!$C$70:$L$70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'RQ2-Fig8'!$C$79:$L$79</c:f>
              <c:numCache>
                <c:formatCode>General</c:formatCode>
                <c:ptCount val="10"/>
                <c:pt idx="0">
                  <c:v>0.471369047619047</c:v>
                </c:pt>
                <c:pt idx="1">
                  <c:v>0.468984316834926</c:v>
                </c:pt>
                <c:pt idx="2">
                  <c:v>0.468286346147654</c:v>
                </c:pt>
                <c:pt idx="3">
                  <c:v>0.44447682233813</c:v>
                </c:pt>
                <c:pt idx="4">
                  <c:v>0.390414025259226</c:v>
                </c:pt>
                <c:pt idx="5">
                  <c:v>0.295167813138014</c:v>
                </c:pt>
                <c:pt idx="6">
                  <c:v>0.247208853238265</c:v>
                </c:pt>
                <c:pt idx="7">
                  <c:v>0.228751803751803</c:v>
                </c:pt>
                <c:pt idx="8">
                  <c:v>0.229935064935064</c:v>
                </c:pt>
                <c:pt idx="9">
                  <c:v>0.185818903318903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960D-4831-8C62-3C9E3A67B4B1}"/>
            </c:ext>
          </c:extLst>
        </c:ser>
        <c:ser>
          <c:idx val="9"/>
          <c:order val="9"/>
          <c:tx>
            <c:strRef>
              <c:f>'RQ2-Fig8'!$B$80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'RQ2-Fig8'!$C$70:$L$70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'RQ2-Fig8'!$C$80:$L$80</c:f>
              <c:numCache>
                <c:formatCode>General</c:formatCode>
                <c:ptCount val="10"/>
                <c:pt idx="0">
                  <c:v>0.403809523809523</c:v>
                </c:pt>
                <c:pt idx="1">
                  <c:v>0.395373205723815</c:v>
                </c:pt>
                <c:pt idx="2">
                  <c:v>0.391463001867413</c:v>
                </c:pt>
                <c:pt idx="3">
                  <c:v>0.360391573295985</c:v>
                </c:pt>
                <c:pt idx="4">
                  <c:v>0.338379488158899</c:v>
                </c:pt>
                <c:pt idx="5">
                  <c:v>0.275757799132412</c:v>
                </c:pt>
                <c:pt idx="6">
                  <c:v>0.224450916730328</c:v>
                </c:pt>
                <c:pt idx="7">
                  <c:v>0.211628787878787</c:v>
                </c:pt>
                <c:pt idx="8">
                  <c:v>0.183268398268398</c:v>
                </c:pt>
                <c:pt idx="9">
                  <c:v>0.173340548340548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960D-4831-8C62-3C9E3A67B4B1}"/>
            </c:ext>
          </c:extLst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4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2">
                  <a:lumMod val="8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4">
                  <a:lumMod val="8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8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</c:bandFmts>
        <c:axId val="1141572352"/>
        <c:axId val="1141576384"/>
        <c:axId val="1141578864"/>
      </c:surfaceChart>
      <c:catAx>
        <c:axId val="114157235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576384"/>
        <c:crosses val="max"/>
        <c:auto val="1"/>
        <c:lblAlgn val="ctr"/>
        <c:lblOffset val="100"/>
        <c:noMultiLvlLbl val="0"/>
      </c:catAx>
      <c:valAx>
        <c:axId val="1141576384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1572352"/>
        <c:crosses val="autoZero"/>
        <c:crossBetween val="midCat"/>
      </c:valAx>
      <c:serAx>
        <c:axId val="1141578864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576384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ZXing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657078158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715131142"/>
          <c:w val="0.791546223388743"/>
          <c:h val="0.717079960593762"/>
        </c:manualLayout>
      </c:layout>
      <c:surfaceChart>
        <c:wireframe val="0"/>
        <c:ser>
          <c:idx val="0"/>
          <c:order val="0"/>
          <c:tx>
            <c:strRef>
              <c:f>'RQ2-Fig8'!$B$137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'RQ2-Fig8'!$C$137:$L$137</c:f>
              <c:numCache>
                <c:formatCode>General</c:formatCode>
                <c:ptCount val="10"/>
                <c:pt idx="0">
                  <c:v>0.536761712749615</c:v>
                </c:pt>
                <c:pt idx="1">
                  <c:v>0.530467374457034</c:v>
                </c:pt>
                <c:pt idx="2">
                  <c:v>0.531014072365516</c:v>
                </c:pt>
                <c:pt idx="3">
                  <c:v>0.513451119283015</c:v>
                </c:pt>
                <c:pt idx="4">
                  <c:v>0.556522345301757</c:v>
                </c:pt>
                <c:pt idx="5">
                  <c:v>0.432254797230406</c:v>
                </c:pt>
                <c:pt idx="6">
                  <c:v>0.364235676851007</c:v>
                </c:pt>
                <c:pt idx="7">
                  <c:v>0.34152081130026</c:v>
                </c:pt>
                <c:pt idx="8">
                  <c:v>0.328663925315744</c:v>
                </c:pt>
                <c:pt idx="9">
                  <c:v>0.305246481426782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D6-448F-AF1C-FA2617FFD8BA}"/>
            </c:ext>
          </c:extLst>
        </c:ser>
        <c:ser>
          <c:idx val="1"/>
          <c:order val="1"/>
          <c:tx>
            <c:strRef>
              <c:f>'RQ2-Fig8'!$B$138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'RQ2-Fig8'!$C$138:$L$138</c:f>
              <c:numCache>
                <c:formatCode>General</c:formatCode>
                <c:ptCount val="10"/>
                <c:pt idx="0">
                  <c:v>0.540988095238095</c:v>
                </c:pt>
                <c:pt idx="1">
                  <c:v>0.534715355642515</c:v>
                </c:pt>
                <c:pt idx="2">
                  <c:v>0.536027691975621</c:v>
                </c:pt>
                <c:pt idx="3">
                  <c:v>0.496466437822884</c:v>
                </c:pt>
                <c:pt idx="4">
                  <c:v>0.535491241639497</c:v>
                </c:pt>
                <c:pt idx="5">
                  <c:v>0.429277807411436</c:v>
                </c:pt>
                <c:pt idx="6">
                  <c:v>0.368200866188769</c:v>
                </c:pt>
                <c:pt idx="7">
                  <c:v>0.340797355422355</c:v>
                </c:pt>
                <c:pt idx="8">
                  <c:v>0.339692027804931</c:v>
                </c:pt>
                <c:pt idx="9">
                  <c:v>0.310228475322288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D6-448F-AF1C-FA2617FFD8BA}"/>
            </c:ext>
          </c:extLst>
        </c:ser>
        <c:ser>
          <c:idx val="2"/>
          <c:order val="2"/>
          <c:tx>
            <c:strRef>
              <c:f>'RQ2-Fig8'!$B$139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'RQ2-Fig8'!$C$139:$L$139</c:f>
              <c:numCache>
                <c:formatCode>General</c:formatCode>
                <c:ptCount val="10"/>
                <c:pt idx="0">
                  <c:v>0.547029761904761</c:v>
                </c:pt>
                <c:pt idx="1">
                  <c:v>0.512920481709237</c:v>
                </c:pt>
                <c:pt idx="2">
                  <c:v>0.513795766399066</c:v>
                </c:pt>
                <c:pt idx="3">
                  <c:v>0.498665475363308</c:v>
                </c:pt>
                <c:pt idx="4">
                  <c:v>0.537676465010075</c:v>
                </c:pt>
                <c:pt idx="5">
                  <c:v>0.435255684356294</c:v>
                </c:pt>
                <c:pt idx="6">
                  <c:v>0.371500934581291</c:v>
                </c:pt>
                <c:pt idx="7">
                  <c:v>0.337684032198738</c:v>
                </c:pt>
                <c:pt idx="8">
                  <c:v>0.320747821754463</c:v>
                </c:pt>
                <c:pt idx="9">
                  <c:v>0.296554630010512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9D6-448F-AF1C-FA2617FFD8BA}"/>
            </c:ext>
          </c:extLst>
        </c:ser>
        <c:ser>
          <c:idx val="3"/>
          <c:order val="3"/>
          <c:tx>
            <c:strRef>
              <c:f>'RQ2-Fig8'!$B$140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'RQ2-Fig8'!$C$136:$L$136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'RQ2-Fig8'!$C$140:$L$140</c:f>
              <c:numCache>
                <c:formatCode>General</c:formatCode>
                <c:ptCount val="10"/>
                <c:pt idx="0">
                  <c:v>0.523512605042016</c:v>
                </c:pt>
                <c:pt idx="1">
                  <c:v>0.516707629224969</c:v>
                </c:pt>
                <c:pt idx="2">
                  <c:v>0.534828238330928</c:v>
                </c:pt>
                <c:pt idx="3">
                  <c:v>0.517677730792489</c:v>
                </c:pt>
                <c:pt idx="4">
                  <c:v>0.509237334743059</c:v>
                </c:pt>
                <c:pt idx="5">
                  <c:v>0.386317714341009</c:v>
                </c:pt>
                <c:pt idx="6">
                  <c:v>0.341892798148558</c:v>
                </c:pt>
                <c:pt idx="7">
                  <c:v>0.321794864989006</c:v>
                </c:pt>
                <c:pt idx="8">
                  <c:v>0.30070931311195</c:v>
                </c:pt>
                <c:pt idx="9">
                  <c:v>0.293081922162804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9D6-448F-AF1C-FA2617FFD8BA}"/>
            </c:ext>
          </c:extLst>
        </c:ser>
        <c:ser>
          <c:idx val="4"/>
          <c:order val="4"/>
          <c:tx>
            <c:strRef>
              <c:f>'RQ2-Fig8'!$B$141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'RQ2-Fig8'!$C$136:$L$136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'RQ2-Fig8'!$C$141:$L$141</c:f>
              <c:numCache>
                <c:formatCode>General</c:formatCode>
                <c:ptCount val="10"/>
                <c:pt idx="0">
                  <c:v>0.525397525676937</c:v>
                </c:pt>
                <c:pt idx="1">
                  <c:v>0.49916353751421</c:v>
                </c:pt>
                <c:pt idx="2">
                  <c:v>0.502131295820651</c:v>
                </c:pt>
                <c:pt idx="3">
                  <c:v>0.483293039213007</c:v>
                </c:pt>
                <c:pt idx="4">
                  <c:v>0.4907099297062</c:v>
                </c:pt>
                <c:pt idx="5">
                  <c:v>0.348215457801253</c:v>
                </c:pt>
                <c:pt idx="6">
                  <c:v>0.321488794075792</c:v>
                </c:pt>
                <c:pt idx="7">
                  <c:v>0.304405651495788</c:v>
                </c:pt>
                <c:pt idx="8">
                  <c:v>0.297074872839578</c:v>
                </c:pt>
                <c:pt idx="9">
                  <c:v>0.287235705470999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9D6-448F-AF1C-FA2617FFD8BA}"/>
            </c:ext>
          </c:extLst>
        </c:ser>
        <c:ser>
          <c:idx val="5"/>
          <c:order val="5"/>
          <c:tx>
            <c:strRef>
              <c:f>'RQ2-Fig8'!$B$142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'RQ2-Fig8'!$C$136:$L$136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'RQ2-Fig8'!$C$142:$L$142</c:f>
              <c:numCache>
                <c:formatCode>General</c:formatCode>
                <c:ptCount val="10"/>
                <c:pt idx="0">
                  <c:v>0.516206349206349</c:v>
                </c:pt>
                <c:pt idx="1">
                  <c:v>0.491217862757767</c:v>
                </c:pt>
                <c:pt idx="2">
                  <c:v>0.469314749713604</c:v>
                </c:pt>
                <c:pt idx="3">
                  <c:v>0.410393169120043</c:v>
                </c:pt>
                <c:pt idx="4">
                  <c:v>0.421184173616238</c:v>
                </c:pt>
                <c:pt idx="5">
                  <c:v>0.317136449559772</c:v>
                </c:pt>
                <c:pt idx="6">
                  <c:v>0.297675029186758</c:v>
                </c:pt>
                <c:pt idx="7">
                  <c:v>0.290799877002082</c:v>
                </c:pt>
                <c:pt idx="8">
                  <c:v>0.295850819115525</c:v>
                </c:pt>
                <c:pt idx="9">
                  <c:v>0.287726927212221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9D6-448F-AF1C-FA2617FFD8BA}"/>
            </c:ext>
          </c:extLst>
        </c:ser>
        <c:ser>
          <c:idx val="6"/>
          <c:order val="6"/>
          <c:tx>
            <c:strRef>
              <c:f>'RQ2-Fig8'!$B$143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'RQ2-Fig8'!$C$136:$L$136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'RQ2-Fig8'!$C$143:$L$143</c:f>
              <c:numCache>
                <c:formatCode>General</c:formatCode>
                <c:ptCount val="10"/>
                <c:pt idx="0">
                  <c:v>0.474539682539682</c:v>
                </c:pt>
                <c:pt idx="1">
                  <c:v>0.425813339448832</c:v>
                </c:pt>
                <c:pt idx="2">
                  <c:v>0.419885936565216</c:v>
                </c:pt>
                <c:pt idx="3">
                  <c:v>0.372498833781161</c:v>
                </c:pt>
                <c:pt idx="4">
                  <c:v>0.32389930570637</c:v>
                </c:pt>
                <c:pt idx="5">
                  <c:v>0.292312781848174</c:v>
                </c:pt>
                <c:pt idx="6">
                  <c:v>0.291343012438075</c:v>
                </c:pt>
                <c:pt idx="7">
                  <c:v>0.2790101944624</c:v>
                </c:pt>
                <c:pt idx="8">
                  <c:v>0.273606472331704</c:v>
                </c:pt>
                <c:pt idx="9">
                  <c:v>0.272412981898276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9D6-448F-AF1C-FA2617FFD8BA}"/>
            </c:ext>
          </c:extLst>
        </c:ser>
        <c:ser>
          <c:idx val="7"/>
          <c:order val="7"/>
          <c:tx>
            <c:strRef>
              <c:f>'RQ2-Fig8'!$B$144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'RQ2-Fig8'!$C$144:$L$144</c:f>
              <c:numCache>
                <c:formatCode>General</c:formatCode>
                <c:ptCount val="10"/>
                <c:pt idx="0">
                  <c:v>0.444956349206349</c:v>
                </c:pt>
                <c:pt idx="1">
                  <c:v>0.343279914540408</c:v>
                </c:pt>
                <c:pt idx="2">
                  <c:v>0.311324696058411</c:v>
                </c:pt>
                <c:pt idx="3">
                  <c:v>0.307931745239185</c:v>
                </c:pt>
                <c:pt idx="4">
                  <c:v>0.291851130451673</c:v>
                </c:pt>
                <c:pt idx="5">
                  <c:v>0.271318463666356</c:v>
                </c:pt>
                <c:pt idx="6">
                  <c:v>0.287261290066879</c:v>
                </c:pt>
                <c:pt idx="7">
                  <c:v>0.282496430448636</c:v>
                </c:pt>
                <c:pt idx="8">
                  <c:v>0.263864472129177</c:v>
                </c:pt>
                <c:pt idx="9">
                  <c:v>0.226518922254216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09D6-448F-AF1C-FA2617FFD8BA}"/>
            </c:ext>
          </c:extLst>
        </c:ser>
        <c:ser>
          <c:idx val="8"/>
          <c:order val="8"/>
          <c:tx>
            <c:strRef>
              <c:f>'RQ2-Fig8'!$B$145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'RQ2-Fig8'!$C$145:$L$145</c:f>
              <c:numCache>
                <c:formatCode>General</c:formatCode>
                <c:ptCount val="10"/>
                <c:pt idx="0">
                  <c:v>0.433775793650793</c:v>
                </c:pt>
                <c:pt idx="1">
                  <c:v>0.289885990831266</c:v>
                </c:pt>
                <c:pt idx="2">
                  <c:v>0.288958589942305</c:v>
                </c:pt>
                <c:pt idx="3">
                  <c:v>0.24936881827792</c:v>
                </c:pt>
                <c:pt idx="4">
                  <c:v>0.243729557479557</c:v>
                </c:pt>
                <c:pt idx="5">
                  <c:v>0.221898670496562</c:v>
                </c:pt>
                <c:pt idx="6">
                  <c:v>0.221847461692524</c:v>
                </c:pt>
                <c:pt idx="7">
                  <c:v>0.210698147319083</c:v>
                </c:pt>
                <c:pt idx="8">
                  <c:v>0.230681451446157</c:v>
                </c:pt>
                <c:pt idx="9">
                  <c:v>0.216487009722303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9D6-448F-AF1C-FA2617FFD8BA}"/>
            </c:ext>
          </c:extLst>
        </c:ser>
        <c:ser>
          <c:idx val="9"/>
          <c:order val="9"/>
          <c:tx>
            <c:strRef>
              <c:f>'RQ2-Fig8'!$B$146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'RQ2-Fig8'!$C$146:$L$146</c:f>
              <c:numCache>
                <c:formatCode>General</c:formatCode>
                <c:ptCount val="10"/>
                <c:pt idx="0">
                  <c:v>0.296999999999999</c:v>
                </c:pt>
                <c:pt idx="1">
                  <c:v>0.195407877845089</c:v>
                </c:pt>
                <c:pt idx="2">
                  <c:v>0.193061474942961</c:v>
                </c:pt>
                <c:pt idx="3">
                  <c:v>0.176955502427104</c:v>
                </c:pt>
                <c:pt idx="4">
                  <c:v>0.173541065416065</c:v>
                </c:pt>
                <c:pt idx="5">
                  <c:v>0.171847516585114</c:v>
                </c:pt>
                <c:pt idx="6">
                  <c:v>0.17237250582051</c:v>
                </c:pt>
                <c:pt idx="7">
                  <c:v>0.163968153170359</c:v>
                </c:pt>
                <c:pt idx="8">
                  <c:v>0.159898784033055</c:v>
                </c:pt>
                <c:pt idx="9">
                  <c:v>0.156141965333141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09D6-448F-AF1C-FA2617FFD8BA}"/>
            </c:ext>
          </c:extLst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1141643072"/>
        <c:axId val="1143326736"/>
        <c:axId val="1143329184"/>
      </c:surfaceChart>
      <c:catAx>
        <c:axId val="114164307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326736"/>
        <c:crosses val="max"/>
        <c:auto val="1"/>
        <c:lblAlgn val="ctr"/>
        <c:lblOffset val="100"/>
        <c:noMultiLvlLbl val="0"/>
      </c:catAx>
      <c:valAx>
        <c:axId val="1143326736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1643072"/>
        <c:crosses val="autoZero"/>
        <c:crossBetween val="midCat"/>
      </c:valAx>
      <c:serAx>
        <c:axId val="1143329184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326736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ZXing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657078158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715131142"/>
          <c:w val="0.791546223388743"/>
          <c:h val="0.717079960593762"/>
        </c:manualLayout>
      </c:layout>
      <c:surfaceChart>
        <c:wireframe val="0"/>
        <c:ser>
          <c:idx val="0"/>
          <c:order val="0"/>
          <c:tx>
            <c:strRef>
              <c:f>'RQ2-Fig8'!$B$150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'RQ2-Fig8'!$C$150:$L$150</c:f>
              <c:numCache>
                <c:formatCode>General</c:formatCode>
                <c:ptCount val="10"/>
                <c:pt idx="0">
                  <c:v>0.578005952380952</c:v>
                </c:pt>
                <c:pt idx="1">
                  <c:v>0.580154951755561</c:v>
                </c:pt>
                <c:pt idx="2">
                  <c:v>0.580194634295244</c:v>
                </c:pt>
                <c:pt idx="3">
                  <c:v>0.561376915708812</c:v>
                </c:pt>
                <c:pt idx="4">
                  <c:v>0.604292186571598</c:v>
                </c:pt>
                <c:pt idx="5">
                  <c:v>0.479800338550338</c:v>
                </c:pt>
                <c:pt idx="6">
                  <c:v>0.380881178000743</c:v>
                </c:pt>
                <c:pt idx="7">
                  <c:v>0.349472447842013</c:v>
                </c:pt>
                <c:pt idx="8">
                  <c:v>0.336656746031746</c:v>
                </c:pt>
                <c:pt idx="9">
                  <c:v>0.314445999402895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0FF-4DF1-86B2-536AA2EA907D}"/>
            </c:ext>
          </c:extLst>
        </c:ser>
        <c:ser>
          <c:idx val="1"/>
          <c:order val="1"/>
          <c:tx>
            <c:strRef>
              <c:f>'RQ2-Fig8'!$B$151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'RQ2-Fig8'!$C$151:$L$151</c:f>
              <c:numCache>
                <c:formatCode>General</c:formatCode>
                <c:ptCount val="10"/>
                <c:pt idx="0">
                  <c:v>0.58172619047619</c:v>
                </c:pt>
                <c:pt idx="1">
                  <c:v>0.583741157216767</c:v>
                </c:pt>
                <c:pt idx="2">
                  <c:v>0.585053545808567</c:v>
                </c:pt>
                <c:pt idx="3">
                  <c:v>0.543696236559139</c:v>
                </c:pt>
                <c:pt idx="4">
                  <c:v>0.58265873015873</c:v>
                </c:pt>
                <c:pt idx="5">
                  <c:v>0.459128787878787</c:v>
                </c:pt>
                <c:pt idx="6">
                  <c:v>0.384222222222222</c:v>
                </c:pt>
                <c:pt idx="7">
                  <c:v>0.344184981684981</c:v>
                </c:pt>
                <c:pt idx="8">
                  <c:v>0.335305183168086</c:v>
                </c:pt>
                <c:pt idx="9">
                  <c:v>0.310755053769759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0FF-4DF1-86B2-536AA2EA907D}"/>
            </c:ext>
          </c:extLst>
        </c:ser>
        <c:ser>
          <c:idx val="2"/>
          <c:order val="2"/>
          <c:tx>
            <c:strRef>
              <c:f>'RQ2-Fig8'!$B$152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'RQ2-Fig8'!$C$152:$L$152</c:f>
              <c:numCache>
                <c:formatCode>General</c:formatCode>
                <c:ptCount val="10"/>
                <c:pt idx="0">
                  <c:v>0.58360119047619</c:v>
                </c:pt>
                <c:pt idx="1">
                  <c:v>0.560469087156393</c:v>
                </c:pt>
                <c:pt idx="2">
                  <c:v>0.560973300073909</c:v>
                </c:pt>
                <c:pt idx="3">
                  <c:v>0.543885630498533</c:v>
                </c:pt>
                <c:pt idx="4">
                  <c:v>0.582305491990846</c:v>
                </c:pt>
                <c:pt idx="5">
                  <c:v>0.458788156288156</c:v>
                </c:pt>
                <c:pt idx="6">
                  <c:v>0.382478632478632</c:v>
                </c:pt>
                <c:pt idx="7">
                  <c:v>0.338414502164502</c:v>
                </c:pt>
                <c:pt idx="8">
                  <c:v>0.317226384726384</c:v>
                </c:pt>
                <c:pt idx="9">
                  <c:v>0.290976360241066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0FF-4DF1-86B2-536AA2EA907D}"/>
            </c:ext>
          </c:extLst>
        </c:ser>
        <c:ser>
          <c:idx val="3"/>
          <c:order val="3"/>
          <c:tx>
            <c:strRef>
              <c:f>'RQ2-Fig8'!$B$153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'RQ2-Fig8'!$C$149:$L$149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'RQ2-Fig8'!$C$153:$L$153</c:f>
              <c:numCache>
                <c:formatCode>General</c:formatCode>
                <c:ptCount val="10"/>
                <c:pt idx="0">
                  <c:v>0.560084033613445</c:v>
                </c:pt>
                <c:pt idx="1">
                  <c:v>0.56157214742282</c:v>
                </c:pt>
                <c:pt idx="2">
                  <c:v>0.577839105339105</c:v>
                </c:pt>
                <c:pt idx="3">
                  <c:v>0.55315330726621</c:v>
                </c:pt>
                <c:pt idx="4">
                  <c:v>0.551441589811155</c:v>
                </c:pt>
                <c:pt idx="5">
                  <c:v>0.415036907536907</c:v>
                </c:pt>
                <c:pt idx="6">
                  <c:v>0.351158357771261</c:v>
                </c:pt>
                <c:pt idx="7">
                  <c:v>0.321264880952381</c:v>
                </c:pt>
                <c:pt idx="8">
                  <c:v>0.298994061494061</c:v>
                </c:pt>
                <c:pt idx="9">
                  <c:v>0.285908719548425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0FF-4DF1-86B2-536AA2EA907D}"/>
            </c:ext>
          </c:extLst>
        </c:ser>
        <c:ser>
          <c:idx val="4"/>
          <c:order val="4"/>
          <c:tx>
            <c:strRef>
              <c:f>'RQ2-Fig8'!$B$154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'RQ2-Fig8'!$C$149:$L$149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'RQ2-Fig8'!$C$154:$L$154</c:f>
              <c:numCache>
                <c:formatCode>General</c:formatCode>
                <c:ptCount val="10"/>
                <c:pt idx="0">
                  <c:v>0.549746732026143</c:v>
                </c:pt>
                <c:pt idx="1">
                  <c:v>0.55120177705245</c:v>
                </c:pt>
                <c:pt idx="2">
                  <c:v>0.553564213564213</c:v>
                </c:pt>
                <c:pt idx="3">
                  <c:v>0.533281867588932</c:v>
                </c:pt>
                <c:pt idx="4">
                  <c:v>0.519375653082549</c:v>
                </c:pt>
                <c:pt idx="5">
                  <c:v>0.374283357771261</c:v>
                </c:pt>
                <c:pt idx="6">
                  <c:v>0.336205357142857</c:v>
                </c:pt>
                <c:pt idx="7">
                  <c:v>0.305884844322344</c:v>
                </c:pt>
                <c:pt idx="8">
                  <c:v>0.295616189366189</c:v>
                </c:pt>
                <c:pt idx="9">
                  <c:v>0.281515494309612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0FF-4DF1-86B2-536AA2EA907D}"/>
            </c:ext>
          </c:extLst>
        </c:ser>
        <c:ser>
          <c:idx val="5"/>
          <c:order val="5"/>
          <c:tx>
            <c:strRef>
              <c:f>'RQ2-Fig8'!$B$155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'RQ2-Fig8'!$C$149:$L$149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'RQ2-Fig8'!$C$155:$L$155</c:f>
              <c:numCache>
                <c:formatCode>General</c:formatCode>
                <c:ptCount val="10"/>
                <c:pt idx="0">
                  <c:v>0.548888888888888</c:v>
                </c:pt>
                <c:pt idx="1">
                  <c:v>0.543151586215881</c:v>
                </c:pt>
                <c:pt idx="2">
                  <c:v>0.520476763761647</c:v>
                </c:pt>
                <c:pt idx="3">
                  <c:v>0.435393668831168</c:v>
                </c:pt>
                <c:pt idx="4">
                  <c:v>0.458386034255599</c:v>
                </c:pt>
                <c:pt idx="5">
                  <c:v>0.340729166666666</c:v>
                </c:pt>
                <c:pt idx="6">
                  <c:v>0.31229843073593</c:v>
                </c:pt>
                <c:pt idx="7">
                  <c:v>0.294376907814407</c:v>
                </c:pt>
                <c:pt idx="8">
                  <c:v>0.294511183261183</c:v>
                </c:pt>
                <c:pt idx="9">
                  <c:v>0.284275234569352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0FF-4DF1-86B2-536AA2EA907D}"/>
            </c:ext>
          </c:extLst>
        </c:ser>
        <c:ser>
          <c:idx val="6"/>
          <c:order val="6"/>
          <c:tx>
            <c:strRef>
              <c:f>'RQ2-Fig8'!$B$156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'RQ2-Fig8'!$C$149:$L$149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'RQ2-Fig8'!$C$156:$L$156</c:f>
              <c:numCache>
                <c:formatCode>General</c:formatCode>
                <c:ptCount val="10"/>
                <c:pt idx="0">
                  <c:v>0.498888888888888</c:v>
                </c:pt>
                <c:pt idx="1">
                  <c:v>0.481726763761647</c:v>
                </c:pt>
                <c:pt idx="2">
                  <c:v>0.458720261962042</c:v>
                </c:pt>
                <c:pt idx="3">
                  <c:v>0.409628178335074</c:v>
                </c:pt>
                <c:pt idx="4">
                  <c:v>0.360052700922266</c:v>
                </c:pt>
                <c:pt idx="5">
                  <c:v>0.32807224025974</c:v>
                </c:pt>
                <c:pt idx="6">
                  <c:v>0.30784913003663</c:v>
                </c:pt>
                <c:pt idx="7">
                  <c:v>0.285309447496947</c:v>
                </c:pt>
                <c:pt idx="8">
                  <c:v>0.277208347208347</c:v>
                </c:pt>
                <c:pt idx="9">
                  <c:v>0.271686156980274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0FF-4DF1-86B2-536AA2EA907D}"/>
            </c:ext>
          </c:extLst>
        </c:ser>
        <c:ser>
          <c:idx val="7"/>
          <c:order val="7"/>
          <c:tx>
            <c:strRef>
              <c:f>'RQ2-Fig8'!$B$157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'RQ2-Fig8'!$C$157:$L$157</c:f>
              <c:numCache>
                <c:formatCode>General</c:formatCode>
                <c:ptCount val="10"/>
                <c:pt idx="0">
                  <c:v>0.469305555555555</c:v>
                </c:pt>
                <c:pt idx="1">
                  <c:v>0.381545139830023</c:v>
                </c:pt>
                <c:pt idx="2">
                  <c:v>0.349195203686983</c:v>
                </c:pt>
                <c:pt idx="3">
                  <c:v>0.344686453393349</c:v>
                </c:pt>
                <c:pt idx="4">
                  <c:v>0.323829365079365</c:v>
                </c:pt>
                <c:pt idx="5">
                  <c:v>0.294499007936507</c:v>
                </c:pt>
                <c:pt idx="6">
                  <c:v>0.309140616328116</c:v>
                </c:pt>
                <c:pt idx="7">
                  <c:v>0.29846296065046</c:v>
                </c:pt>
                <c:pt idx="8">
                  <c:v>0.266356976356976</c:v>
                </c:pt>
                <c:pt idx="9">
                  <c:v>0.229435074729192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0FF-4DF1-86B2-536AA2EA907D}"/>
            </c:ext>
          </c:extLst>
        </c:ser>
        <c:ser>
          <c:idx val="8"/>
          <c:order val="8"/>
          <c:tx>
            <c:strRef>
              <c:f>'RQ2-Fig8'!$B$158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'RQ2-Fig8'!$C$158:$L$158</c:f>
              <c:numCache>
                <c:formatCode>General</c:formatCode>
                <c:ptCount val="10"/>
                <c:pt idx="0">
                  <c:v>0.454305555555555</c:v>
                </c:pt>
                <c:pt idx="1">
                  <c:v>0.318271330306213</c:v>
                </c:pt>
                <c:pt idx="2">
                  <c:v>0.317194287936068</c:v>
                </c:pt>
                <c:pt idx="3">
                  <c:v>0.276212402934005</c:v>
                </c:pt>
                <c:pt idx="4">
                  <c:v>0.267757936507936</c:v>
                </c:pt>
                <c:pt idx="5">
                  <c:v>0.243725198412698</c:v>
                </c:pt>
                <c:pt idx="6">
                  <c:v>0.24217633061383</c:v>
                </c:pt>
                <c:pt idx="7">
                  <c:v>0.226555745059034</c:v>
                </c:pt>
                <c:pt idx="8">
                  <c:v>0.245442474192474</c:v>
                </c:pt>
                <c:pt idx="9">
                  <c:v>0.231347606641724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0FF-4DF1-86B2-536AA2EA907D}"/>
            </c:ext>
          </c:extLst>
        </c:ser>
        <c:ser>
          <c:idx val="9"/>
          <c:order val="9"/>
          <c:tx>
            <c:strRef>
              <c:f>'RQ2-Fig8'!$B$159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'RQ2-Fig8'!$C$159:$L$159</c:f>
              <c:numCache>
                <c:formatCode>General</c:formatCode>
                <c:ptCount val="10"/>
                <c:pt idx="0">
                  <c:v>0.301309523809523</c:v>
                </c:pt>
                <c:pt idx="1">
                  <c:v>0.219261590046473</c:v>
                </c:pt>
                <c:pt idx="2">
                  <c:v>0.216594193585973</c:v>
                </c:pt>
                <c:pt idx="3">
                  <c:v>0.199401991123593</c:v>
                </c:pt>
                <c:pt idx="4">
                  <c:v>0.195902777777777</c:v>
                </c:pt>
                <c:pt idx="5">
                  <c:v>0.193932282994783</c:v>
                </c:pt>
                <c:pt idx="6">
                  <c:v>0.191784361471861</c:v>
                </c:pt>
                <c:pt idx="7">
                  <c:v>0.179692009379509</c:v>
                </c:pt>
                <c:pt idx="8">
                  <c:v>0.174642000511565</c:v>
                </c:pt>
                <c:pt idx="9">
                  <c:v>0.170889086403792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20FF-4DF1-86B2-536AA2EA907D}"/>
            </c:ext>
          </c:extLst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1143388160"/>
        <c:axId val="1143392192"/>
        <c:axId val="1143394672"/>
      </c:surfaceChart>
      <c:catAx>
        <c:axId val="114338816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392192"/>
        <c:crosses val="max"/>
        <c:auto val="1"/>
        <c:lblAlgn val="ctr"/>
        <c:lblOffset val="100"/>
        <c:noMultiLvlLbl val="0"/>
      </c:catAx>
      <c:valAx>
        <c:axId val="1143392192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3388160"/>
        <c:crosses val="autoZero"/>
        <c:crossBetween val="midCat"/>
      </c:valAx>
      <c:serAx>
        <c:axId val="114339467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392192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AspectJ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23126275882181"/>
          <c:y val="0.0169191123836793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919589596755"/>
          <c:w val="0.791546223388743"/>
          <c:h val="0.716574882685119"/>
        </c:manualLayout>
      </c:layout>
      <c:surfaceChart>
        <c:wireframe val="0"/>
        <c:ser>
          <c:idx val="0"/>
          <c:order val="0"/>
          <c:tx>
            <c:strRef>
              <c:f>'RQ2-Fig8'!$B$85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'RQ2-Fig8'!$C$85:$L$85</c:f>
              <c:numCache>
                <c:formatCode>General</c:formatCode>
                <c:ptCount val="10"/>
                <c:pt idx="0">
                  <c:v>0.273848138708643</c:v>
                </c:pt>
                <c:pt idx="1">
                  <c:v>0.27996542458598</c:v>
                </c:pt>
                <c:pt idx="2">
                  <c:v>0.295601364793711</c:v>
                </c:pt>
                <c:pt idx="3">
                  <c:v>0.311015388246387</c:v>
                </c:pt>
                <c:pt idx="4">
                  <c:v>0.325018739703916</c:v>
                </c:pt>
                <c:pt idx="5">
                  <c:v>0.327718153253829</c:v>
                </c:pt>
                <c:pt idx="6">
                  <c:v>0.320942677278502</c:v>
                </c:pt>
                <c:pt idx="7">
                  <c:v>0.306159543060918</c:v>
                </c:pt>
                <c:pt idx="8">
                  <c:v>0.298341967143783</c:v>
                </c:pt>
                <c:pt idx="9">
                  <c:v>0.280717321063936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D1E-4BBB-B01F-C696720DB415}"/>
            </c:ext>
          </c:extLst>
        </c:ser>
        <c:ser>
          <c:idx val="1"/>
          <c:order val="1"/>
          <c:tx>
            <c:strRef>
              <c:f>'RQ2-Fig8'!$B$86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'RQ2-Fig8'!$C$86:$L$86</c:f>
              <c:numCache>
                <c:formatCode>General</c:formatCode>
                <c:ptCount val="10"/>
                <c:pt idx="0">
                  <c:v>0.294464986978203</c:v>
                </c:pt>
                <c:pt idx="1">
                  <c:v>0.300598666159692</c:v>
                </c:pt>
                <c:pt idx="2">
                  <c:v>0.320046741604561</c:v>
                </c:pt>
                <c:pt idx="3">
                  <c:v>0.33550023767744</c:v>
                </c:pt>
                <c:pt idx="4">
                  <c:v>0.351108971085435</c:v>
                </c:pt>
                <c:pt idx="5">
                  <c:v>0.35060490300567</c:v>
                </c:pt>
                <c:pt idx="6">
                  <c:v>0.33914273479648</c:v>
                </c:pt>
                <c:pt idx="7">
                  <c:v>0.325130718872407</c:v>
                </c:pt>
                <c:pt idx="8">
                  <c:v>0.315782231263909</c:v>
                </c:pt>
                <c:pt idx="9">
                  <c:v>0.298909432290504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D1E-4BBB-B01F-C696720DB415}"/>
            </c:ext>
          </c:extLst>
        </c:ser>
        <c:ser>
          <c:idx val="2"/>
          <c:order val="2"/>
          <c:tx>
            <c:strRef>
              <c:f>'RQ2-Fig8'!$B$87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'RQ2-Fig8'!$C$87:$L$87</c:f>
              <c:numCache>
                <c:formatCode>General</c:formatCode>
                <c:ptCount val="10"/>
                <c:pt idx="0">
                  <c:v>0.312354194753003</c:v>
                </c:pt>
                <c:pt idx="1">
                  <c:v>0.317521285789436</c:v>
                </c:pt>
                <c:pt idx="2">
                  <c:v>0.337984909198274</c:v>
                </c:pt>
                <c:pt idx="3">
                  <c:v>0.351511108785155</c:v>
                </c:pt>
                <c:pt idx="4">
                  <c:v>0.364844182724585</c:v>
                </c:pt>
                <c:pt idx="5">
                  <c:v>0.357657934270252</c:v>
                </c:pt>
                <c:pt idx="6">
                  <c:v>0.34374764851406</c:v>
                </c:pt>
                <c:pt idx="7">
                  <c:v>0.326662227716456</c:v>
                </c:pt>
                <c:pt idx="8">
                  <c:v>0.316210466926741</c:v>
                </c:pt>
                <c:pt idx="9">
                  <c:v>0.296120592506157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D1E-4BBB-B01F-C696720DB415}"/>
            </c:ext>
          </c:extLst>
        </c:ser>
        <c:ser>
          <c:idx val="3"/>
          <c:order val="3"/>
          <c:tx>
            <c:strRef>
              <c:f>'RQ2-Fig8'!$B$88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'RQ2-Fig8'!$C$84:$L$84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'RQ2-Fig8'!$C$88:$L$88</c:f>
              <c:numCache>
                <c:formatCode>General</c:formatCode>
                <c:ptCount val="10"/>
                <c:pt idx="0">
                  <c:v>0.325195122164868</c:v>
                </c:pt>
                <c:pt idx="1">
                  <c:v>0.332162023886923</c:v>
                </c:pt>
                <c:pt idx="2">
                  <c:v>0.341603747714167</c:v>
                </c:pt>
                <c:pt idx="3">
                  <c:v>0.350688641015627</c:v>
                </c:pt>
                <c:pt idx="4">
                  <c:v>0.353579593965466</c:v>
                </c:pt>
                <c:pt idx="5">
                  <c:v>0.341899805637012</c:v>
                </c:pt>
                <c:pt idx="6">
                  <c:v>0.332599737246783</c:v>
                </c:pt>
                <c:pt idx="7">
                  <c:v>0.318574193796113</c:v>
                </c:pt>
                <c:pt idx="8">
                  <c:v>0.312070817384359</c:v>
                </c:pt>
                <c:pt idx="9">
                  <c:v>0.291868261974473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D1E-4BBB-B01F-C696720DB415}"/>
            </c:ext>
          </c:extLst>
        </c:ser>
        <c:ser>
          <c:idx val="4"/>
          <c:order val="4"/>
          <c:tx>
            <c:strRef>
              <c:f>'RQ2-Fig8'!$B$89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'RQ2-Fig8'!$C$84:$L$84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'RQ2-Fig8'!$C$89:$L$89</c:f>
              <c:numCache>
                <c:formatCode>General</c:formatCode>
                <c:ptCount val="10"/>
                <c:pt idx="0">
                  <c:v>0.323879363646127</c:v>
                </c:pt>
                <c:pt idx="1">
                  <c:v>0.319847545452343</c:v>
                </c:pt>
                <c:pt idx="2">
                  <c:v>0.32385938852406</c:v>
                </c:pt>
                <c:pt idx="3">
                  <c:v>0.326497203626584</c:v>
                </c:pt>
                <c:pt idx="4">
                  <c:v>0.321654477486302</c:v>
                </c:pt>
                <c:pt idx="5">
                  <c:v>0.31510386930255</c:v>
                </c:pt>
                <c:pt idx="6">
                  <c:v>0.305717628546624</c:v>
                </c:pt>
                <c:pt idx="7">
                  <c:v>0.293367620907491</c:v>
                </c:pt>
                <c:pt idx="8">
                  <c:v>0.278154911939921</c:v>
                </c:pt>
                <c:pt idx="9">
                  <c:v>0.267295371759368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D1E-4BBB-B01F-C696720DB415}"/>
            </c:ext>
          </c:extLst>
        </c:ser>
        <c:ser>
          <c:idx val="5"/>
          <c:order val="5"/>
          <c:tx>
            <c:strRef>
              <c:f>'RQ2-Fig8'!$B$90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'RQ2-Fig8'!$C$84:$L$84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'RQ2-Fig8'!$C$90:$L$90</c:f>
              <c:numCache>
                <c:formatCode>General</c:formatCode>
                <c:ptCount val="10"/>
                <c:pt idx="0">
                  <c:v>0.315055673045948</c:v>
                </c:pt>
                <c:pt idx="1">
                  <c:v>0.302605174396934</c:v>
                </c:pt>
                <c:pt idx="2">
                  <c:v>0.300068792888069</c:v>
                </c:pt>
                <c:pt idx="3">
                  <c:v>0.293822839046384</c:v>
                </c:pt>
                <c:pt idx="4">
                  <c:v>0.287444420327015</c:v>
                </c:pt>
                <c:pt idx="5">
                  <c:v>0.281967754790496</c:v>
                </c:pt>
                <c:pt idx="6">
                  <c:v>0.277546495994406</c:v>
                </c:pt>
                <c:pt idx="7">
                  <c:v>0.264745876858037</c:v>
                </c:pt>
                <c:pt idx="8">
                  <c:v>0.256282955519137</c:v>
                </c:pt>
                <c:pt idx="9">
                  <c:v>0.247413846448076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D1E-4BBB-B01F-C696720DB415}"/>
            </c:ext>
          </c:extLst>
        </c:ser>
        <c:ser>
          <c:idx val="6"/>
          <c:order val="6"/>
          <c:tx>
            <c:strRef>
              <c:f>'RQ2-Fig8'!$B$91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'RQ2-Fig8'!$C$84:$L$84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'RQ2-Fig8'!$C$91:$L$91</c:f>
              <c:numCache>
                <c:formatCode>General</c:formatCode>
                <c:ptCount val="10"/>
                <c:pt idx="0">
                  <c:v>0.280910182781547</c:v>
                </c:pt>
                <c:pt idx="1">
                  <c:v>0.261935111045862</c:v>
                </c:pt>
                <c:pt idx="2">
                  <c:v>0.261343252042242</c:v>
                </c:pt>
                <c:pt idx="3">
                  <c:v>0.259778696530568</c:v>
                </c:pt>
                <c:pt idx="4">
                  <c:v>0.254532395772428</c:v>
                </c:pt>
                <c:pt idx="5">
                  <c:v>0.24665141748506</c:v>
                </c:pt>
                <c:pt idx="6">
                  <c:v>0.237595254871336</c:v>
                </c:pt>
                <c:pt idx="7">
                  <c:v>0.228849481861057</c:v>
                </c:pt>
                <c:pt idx="8">
                  <c:v>0.226101707793167</c:v>
                </c:pt>
                <c:pt idx="9">
                  <c:v>0.224859682638858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D1E-4BBB-B01F-C696720DB415}"/>
            </c:ext>
          </c:extLst>
        </c:ser>
        <c:ser>
          <c:idx val="7"/>
          <c:order val="7"/>
          <c:tx>
            <c:strRef>
              <c:f>'RQ2-Fig8'!$B$92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'RQ2-Fig8'!$C$92:$L$92</c:f>
              <c:numCache>
                <c:formatCode>General</c:formatCode>
                <c:ptCount val="10"/>
                <c:pt idx="0">
                  <c:v>0.243034509348394</c:v>
                </c:pt>
                <c:pt idx="1">
                  <c:v>0.228381801341538</c:v>
                </c:pt>
                <c:pt idx="2">
                  <c:v>0.224421463841685</c:v>
                </c:pt>
                <c:pt idx="3">
                  <c:v>0.219301978213135</c:v>
                </c:pt>
                <c:pt idx="4">
                  <c:v>0.216464287490187</c:v>
                </c:pt>
                <c:pt idx="5">
                  <c:v>0.209920589611055</c:v>
                </c:pt>
                <c:pt idx="6">
                  <c:v>0.20478113676333</c:v>
                </c:pt>
                <c:pt idx="7">
                  <c:v>0.200291829325878</c:v>
                </c:pt>
                <c:pt idx="8">
                  <c:v>0.197688331988352</c:v>
                </c:pt>
                <c:pt idx="9">
                  <c:v>0.192966042144948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D1E-4BBB-B01F-C696720DB415}"/>
            </c:ext>
          </c:extLst>
        </c:ser>
        <c:ser>
          <c:idx val="8"/>
          <c:order val="8"/>
          <c:tx>
            <c:strRef>
              <c:f>'RQ2-Fig8'!$B$93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'RQ2-Fig8'!$C$93:$L$93</c:f>
              <c:numCache>
                <c:formatCode>General</c:formatCode>
                <c:ptCount val="10"/>
                <c:pt idx="0">
                  <c:v>0.205198039574424</c:v>
                </c:pt>
                <c:pt idx="1">
                  <c:v>0.190818163250375</c:v>
                </c:pt>
                <c:pt idx="2">
                  <c:v>0.1897985979805</c:v>
                </c:pt>
                <c:pt idx="3">
                  <c:v>0.189128141162302</c:v>
                </c:pt>
                <c:pt idx="4">
                  <c:v>0.187252176449525</c:v>
                </c:pt>
                <c:pt idx="5">
                  <c:v>0.183964324499914</c:v>
                </c:pt>
                <c:pt idx="6">
                  <c:v>0.181858695235174</c:v>
                </c:pt>
                <c:pt idx="7">
                  <c:v>0.179264373768556</c:v>
                </c:pt>
                <c:pt idx="8">
                  <c:v>0.177343643173742</c:v>
                </c:pt>
                <c:pt idx="9">
                  <c:v>0.17590829548437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D1E-4BBB-B01F-C696720DB415}"/>
            </c:ext>
          </c:extLst>
        </c:ser>
        <c:ser>
          <c:idx val="9"/>
          <c:order val="9"/>
          <c:tx>
            <c:strRef>
              <c:f>'RQ2-Fig8'!$B$94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'RQ2-Fig8'!$C$94:$L$94</c:f>
              <c:numCache>
                <c:formatCode>General</c:formatCode>
                <c:ptCount val="10"/>
                <c:pt idx="0">
                  <c:v>0.183349638751121</c:v>
                </c:pt>
                <c:pt idx="1">
                  <c:v>0.169870625051446</c:v>
                </c:pt>
                <c:pt idx="2">
                  <c:v>0.169495219158256</c:v>
                </c:pt>
                <c:pt idx="3">
                  <c:v>0.169507476841125</c:v>
                </c:pt>
                <c:pt idx="4">
                  <c:v>0.167626076866154</c:v>
                </c:pt>
                <c:pt idx="5">
                  <c:v>0.166470095878544</c:v>
                </c:pt>
                <c:pt idx="6">
                  <c:v>0.165987388107243</c:v>
                </c:pt>
                <c:pt idx="7">
                  <c:v>0.164249678488139</c:v>
                </c:pt>
                <c:pt idx="8">
                  <c:v>0.162883116931766</c:v>
                </c:pt>
                <c:pt idx="9">
                  <c:v>0.161832942733408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2D1E-4BBB-B01F-C696720DB415}"/>
            </c:ext>
          </c:extLst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1141689840"/>
        <c:axId val="1141693872"/>
        <c:axId val="1141696352"/>
      </c:surfaceChart>
      <c:catAx>
        <c:axId val="114168984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693872"/>
        <c:crosses val="max"/>
        <c:auto val="1"/>
        <c:lblAlgn val="ctr"/>
        <c:lblOffset val="100"/>
        <c:noMultiLvlLbl val="0"/>
      </c:catAx>
      <c:valAx>
        <c:axId val="1141693872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41689840"/>
        <c:crosses val="autoZero"/>
        <c:crossBetween val="midCat"/>
      </c:valAx>
      <c:serAx>
        <c:axId val="114169635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693872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AspectJ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23126275882181"/>
          <c:y val="0.0209595164240834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919589596755"/>
          <c:w val="0.791546223388743"/>
          <c:h val="0.716574882685119"/>
        </c:manualLayout>
      </c:layout>
      <c:surfaceChart>
        <c:wireframe val="0"/>
        <c:ser>
          <c:idx val="0"/>
          <c:order val="0"/>
          <c:tx>
            <c:strRef>
              <c:f>'RQ2-Fig8'!$B$98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'RQ2-Fig8'!$C$98:$L$98</c:f>
              <c:numCache>
                <c:formatCode>General</c:formatCode>
                <c:ptCount val="10"/>
                <c:pt idx="0">
                  <c:v>0.386612027283749</c:v>
                </c:pt>
                <c:pt idx="1">
                  <c:v>0.400618421023499</c:v>
                </c:pt>
                <c:pt idx="2">
                  <c:v>0.424410615223628</c:v>
                </c:pt>
                <c:pt idx="3">
                  <c:v>0.449558944273743</c:v>
                </c:pt>
                <c:pt idx="4">
                  <c:v>0.465799221156169</c:v>
                </c:pt>
                <c:pt idx="5">
                  <c:v>0.474385345537054</c:v>
                </c:pt>
                <c:pt idx="6">
                  <c:v>0.460420082500851</c:v>
                </c:pt>
                <c:pt idx="7">
                  <c:v>0.439899226738808</c:v>
                </c:pt>
                <c:pt idx="8">
                  <c:v>0.430848652137167</c:v>
                </c:pt>
                <c:pt idx="9">
                  <c:v>0.405932912359141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44-4054-AB4D-9F4867E032CF}"/>
            </c:ext>
          </c:extLst>
        </c:ser>
        <c:ser>
          <c:idx val="1"/>
          <c:order val="1"/>
          <c:tx>
            <c:strRef>
              <c:f>'RQ2-Fig8'!$B$99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'RQ2-Fig8'!$C$99:$L$99</c:f>
              <c:numCache>
                <c:formatCode>General</c:formatCode>
                <c:ptCount val="10"/>
                <c:pt idx="0">
                  <c:v>0.409481663996191</c:v>
                </c:pt>
                <c:pt idx="1">
                  <c:v>0.424350059493705</c:v>
                </c:pt>
                <c:pt idx="2">
                  <c:v>0.454876155050044</c:v>
                </c:pt>
                <c:pt idx="3">
                  <c:v>0.479363808294932</c:v>
                </c:pt>
                <c:pt idx="4">
                  <c:v>0.501559073223072</c:v>
                </c:pt>
                <c:pt idx="5">
                  <c:v>0.505431539340859</c:v>
                </c:pt>
                <c:pt idx="6">
                  <c:v>0.48369034038355</c:v>
                </c:pt>
                <c:pt idx="7">
                  <c:v>0.462291110282669</c:v>
                </c:pt>
                <c:pt idx="8">
                  <c:v>0.449720652188359</c:v>
                </c:pt>
                <c:pt idx="9">
                  <c:v>0.428068952991329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44-4054-AB4D-9F4867E032CF}"/>
            </c:ext>
          </c:extLst>
        </c:ser>
        <c:ser>
          <c:idx val="2"/>
          <c:order val="2"/>
          <c:tx>
            <c:strRef>
              <c:f>'RQ2-Fig8'!$B$100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'RQ2-Fig8'!$C$100:$L$100</c:f>
              <c:numCache>
                <c:formatCode>General</c:formatCode>
                <c:ptCount val="10"/>
                <c:pt idx="0">
                  <c:v>0.434164486506568</c:v>
                </c:pt>
                <c:pt idx="1">
                  <c:v>0.444001151011551</c:v>
                </c:pt>
                <c:pt idx="2">
                  <c:v>0.477006921241279</c:v>
                </c:pt>
                <c:pt idx="3">
                  <c:v>0.497980550462778</c:v>
                </c:pt>
                <c:pt idx="4">
                  <c:v>0.51575304435627</c:v>
                </c:pt>
                <c:pt idx="5">
                  <c:v>0.507804029036996</c:v>
                </c:pt>
                <c:pt idx="6">
                  <c:v>0.481973427072275</c:v>
                </c:pt>
                <c:pt idx="7">
                  <c:v>0.459330515411566</c:v>
                </c:pt>
                <c:pt idx="8">
                  <c:v>0.445980246203259</c:v>
                </c:pt>
                <c:pt idx="9">
                  <c:v>0.423158407141045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F44-4054-AB4D-9F4867E032CF}"/>
            </c:ext>
          </c:extLst>
        </c:ser>
        <c:ser>
          <c:idx val="3"/>
          <c:order val="3"/>
          <c:tx>
            <c:strRef>
              <c:f>'RQ2-Fig8'!$B$101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'RQ2-Fig8'!$C$97:$L$97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'RQ2-Fig8'!$C$101:$L$101</c:f>
              <c:numCache>
                <c:formatCode>General</c:formatCode>
                <c:ptCount val="10"/>
                <c:pt idx="0">
                  <c:v>0.45639788209544</c:v>
                </c:pt>
                <c:pt idx="1">
                  <c:v>0.470293146953796</c:v>
                </c:pt>
                <c:pt idx="2">
                  <c:v>0.479701403422999</c:v>
                </c:pt>
                <c:pt idx="3">
                  <c:v>0.497600549364291</c:v>
                </c:pt>
                <c:pt idx="4">
                  <c:v>0.503368099409233</c:v>
                </c:pt>
                <c:pt idx="5">
                  <c:v>0.484079403952852</c:v>
                </c:pt>
                <c:pt idx="6">
                  <c:v>0.465249832674615</c:v>
                </c:pt>
                <c:pt idx="7">
                  <c:v>0.447908229108536</c:v>
                </c:pt>
                <c:pt idx="8">
                  <c:v>0.440038737130209</c:v>
                </c:pt>
                <c:pt idx="9">
                  <c:v>0.416574414362366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F44-4054-AB4D-9F4867E032CF}"/>
            </c:ext>
          </c:extLst>
        </c:ser>
        <c:ser>
          <c:idx val="4"/>
          <c:order val="4"/>
          <c:tx>
            <c:strRef>
              <c:f>'RQ2-Fig8'!$B$102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'RQ2-Fig8'!$C$97:$L$97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'RQ2-Fig8'!$C$102:$L$102</c:f>
              <c:numCache>
                <c:formatCode>General</c:formatCode>
                <c:ptCount val="10"/>
                <c:pt idx="0">
                  <c:v>0.455162414956912</c:v>
                </c:pt>
                <c:pt idx="1">
                  <c:v>0.455671730727854</c:v>
                </c:pt>
                <c:pt idx="2">
                  <c:v>0.459281940161487</c:v>
                </c:pt>
                <c:pt idx="3">
                  <c:v>0.463096569347059</c:v>
                </c:pt>
                <c:pt idx="4">
                  <c:v>0.456417529641276</c:v>
                </c:pt>
                <c:pt idx="5">
                  <c:v>0.443921266656598</c:v>
                </c:pt>
                <c:pt idx="6">
                  <c:v>0.429838280647625</c:v>
                </c:pt>
                <c:pt idx="7">
                  <c:v>0.41519970273414</c:v>
                </c:pt>
                <c:pt idx="8">
                  <c:v>0.400956958542231</c:v>
                </c:pt>
                <c:pt idx="9">
                  <c:v>0.389556681615057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F44-4054-AB4D-9F4867E032CF}"/>
            </c:ext>
          </c:extLst>
        </c:ser>
        <c:ser>
          <c:idx val="5"/>
          <c:order val="5"/>
          <c:tx>
            <c:strRef>
              <c:f>'RQ2-Fig8'!$B$103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'RQ2-Fig8'!$C$97:$L$97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'RQ2-Fig8'!$C$103:$L$103</c:f>
              <c:numCache>
                <c:formatCode>General</c:formatCode>
                <c:ptCount val="10"/>
                <c:pt idx="0">
                  <c:v>0.44555365902058</c:v>
                </c:pt>
                <c:pt idx="1">
                  <c:v>0.436981422697515</c:v>
                </c:pt>
                <c:pt idx="2">
                  <c:v>0.436786541735188</c:v>
                </c:pt>
                <c:pt idx="3">
                  <c:v>0.427128143707995</c:v>
                </c:pt>
                <c:pt idx="4">
                  <c:v>0.417507487629152</c:v>
                </c:pt>
                <c:pt idx="5">
                  <c:v>0.407943440422536</c:v>
                </c:pt>
                <c:pt idx="6">
                  <c:v>0.400723762548871</c:v>
                </c:pt>
                <c:pt idx="7">
                  <c:v>0.382178474993821</c:v>
                </c:pt>
                <c:pt idx="8">
                  <c:v>0.374279798205387</c:v>
                </c:pt>
                <c:pt idx="9">
                  <c:v>0.367196418123096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F44-4054-AB4D-9F4867E032CF}"/>
            </c:ext>
          </c:extLst>
        </c:ser>
        <c:ser>
          <c:idx val="6"/>
          <c:order val="6"/>
          <c:tx>
            <c:strRef>
              <c:f>'RQ2-Fig8'!$B$104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'RQ2-Fig8'!$C$97:$L$97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'RQ2-Fig8'!$C$104:$L$104</c:f>
              <c:numCache>
                <c:formatCode>General</c:formatCode>
                <c:ptCount val="10"/>
                <c:pt idx="0">
                  <c:v>0.413062243473127</c:v>
                </c:pt>
                <c:pt idx="1">
                  <c:v>0.391436723889739</c:v>
                </c:pt>
                <c:pt idx="2">
                  <c:v>0.390238130929847</c:v>
                </c:pt>
                <c:pt idx="3">
                  <c:v>0.3863515931085</c:v>
                </c:pt>
                <c:pt idx="4">
                  <c:v>0.379582736712899</c:v>
                </c:pt>
                <c:pt idx="5">
                  <c:v>0.368671273516429</c:v>
                </c:pt>
                <c:pt idx="6">
                  <c:v>0.357199365738388</c:v>
                </c:pt>
                <c:pt idx="7">
                  <c:v>0.343379128086467</c:v>
                </c:pt>
                <c:pt idx="8">
                  <c:v>0.338204912399697</c:v>
                </c:pt>
                <c:pt idx="9">
                  <c:v>0.338492257450491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F44-4054-AB4D-9F4867E032CF}"/>
            </c:ext>
          </c:extLst>
        </c:ser>
        <c:ser>
          <c:idx val="7"/>
          <c:order val="7"/>
          <c:tx>
            <c:strRef>
              <c:f>'RQ2-Fig8'!$B$105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'RQ2-Fig8'!$C$105:$L$105</c:f>
              <c:numCache>
                <c:formatCode>General</c:formatCode>
                <c:ptCount val="10"/>
                <c:pt idx="0">
                  <c:v>0.36458173116405</c:v>
                </c:pt>
                <c:pt idx="1">
                  <c:v>0.348007404577764</c:v>
                </c:pt>
                <c:pt idx="2">
                  <c:v>0.343838531093254</c:v>
                </c:pt>
                <c:pt idx="3">
                  <c:v>0.338458789795743</c:v>
                </c:pt>
                <c:pt idx="4">
                  <c:v>0.334522356620844</c:v>
                </c:pt>
                <c:pt idx="5">
                  <c:v>0.330040129915229</c:v>
                </c:pt>
                <c:pt idx="6">
                  <c:v>0.324637558026354</c:v>
                </c:pt>
                <c:pt idx="7">
                  <c:v>0.31692898515811</c:v>
                </c:pt>
                <c:pt idx="8">
                  <c:v>0.314892162186189</c:v>
                </c:pt>
                <c:pt idx="9">
                  <c:v>0.308005895931637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F44-4054-AB4D-9F4867E032CF}"/>
            </c:ext>
          </c:extLst>
        </c:ser>
        <c:ser>
          <c:idx val="8"/>
          <c:order val="8"/>
          <c:tx>
            <c:strRef>
              <c:f>'RQ2-Fig8'!$B$106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'RQ2-Fig8'!$C$106:$L$106</c:f>
              <c:numCache>
                <c:formatCode>General</c:formatCode>
                <c:ptCount val="10"/>
                <c:pt idx="0">
                  <c:v>0.321169722899924</c:v>
                </c:pt>
                <c:pt idx="1">
                  <c:v>0.307590073125962</c:v>
                </c:pt>
                <c:pt idx="2">
                  <c:v>0.307911984239656</c:v>
                </c:pt>
                <c:pt idx="3">
                  <c:v>0.306829150336019</c:v>
                </c:pt>
                <c:pt idx="4">
                  <c:v>0.304331120900124</c:v>
                </c:pt>
                <c:pt idx="5">
                  <c:v>0.300458157089654</c:v>
                </c:pt>
                <c:pt idx="6">
                  <c:v>0.297787283241582</c:v>
                </c:pt>
                <c:pt idx="7">
                  <c:v>0.2937882385478</c:v>
                </c:pt>
                <c:pt idx="8">
                  <c:v>0.292617779467233</c:v>
                </c:pt>
                <c:pt idx="9">
                  <c:v>0.291088754930375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3F44-4054-AB4D-9F4867E032CF}"/>
            </c:ext>
          </c:extLst>
        </c:ser>
        <c:ser>
          <c:idx val="9"/>
          <c:order val="9"/>
          <c:tx>
            <c:strRef>
              <c:f>'RQ2-Fig8'!$B$107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'RQ2-Fig8'!$C$107:$L$107</c:f>
              <c:numCache>
                <c:formatCode>General</c:formatCode>
                <c:ptCount val="10"/>
                <c:pt idx="0">
                  <c:v>0.298516724647132</c:v>
                </c:pt>
                <c:pt idx="1">
                  <c:v>0.285521605028306</c:v>
                </c:pt>
                <c:pt idx="2">
                  <c:v>0.285173686270988</c:v>
                </c:pt>
                <c:pt idx="3">
                  <c:v>0.284232795501667</c:v>
                </c:pt>
                <c:pt idx="4">
                  <c:v>0.282565804198667</c:v>
                </c:pt>
                <c:pt idx="5">
                  <c:v>0.281105799521655</c:v>
                </c:pt>
                <c:pt idx="6">
                  <c:v>0.280405601097833</c:v>
                </c:pt>
                <c:pt idx="7">
                  <c:v>0.277691004338122</c:v>
                </c:pt>
                <c:pt idx="8">
                  <c:v>0.276776876994205</c:v>
                </c:pt>
                <c:pt idx="9">
                  <c:v>0.275719725580805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3F44-4054-AB4D-9F4867E032CF}"/>
            </c:ext>
          </c:extLst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1143459200"/>
        <c:axId val="1143463232"/>
        <c:axId val="1143465712"/>
      </c:surfaceChart>
      <c:catAx>
        <c:axId val="114345920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463232"/>
        <c:crosses val="max"/>
        <c:auto val="1"/>
        <c:lblAlgn val="ctr"/>
        <c:lblOffset val="100"/>
        <c:noMultiLvlLbl val="0"/>
      </c:catAx>
      <c:valAx>
        <c:axId val="1143463232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3459200"/>
        <c:crosses val="autoZero"/>
        <c:crossBetween val="midCat"/>
      </c:valAx>
      <c:serAx>
        <c:axId val="114346571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463232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SWT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284615199192424"/>
          <c:y val="0.020959581030485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165274795196"/>
          <c:w val="0.791546223388743"/>
          <c:h val="0.718877912988149"/>
        </c:manualLayout>
      </c:layout>
      <c:surfaceChart>
        <c:wireframe val="0"/>
        <c:ser>
          <c:idx val="0"/>
          <c:order val="0"/>
          <c:tx>
            <c:strRef>
              <c:f>'RQ2-Fig8'!$B$111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'RQ2-Fig8'!$C$111:$L$111</c:f>
              <c:numCache>
                <c:formatCode>General</c:formatCode>
                <c:ptCount val="10"/>
                <c:pt idx="0">
                  <c:v>0.620874759249831</c:v>
                </c:pt>
                <c:pt idx="1">
                  <c:v>0.633401977488682</c:v>
                </c:pt>
                <c:pt idx="2">
                  <c:v>0.640542933098033</c:v>
                </c:pt>
                <c:pt idx="3">
                  <c:v>0.635259652665056</c:v>
                </c:pt>
                <c:pt idx="4">
                  <c:v>0.625331046416799</c:v>
                </c:pt>
                <c:pt idx="5">
                  <c:v>0.544480112200605</c:v>
                </c:pt>
                <c:pt idx="6">
                  <c:v>0.49028003661433</c:v>
                </c:pt>
                <c:pt idx="7">
                  <c:v>0.47329954858132</c:v>
                </c:pt>
                <c:pt idx="8">
                  <c:v>0.443121728678363</c:v>
                </c:pt>
                <c:pt idx="9">
                  <c:v>0.404419952540583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486-4BED-A950-A5374C6BEB95}"/>
            </c:ext>
          </c:extLst>
        </c:ser>
        <c:ser>
          <c:idx val="1"/>
          <c:order val="1"/>
          <c:tx>
            <c:strRef>
              <c:f>'RQ2-Fig8'!$B$112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'RQ2-Fig8'!$C$112:$L$112</c:f>
              <c:numCache>
                <c:formatCode>General</c:formatCode>
                <c:ptCount val="10"/>
                <c:pt idx="0">
                  <c:v>0.621098801050428</c:v>
                </c:pt>
                <c:pt idx="1">
                  <c:v>0.63134875960662</c:v>
                </c:pt>
                <c:pt idx="2">
                  <c:v>0.634998544303725</c:v>
                </c:pt>
                <c:pt idx="3">
                  <c:v>0.631856629216322</c:v>
                </c:pt>
                <c:pt idx="4">
                  <c:v>0.617040381475825</c:v>
                </c:pt>
                <c:pt idx="5">
                  <c:v>0.529785041081051</c:v>
                </c:pt>
                <c:pt idx="6">
                  <c:v>0.492416287198465</c:v>
                </c:pt>
                <c:pt idx="7">
                  <c:v>0.468854360827926</c:v>
                </c:pt>
                <c:pt idx="8">
                  <c:v>0.438047784269425</c:v>
                </c:pt>
                <c:pt idx="9">
                  <c:v>0.398914098888535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486-4BED-A950-A5374C6BEB95}"/>
            </c:ext>
          </c:extLst>
        </c:ser>
        <c:ser>
          <c:idx val="2"/>
          <c:order val="2"/>
          <c:tx>
            <c:strRef>
              <c:f>'RQ2-Fig8'!$B$113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'RQ2-Fig8'!$C$113:$L$113</c:f>
              <c:numCache>
                <c:formatCode>General</c:formatCode>
                <c:ptCount val="10"/>
                <c:pt idx="0">
                  <c:v>0.618150318813365</c:v>
                </c:pt>
                <c:pt idx="1">
                  <c:v>0.625279890778505</c:v>
                </c:pt>
                <c:pt idx="2">
                  <c:v>0.623559555509819</c:v>
                </c:pt>
                <c:pt idx="3">
                  <c:v>0.622995066666566</c:v>
                </c:pt>
                <c:pt idx="4">
                  <c:v>0.590509162129085</c:v>
                </c:pt>
                <c:pt idx="5">
                  <c:v>0.529810695183769</c:v>
                </c:pt>
                <c:pt idx="6">
                  <c:v>0.481141485747044</c:v>
                </c:pt>
                <c:pt idx="7">
                  <c:v>0.456574616255077</c:v>
                </c:pt>
                <c:pt idx="8">
                  <c:v>0.431544604915509</c:v>
                </c:pt>
                <c:pt idx="9">
                  <c:v>0.377455165454411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486-4BED-A950-A5374C6BEB95}"/>
            </c:ext>
          </c:extLst>
        </c:ser>
        <c:ser>
          <c:idx val="3"/>
          <c:order val="3"/>
          <c:tx>
            <c:strRef>
              <c:f>'RQ2-Fig8'!$B$114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'RQ2-Fig8'!$C$110:$L$110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'RQ2-Fig8'!$C$114:$L$114</c:f>
              <c:numCache>
                <c:formatCode>General</c:formatCode>
                <c:ptCount val="10"/>
                <c:pt idx="0">
                  <c:v>0.600620031225112</c:v>
                </c:pt>
                <c:pt idx="1">
                  <c:v>0.606428900509038</c:v>
                </c:pt>
                <c:pt idx="2">
                  <c:v>0.603721780947016</c:v>
                </c:pt>
                <c:pt idx="3">
                  <c:v>0.582192842666719</c:v>
                </c:pt>
                <c:pt idx="4">
                  <c:v>0.549434388383356</c:v>
                </c:pt>
                <c:pt idx="5">
                  <c:v>0.500098430631966</c:v>
                </c:pt>
                <c:pt idx="6">
                  <c:v>0.465722265778657</c:v>
                </c:pt>
                <c:pt idx="7">
                  <c:v>0.438593171996454</c:v>
                </c:pt>
                <c:pt idx="8">
                  <c:v>0.40625603818028</c:v>
                </c:pt>
                <c:pt idx="9">
                  <c:v>0.357438682133066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486-4BED-A950-A5374C6BEB95}"/>
            </c:ext>
          </c:extLst>
        </c:ser>
        <c:ser>
          <c:idx val="4"/>
          <c:order val="4"/>
          <c:tx>
            <c:strRef>
              <c:f>'RQ2-Fig8'!$B$115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'RQ2-Fig8'!$C$110:$L$110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'RQ2-Fig8'!$C$115:$L$115</c:f>
              <c:numCache>
                <c:formatCode>General</c:formatCode>
                <c:ptCount val="10"/>
                <c:pt idx="0">
                  <c:v>0.560884903407854</c:v>
                </c:pt>
                <c:pt idx="1">
                  <c:v>0.542112143764088</c:v>
                </c:pt>
                <c:pt idx="2">
                  <c:v>0.518681936027858</c:v>
                </c:pt>
                <c:pt idx="3">
                  <c:v>0.485419497282461</c:v>
                </c:pt>
                <c:pt idx="4">
                  <c:v>0.472103913177056</c:v>
                </c:pt>
                <c:pt idx="5">
                  <c:v>0.429424080242861</c:v>
                </c:pt>
                <c:pt idx="6">
                  <c:v>0.407727849034201</c:v>
                </c:pt>
                <c:pt idx="7">
                  <c:v>0.384866102180559</c:v>
                </c:pt>
                <c:pt idx="8">
                  <c:v>0.347455559152729</c:v>
                </c:pt>
                <c:pt idx="9">
                  <c:v>0.328866294222886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486-4BED-A950-A5374C6BEB95}"/>
            </c:ext>
          </c:extLst>
        </c:ser>
        <c:ser>
          <c:idx val="5"/>
          <c:order val="5"/>
          <c:tx>
            <c:strRef>
              <c:f>'RQ2-Fig8'!$B$116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'RQ2-Fig8'!$C$110:$L$110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'RQ2-Fig8'!$C$116:$L$116</c:f>
              <c:numCache>
                <c:formatCode>General</c:formatCode>
                <c:ptCount val="10"/>
                <c:pt idx="0">
                  <c:v>0.476908249917006</c:v>
                </c:pt>
                <c:pt idx="1">
                  <c:v>0.435269376138665</c:v>
                </c:pt>
                <c:pt idx="2">
                  <c:v>0.432646647918983</c:v>
                </c:pt>
                <c:pt idx="3">
                  <c:v>0.403805705494112</c:v>
                </c:pt>
                <c:pt idx="4">
                  <c:v>0.381320803264783</c:v>
                </c:pt>
                <c:pt idx="5">
                  <c:v>0.366348587502046</c:v>
                </c:pt>
                <c:pt idx="6">
                  <c:v>0.337693517541045</c:v>
                </c:pt>
                <c:pt idx="7">
                  <c:v>0.318571616131259</c:v>
                </c:pt>
                <c:pt idx="8">
                  <c:v>0.315055016884691</c:v>
                </c:pt>
                <c:pt idx="9">
                  <c:v>0.291510579270007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86-4BED-A950-A5374C6BEB95}"/>
            </c:ext>
          </c:extLst>
        </c:ser>
        <c:ser>
          <c:idx val="6"/>
          <c:order val="6"/>
          <c:tx>
            <c:strRef>
              <c:f>'RQ2-Fig8'!$B$117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'RQ2-Fig8'!$C$110:$L$110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'RQ2-Fig8'!$C$117:$L$117</c:f>
              <c:numCache>
                <c:formatCode>General</c:formatCode>
                <c:ptCount val="10"/>
                <c:pt idx="0">
                  <c:v>0.421237098394089</c:v>
                </c:pt>
                <c:pt idx="1">
                  <c:v>0.378043991502113</c:v>
                </c:pt>
                <c:pt idx="2">
                  <c:v>0.362825189604205</c:v>
                </c:pt>
                <c:pt idx="3">
                  <c:v>0.352899046247384</c:v>
                </c:pt>
                <c:pt idx="4">
                  <c:v>0.331493845541761</c:v>
                </c:pt>
                <c:pt idx="5">
                  <c:v>0.313463742531604</c:v>
                </c:pt>
                <c:pt idx="6">
                  <c:v>0.302484728447252</c:v>
                </c:pt>
                <c:pt idx="7">
                  <c:v>0.289930312969126</c:v>
                </c:pt>
                <c:pt idx="8">
                  <c:v>0.282339418323962</c:v>
                </c:pt>
                <c:pt idx="9">
                  <c:v>0.275384902203121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486-4BED-A950-A5374C6BEB95}"/>
            </c:ext>
          </c:extLst>
        </c:ser>
        <c:ser>
          <c:idx val="7"/>
          <c:order val="7"/>
          <c:tx>
            <c:strRef>
              <c:f>'RQ2-Fig8'!$B$118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'RQ2-Fig8'!$C$118:$L$118</c:f>
              <c:numCache>
                <c:formatCode>General</c:formatCode>
                <c:ptCount val="10"/>
                <c:pt idx="0">
                  <c:v>0.335703409979993</c:v>
                </c:pt>
                <c:pt idx="1">
                  <c:v>0.295364802246829</c:v>
                </c:pt>
                <c:pt idx="2">
                  <c:v>0.284626252748931</c:v>
                </c:pt>
                <c:pt idx="3">
                  <c:v>0.270682199040321</c:v>
                </c:pt>
                <c:pt idx="4">
                  <c:v>0.264824177264513</c:v>
                </c:pt>
                <c:pt idx="5">
                  <c:v>0.254575699590329</c:v>
                </c:pt>
                <c:pt idx="6">
                  <c:v>0.249654296966946</c:v>
                </c:pt>
                <c:pt idx="7">
                  <c:v>0.243264306350783</c:v>
                </c:pt>
                <c:pt idx="8">
                  <c:v>0.239396095164249</c:v>
                </c:pt>
                <c:pt idx="9">
                  <c:v>0.232946769420181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1486-4BED-A950-A5374C6BEB95}"/>
            </c:ext>
          </c:extLst>
        </c:ser>
        <c:ser>
          <c:idx val="8"/>
          <c:order val="8"/>
          <c:tx>
            <c:strRef>
              <c:f>'RQ2-Fig8'!$B$119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'RQ2-Fig8'!$C$119:$L$119</c:f>
              <c:numCache>
                <c:formatCode>General</c:formatCode>
                <c:ptCount val="10"/>
                <c:pt idx="0">
                  <c:v>0.268130996400379</c:v>
                </c:pt>
                <c:pt idx="1">
                  <c:v>0.237388588247147</c:v>
                </c:pt>
                <c:pt idx="2">
                  <c:v>0.232622181736494</c:v>
                </c:pt>
                <c:pt idx="3">
                  <c:v>0.230040318713359</c:v>
                </c:pt>
                <c:pt idx="4">
                  <c:v>0.225437227103915</c:v>
                </c:pt>
                <c:pt idx="5">
                  <c:v>0.220998654159775</c:v>
                </c:pt>
                <c:pt idx="6">
                  <c:v>0.218838226541772</c:v>
                </c:pt>
                <c:pt idx="7">
                  <c:v>0.21911245189412</c:v>
                </c:pt>
                <c:pt idx="8">
                  <c:v>0.218452063420968</c:v>
                </c:pt>
                <c:pt idx="9">
                  <c:v>0.20962254641271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486-4BED-A950-A5374C6BEB95}"/>
            </c:ext>
          </c:extLst>
        </c:ser>
        <c:ser>
          <c:idx val="9"/>
          <c:order val="9"/>
          <c:tx>
            <c:strRef>
              <c:f>'RQ2-Fig8'!$B$120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'RQ2-Fig8'!$C$120:$L$120</c:f>
              <c:numCache>
                <c:formatCode>General</c:formatCode>
                <c:ptCount val="10"/>
                <c:pt idx="0">
                  <c:v>0.237489878539695</c:v>
                </c:pt>
                <c:pt idx="1">
                  <c:v>0.206743433955677</c:v>
                </c:pt>
                <c:pt idx="2">
                  <c:v>0.204841828651621</c:v>
                </c:pt>
                <c:pt idx="3">
                  <c:v>0.204343303567567</c:v>
                </c:pt>
                <c:pt idx="4">
                  <c:v>0.202304854903059</c:v>
                </c:pt>
                <c:pt idx="5">
                  <c:v>0.200135487808264</c:v>
                </c:pt>
                <c:pt idx="6">
                  <c:v>0.197526731493053</c:v>
                </c:pt>
                <c:pt idx="7">
                  <c:v>0.19044049985689</c:v>
                </c:pt>
                <c:pt idx="8">
                  <c:v>0.188228889984699</c:v>
                </c:pt>
                <c:pt idx="9">
                  <c:v>0.186168080786013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1486-4BED-A950-A5374C6BEB95}"/>
            </c:ext>
          </c:extLst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1141754672"/>
        <c:axId val="1141758704"/>
        <c:axId val="1141761184"/>
      </c:surfaceChart>
      <c:catAx>
        <c:axId val="114175467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758704"/>
        <c:crosses val="max"/>
        <c:auto val="1"/>
        <c:lblAlgn val="ctr"/>
        <c:lblOffset val="100"/>
        <c:noMultiLvlLbl val="0"/>
      </c:catAx>
      <c:valAx>
        <c:axId val="1141758704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1754672"/>
        <c:crosses val="autoZero"/>
        <c:crossBetween val="midCat"/>
      </c:valAx>
      <c:serAx>
        <c:axId val="1141761184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758704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SWT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724315363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452952453"/>
          <c:w val="0.791546223388743"/>
          <c:h val="0.717079869834907"/>
        </c:manualLayout>
      </c:layout>
      <c:surfaceChart>
        <c:wireframe val="0"/>
        <c:ser>
          <c:idx val="0"/>
          <c:order val="0"/>
          <c:tx>
            <c:strRef>
              <c:f>'RQ2-Fig8'!$B$124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'RQ2-Fig8'!$C$124:$L$124</c:f>
              <c:numCache>
                <c:formatCode>General</c:formatCode>
                <c:ptCount val="10"/>
                <c:pt idx="0">
                  <c:v>0.729673387091486</c:v>
                </c:pt>
                <c:pt idx="1">
                  <c:v>0.739515170125045</c:v>
                </c:pt>
                <c:pt idx="2">
                  <c:v>0.749079187776191</c:v>
                </c:pt>
                <c:pt idx="3">
                  <c:v>0.740998918802672</c:v>
                </c:pt>
                <c:pt idx="4">
                  <c:v>0.728171379055153</c:v>
                </c:pt>
                <c:pt idx="5">
                  <c:v>0.640548196504274</c:v>
                </c:pt>
                <c:pt idx="6">
                  <c:v>0.575466553967056</c:v>
                </c:pt>
                <c:pt idx="7">
                  <c:v>0.553070541309228</c:v>
                </c:pt>
                <c:pt idx="8">
                  <c:v>0.519194301621533</c:v>
                </c:pt>
                <c:pt idx="9">
                  <c:v>0.481916322581099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08-4C37-BBD1-7A3C67C724BE}"/>
            </c:ext>
          </c:extLst>
        </c:ser>
        <c:ser>
          <c:idx val="1"/>
          <c:order val="1"/>
          <c:tx>
            <c:strRef>
              <c:f>'RQ2-Fig8'!$B$125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'RQ2-Fig8'!$C$125:$L$125</c:f>
              <c:numCache>
                <c:formatCode>General</c:formatCode>
                <c:ptCount val="10"/>
                <c:pt idx="0">
                  <c:v>0.727203162930875</c:v>
                </c:pt>
                <c:pt idx="1">
                  <c:v>0.738477261928484</c:v>
                </c:pt>
                <c:pt idx="2">
                  <c:v>0.742535213231107</c:v>
                </c:pt>
                <c:pt idx="3">
                  <c:v>0.734950512779793</c:v>
                </c:pt>
                <c:pt idx="4">
                  <c:v>0.720189892993588</c:v>
                </c:pt>
                <c:pt idx="5">
                  <c:v>0.617436327896687</c:v>
                </c:pt>
                <c:pt idx="6">
                  <c:v>0.575144996864054</c:v>
                </c:pt>
                <c:pt idx="7">
                  <c:v>0.55278195438631</c:v>
                </c:pt>
                <c:pt idx="8">
                  <c:v>0.512116701526738</c:v>
                </c:pt>
                <c:pt idx="9">
                  <c:v>0.472984219718198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08-4C37-BBD1-7A3C67C724BE}"/>
            </c:ext>
          </c:extLst>
        </c:ser>
        <c:ser>
          <c:idx val="2"/>
          <c:order val="2"/>
          <c:tx>
            <c:strRef>
              <c:f>'RQ2-Fig8'!$B$126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'RQ2-Fig8'!$C$126:$L$126</c:f>
              <c:numCache>
                <c:formatCode>General</c:formatCode>
                <c:ptCount val="10"/>
                <c:pt idx="0">
                  <c:v>0.725905658238537</c:v>
                </c:pt>
                <c:pt idx="1">
                  <c:v>0.735475200239527</c:v>
                </c:pt>
                <c:pt idx="2">
                  <c:v>0.732696837812305</c:v>
                </c:pt>
                <c:pt idx="3">
                  <c:v>0.730344593495775</c:v>
                </c:pt>
                <c:pt idx="4">
                  <c:v>0.688350713911938</c:v>
                </c:pt>
                <c:pt idx="5">
                  <c:v>0.608801465144423</c:v>
                </c:pt>
                <c:pt idx="6">
                  <c:v>0.562664116171331</c:v>
                </c:pt>
                <c:pt idx="7">
                  <c:v>0.539442342284512</c:v>
                </c:pt>
                <c:pt idx="8">
                  <c:v>0.511905419695993</c:v>
                </c:pt>
                <c:pt idx="9">
                  <c:v>0.451187679408134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008-4C37-BBD1-7A3C67C724BE}"/>
            </c:ext>
          </c:extLst>
        </c:ser>
        <c:ser>
          <c:idx val="3"/>
          <c:order val="3"/>
          <c:tx>
            <c:strRef>
              <c:f>'RQ2-Fig8'!$B$127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'RQ2-Fig8'!$C$123:$L$123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'RQ2-Fig8'!$C$127:$L$127</c:f>
              <c:numCache>
                <c:formatCode>General</c:formatCode>
                <c:ptCount val="10"/>
                <c:pt idx="0">
                  <c:v>0.706413269040382</c:v>
                </c:pt>
                <c:pt idx="1">
                  <c:v>0.71376436912951</c:v>
                </c:pt>
                <c:pt idx="2">
                  <c:v>0.712587249508503</c:v>
                </c:pt>
                <c:pt idx="3">
                  <c:v>0.677408264171469</c:v>
                </c:pt>
                <c:pt idx="4">
                  <c:v>0.632515320261339</c:v>
                </c:pt>
                <c:pt idx="5">
                  <c:v>0.577776550987259</c:v>
                </c:pt>
                <c:pt idx="6">
                  <c:v>0.543463718047744</c:v>
                </c:pt>
                <c:pt idx="7">
                  <c:v>0.509744895490117</c:v>
                </c:pt>
                <c:pt idx="8">
                  <c:v>0.481756907719485</c:v>
                </c:pt>
                <c:pt idx="9">
                  <c:v>0.430857354574153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008-4C37-BBD1-7A3C67C724BE}"/>
            </c:ext>
          </c:extLst>
        </c:ser>
        <c:ser>
          <c:idx val="4"/>
          <c:order val="4"/>
          <c:tx>
            <c:strRef>
              <c:f>'RQ2-Fig8'!$B$128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'RQ2-Fig8'!$C$123:$L$123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'RQ2-Fig8'!$C$128:$L$128</c:f>
              <c:numCache>
                <c:formatCode>General</c:formatCode>
                <c:ptCount val="10"/>
                <c:pt idx="0">
                  <c:v>0.655893902409644</c:v>
                </c:pt>
                <c:pt idx="1">
                  <c:v>0.630496297990749</c:v>
                </c:pt>
                <c:pt idx="2">
                  <c:v>0.606379528687764</c:v>
                </c:pt>
                <c:pt idx="3">
                  <c:v>0.563723635098717</c:v>
                </c:pt>
                <c:pt idx="4">
                  <c:v>0.547906624051005</c:v>
                </c:pt>
                <c:pt idx="5">
                  <c:v>0.499445730299882</c:v>
                </c:pt>
                <c:pt idx="6">
                  <c:v>0.477990330263299</c:v>
                </c:pt>
                <c:pt idx="7">
                  <c:v>0.451574205850954</c:v>
                </c:pt>
                <c:pt idx="8">
                  <c:v>0.411195369794686</c:v>
                </c:pt>
                <c:pt idx="9">
                  <c:v>0.395081629277004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008-4C37-BBD1-7A3C67C724BE}"/>
            </c:ext>
          </c:extLst>
        </c:ser>
        <c:ser>
          <c:idx val="5"/>
          <c:order val="5"/>
          <c:tx>
            <c:strRef>
              <c:f>'RQ2-Fig8'!$B$129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'RQ2-Fig8'!$C$123:$L$123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'RQ2-Fig8'!$C$129:$L$129</c:f>
              <c:numCache>
                <c:formatCode>General</c:formatCode>
                <c:ptCount val="10"/>
                <c:pt idx="0">
                  <c:v>0.569650897497299</c:v>
                </c:pt>
                <c:pt idx="1">
                  <c:v>0.518919164884525</c:v>
                </c:pt>
                <c:pt idx="2">
                  <c:v>0.514211844503825</c:v>
                </c:pt>
                <c:pt idx="3">
                  <c:v>0.476348561183416</c:v>
                </c:pt>
                <c:pt idx="4">
                  <c:v>0.453264603602733</c:v>
                </c:pt>
                <c:pt idx="5">
                  <c:v>0.432113550008258</c:v>
                </c:pt>
                <c:pt idx="6">
                  <c:v>0.398674675292713</c:v>
                </c:pt>
                <c:pt idx="7">
                  <c:v>0.37759734264078</c:v>
                </c:pt>
                <c:pt idx="8">
                  <c:v>0.37474031348739</c:v>
                </c:pt>
                <c:pt idx="9">
                  <c:v>0.349008607566604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008-4C37-BBD1-7A3C67C724BE}"/>
            </c:ext>
          </c:extLst>
        </c:ser>
        <c:ser>
          <c:idx val="6"/>
          <c:order val="6"/>
          <c:tx>
            <c:strRef>
              <c:f>'RQ2-Fig8'!$B$130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'RQ2-Fig8'!$C$123:$L$123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'RQ2-Fig8'!$C$130:$L$130</c:f>
              <c:numCache>
                <c:formatCode>General</c:formatCode>
                <c:ptCount val="10"/>
                <c:pt idx="0">
                  <c:v>0.500234837883814</c:v>
                </c:pt>
                <c:pt idx="1">
                  <c:v>0.453078864030086</c:v>
                </c:pt>
                <c:pt idx="2">
                  <c:v>0.434952747554788</c:v>
                </c:pt>
                <c:pt idx="3">
                  <c:v>0.421787106048914</c:v>
                </c:pt>
                <c:pt idx="4">
                  <c:v>0.400607410983954</c:v>
                </c:pt>
                <c:pt idx="5">
                  <c:v>0.37858847766147</c:v>
                </c:pt>
                <c:pt idx="6">
                  <c:v>0.365432806897705</c:v>
                </c:pt>
                <c:pt idx="7">
                  <c:v>0.354497703199413</c:v>
                </c:pt>
                <c:pt idx="8">
                  <c:v>0.34511244465563</c:v>
                </c:pt>
                <c:pt idx="9">
                  <c:v>0.334206158213994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008-4C37-BBD1-7A3C67C724BE}"/>
            </c:ext>
          </c:extLst>
        </c:ser>
        <c:ser>
          <c:idx val="7"/>
          <c:order val="7"/>
          <c:tx>
            <c:strRef>
              <c:f>'RQ2-Fig8'!$B$131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'RQ2-Fig8'!$C$131:$L$131</c:f>
              <c:numCache>
                <c:formatCode>General</c:formatCode>
                <c:ptCount val="10"/>
                <c:pt idx="0">
                  <c:v>0.40024635369823</c:v>
                </c:pt>
                <c:pt idx="1">
                  <c:v>0.362058672864651</c:v>
                </c:pt>
                <c:pt idx="2">
                  <c:v>0.35207470859813</c:v>
                </c:pt>
                <c:pt idx="3">
                  <c:v>0.336901427521591</c:v>
                </c:pt>
                <c:pt idx="4">
                  <c:v>0.327921392073524</c:v>
                </c:pt>
                <c:pt idx="5">
                  <c:v>0.313431559059329</c:v>
                </c:pt>
                <c:pt idx="6">
                  <c:v>0.30902105525041</c:v>
                </c:pt>
                <c:pt idx="7">
                  <c:v>0.301518456329571</c:v>
                </c:pt>
                <c:pt idx="8">
                  <c:v>0.298905721045714</c:v>
                </c:pt>
                <c:pt idx="9">
                  <c:v>0.2932975825686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008-4C37-BBD1-7A3C67C724BE}"/>
            </c:ext>
          </c:extLst>
        </c:ser>
        <c:ser>
          <c:idx val="8"/>
          <c:order val="8"/>
          <c:tx>
            <c:strRef>
              <c:f>'RQ2-Fig8'!$B$132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'RQ2-Fig8'!$C$132:$L$132</c:f>
              <c:numCache>
                <c:formatCode>General</c:formatCode>
                <c:ptCount val="10"/>
                <c:pt idx="0">
                  <c:v>0.331129278796341</c:v>
                </c:pt>
                <c:pt idx="1">
                  <c:v>0.298762982847408</c:v>
                </c:pt>
                <c:pt idx="2">
                  <c:v>0.292711697213815</c:v>
                </c:pt>
                <c:pt idx="3">
                  <c:v>0.290159882238733</c:v>
                </c:pt>
                <c:pt idx="4">
                  <c:v>0.284571621336023</c:v>
                </c:pt>
                <c:pt idx="5">
                  <c:v>0.277392687182484</c:v>
                </c:pt>
                <c:pt idx="6">
                  <c:v>0.275564004165421</c:v>
                </c:pt>
                <c:pt idx="7">
                  <c:v>0.271612197370368</c:v>
                </c:pt>
                <c:pt idx="8">
                  <c:v>0.269182104613566</c:v>
                </c:pt>
                <c:pt idx="9">
                  <c:v>0.260658347849341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3008-4C37-BBD1-7A3C67C724BE}"/>
            </c:ext>
          </c:extLst>
        </c:ser>
        <c:ser>
          <c:idx val="9"/>
          <c:order val="9"/>
          <c:tx>
            <c:strRef>
              <c:f>'RQ2-Fig8'!$B$133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'RQ2-Fig8'!$C$133:$L$133</c:f>
              <c:numCache>
                <c:formatCode>General</c:formatCode>
                <c:ptCount val="10"/>
                <c:pt idx="0">
                  <c:v>0.292568365046543</c:v>
                </c:pt>
                <c:pt idx="1">
                  <c:v>0.261402337935708</c:v>
                </c:pt>
                <c:pt idx="2">
                  <c:v>0.260127114187809</c:v>
                </c:pt>
                <c:pt idx="3">
                  <c:v>0.259818149002166</c:v>
                </c:pt>
                <c:pt idx="4">
                  <c:v>0.258122751116557</c:v>
                </c:pt>
                <c:pt idx="5">
                  <c:v>0.255640457862649</c:v>
                </c:pt>
                <c:pt idx="6">
                  <c:v>0.252540628640056</c:v>
                </c:pt>
                <c:pt idx="7">
                  <c:v>0.245578218128168</c:v>
                </c:pt>
                <c:pt idx="8">
                  <c:v>0.243772894118422</c:v>
                </c:pt>
                <c:pt idx="9">
                  <c:v>0.241369768407306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3008-4C37-BBD1-7A3C67C724BE}"/>
            </c:ext>
          </c:extLst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1143536272"/>
        <c:axId val="1143540304"/>
        <c:axId val="1143542784"/>
      </c:surfaceChart>
      <c:catAx>
        <c:axId val="114353627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540304"/>
        <c:crosses val="max"/>
        <c:auto val="1"/>
        <c:lblAlgn val="ctr"/>
        <c:lblOffset val="100"/>
        <c:noMultiLvlLbl val="0"/>
      </c:catAx>
      <c:valAx>
        <c:axId val="1143540304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3536272"/>
        <c:crosses val="autoZero"/>
        <c:crossBetween val="midCat"/>
      </c:valAx>
      <c:serAx>
        <c:axId val="1143542784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540304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ZXing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657078158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715131142"/>
          <c:w val="0.791546223388743"/>
          <c:h val="0.717079960593762"/>
        </c:manualLayout>
      </c:layout>
      <c:surfaceChart>
        <c:wireframe val="0"/>
        <c:ser>
          <c:idx val="0"/>
          <c:order val="0"/>
          <c:tx>
            <c:strRef>
              <c:f>'RQ2-Fig8'!$B$217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>
                <a:tint val="43000"/>
              </a:schemeClr>
            </a:solidFill>
            <a:ln/>
            <a:effectLst/>
            <a:sp3d/>
          </c:spPr>
          <c:cat>
            <c:numRef>
              <c:f>'RQ2-Fig8'!$C$216:$L$216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'RQ2-Fig8'!$C$217:$L$217</c:f>
              <c:numCache>
                <c:formatCode>General</c:formatCode>
                <c:ptCount val="10"/>
                <c:pt idx="0">
                  <c:v>0.536761712749615</c:v>
                </c:pt>
                <c:pt idx="1">
                  <c:v>0.538326426114535</c:v>
                </c:pt>
                <c:pt idx="2">
                  <c:v>0.538370791471401</c:v>
                </c:pt>
                <c:pt idx="3">
                  <c:v>0.519339397671294</c:v>
                </c:pt>
                <c:pt idx="4">
                  <c:v>0.561944423223835</c:v>
                </c:pt>
                <c:pt idx="5">
                  <c:v>0.424503474479084</c:v>
                </c:pt>
                <c:pt idx="6">
                  <c:v>0.358402343517674</c:v>
                </c:pt>
                <c:pt idx="7">
                  <c:v>0.339713801106153</c:v>
                </c:pt>
                <c:pt idx="8">
                  <c:v>0.327412470677193</c:v>
                </c:pt>
                <c:pt idx="9">
                  <c:v>0.304171794464998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4B1-4E7D-92B7-AE02CA306C75}"/>
            </c:ext>
          </c:extLst>
        </c:ser>
        <c:ser>
          <c:idx val="1"/>
          <c:order val="1"/>
          <c:tx>
            <c:strRef>
              <c:f>'RQ2-Fig8'!$B$218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1">
                <a:tint val="56000"/>
              </a:schemeClr>
            </a:solidFill>
            <a:ln/>
            <a:effectLst/>
            <a:sp3d/>
          </c:spPr>
          <c:cat>
            <c:numRef>
              <c:f>'RQ2-Fig8'!$C$216:$L$216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'RQ2-Fig8'!$C$218:$L$218</c:f>
              <c:numCache>
                <c:formatCode>General</c:formatCode>
                <c:ptCount val="10"/>
                <c:pt idx="0">
                  <c:v>0.540988095238095</c:v>
                </c:pt>
                <c:pt idx="1">
                  <c:v>0.542574407300017</c:v>
                </c:pt>
                <c:pt idx="2">
                  <c:v>0.543384411081505</c:v>
                </c:pt>
                <c:pt idx="3">
                  <c:v>0.502354716211163</c:v>
                </c:pt>
                <c:pt idx="4">
                  <c:v>0.540913319561575</c:v>
                </c:pt>
                <c:pt idx="5">
                  <c:v>0.429859817993446</c:v>
                </c:pt>
                <c:pt idx="6">
                  <c:v>0.362367532855436</c:v>
                </c:pt>
                <c:pt idx="7">
                  <c:v>0.338990345228248</c:v>
                </c:pt>
                <c:pt idx="8">
                  <c:v>0.338440573166379</c:v>
                </c:pt>
                <c:pt idx="9">
                  <c:v>0.309147948414555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4B1-4E7D-92B7-AE02CA306C75}"/>
            </c:ext>
          </c:extLst>
        </c:ser>
        <c:ser>
          <c:idx val="2"/>
          <c:order val="2"/>
          <c:tx>
            <c:strRef>
              <c:f>'RQ2-Fig8'!$B$219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1">
                <a:tint val="69000"/>
              </a:schemeClr>
            </a:solidFill>
            <a:ln/>
            <a:effectLst/>
            <a:sp3d/>
          </c:spPr>
          <c:cat>
            <c:numRef>
              <c:f>'RQ2-Fig8'!$C$216:$L$216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'RQ2-Fig8'!$C$219:$L$219</c:f>
              <c:numCache>
                <c:formatCode>General</c:formatCode>
                <c:ptCount val="10"/>
                <c:pt idx="0">
                  <c:v>0.547029761904761</c:v>
                </c:pt>
                <c:pt idx="1">
                  <c:v>0.520805960428049</c:v>
                </c:pt>
                <c:pt idx="2">
                  <c:v>0.521152485504951</c:v>
                </c:pt>
                <c:pt idx="3">
                  <c:v>0.504736903934737</c:v>
                </c:pt>
                <c:pt idx="4">
                  <c:v>0.543098542932153</c:v>
                </c:pt>
                <c:pt idx="5">
                  <c:v>0.435776118583624</c:v>
                </c:pt>
                <c:pt idx="6">
                  <c:v>0.365718004473764</c:v>
                </c:pt>
                <c:pt idx="7">
                  <c:v>0.335871182058682</c:v>
                </c:pt>
                <c:pt idx="8">
                  <c:v>0.319490527169962</c:v>
                </c:pt>
                <c:pt idx="9">
                  <c:v>0.294839182467858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4B1-4E7D-92B7-AE02CA306C75}"/>
            </c:ext>
          </c:extLst>
        </c:ser>
        <c:ser>
          <c:idx val="3"/>
          <c:order val="3"/>
          <c:tx>
            <c:strRef>
              <c:f>'RQ2-Fig8'!$B$220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1">
                <a:tint val="81000"/>
              </a:schemeClr>
            </a:solidFill>
            <a:ln/>
            <a:effectLst/>
            <a:sp3d/>
          </c:spPr>
          <c:cat>
            <c:numRef>
              <c:f>'RQ2-Fig8'!$C$216:$L$216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'RQ2-Fig8'!$C$220:$L$220</c:f>
              <c:numCache>
                <c:formatCode>General</c:formatCode>
                <c:ptCount val="10"/>
                <c:pt idx="0">
                  <c:v>0.523512605042016</c:v>
                </c:pt>
                <c:pt idx="1">
                  <c:v>0.524593107943781</c:v>
                </c:pt>
                <c:pt idx="2">
                  <c:v>0.542184957436813</c:v>
                </c:pt>
                <c:pt idx="3">
                  <c:v>0.523749159363918</c:v>
                </c:pt>
                <c:pt idx="4">
                  <c:v>0.514904125003842</c:v>
                </c:pt>
                <c:pt idx="5">
                  <c:v>0.386780677303972</c:v>
                </c:pt>
                <c:pt idx="6">
                  <c:v>0.338884591077851</c:v>
                </c:pt>
                <c:pt idx="7">
                  <c:v>0.31998201484895</c:v>
                </c:pt>
                <c:pt idx="8">
                  <c:v>0.299452018527449</c:v>
                </c:pt>
                <c:pt idx="9">
                  <c:v>0.291366474620151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4B1-4E7D-92B7-AE02CA306C75}"/>
            </c:ext>
          </c:extLst>
        </c:ser>
        <c:ser>
          <c:idx val="4"/>
          <c:order val="4"/>
          <c:tx>
            <c:strRef>
              <c:f>'RQ2-Fig8'!$B$221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>
                <a:tint val="94000"/>
              </a:schemeClr>
            </a:solidFill>
            <a:ln/>
            <a:effectLst/>
            <a:sp3d/>
          </c:spPr>
          <c:cat>
            <c:numRef>
              <c:f>'RQ2-Fig8'!$C$216:$L$216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'RQ2-Fig8'!$C$221:$L$221</c:f>
              <c:numCache>
                <c:formatCode>General</c:formatCode>
                <c:ptCount val="10"/>
                <c:pt idx="0">
                  <c:v>0.525397525676937</c:v>
                </c:pt>
                <c:pt idx="1">
                  <c:v>0.507021882872556</c:v>
                </c:pt>
                <c:pt idx="2">
                  <c:v>0.509515155973908</c:v>
                </c:pt>
                <c:pt idx="3">
                  <c:v>0.489356654870616</c:v>
                </c:pt>
                <c:pt idx="4">
                  <c:v>0.492210053300317</c:v>
                </c:pt>
                <c:pt idx="5">
                  <c:v>0.349099194360393</c:v>
                </c:pt>
                <c:pt idx="6">
                  <c:v>0.318525150284942</c:v>
                </c:pt>
                <c:pt idx="7">
                  <c:v>0.302592801355732</c:v>
                </c:pt>
                <c:pt idx="8">
                  <c:v>0.295817578255078</c:v>
                </c:pt>
                <c:pt idx="9">
                  <c:v>0.285520257928346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4B1-4E7D-92B7-AE02CA306C75}"/>
            </c:ext>
          </c:extLst>
        </c:ser>
        <c:ser>
          <c:idx val="5"/>
          <c:order val="5"/>
          <c:tx>
            <c:strRef>
              <c:f>'RQ2-Fig8'!$B$222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1">
                <a:shade val="93000"/>
              </a:schemeClr>
            </a:solidFill>
            <a:ln/>
            <a:effectLst/>
            <a:sp3d/>
          </c:spPr>
          <c:cat>
            <c:numRef>
              <c:f>'RQ2-Fig8'!$C$216:$L$216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'RQ2-Fig8'!$C$222:$L$222</c:f>
              <c:numCache>
                <c:formatCode>General</c:formatCode>
                <c:ptCount val="10"/>
                <c:pt idx="0">
                  <c:v>0.516206349206349</c:v>
                </c:pt>
                <c:pt idx="1">
                  <c:v>0.499035323075228</c:v>
                </c:pt>
                <c:pt idx="2">
                  <c:v>0.47669860986686</c:v>
                </c:pt>
                <c:pt idx="3">
                  <c:v>0.412448848269715</c:v>
                </c:pt>
                <c:pt idx="4">
                  <c:v>0.447890904385469</c:v>
                </c:pt>
                <c:pt idx="5">
                  <c:v>0.313853519452246</c:v>
                </c:pt>
                <c:pt idx="6">
                  <c:v>0.295174348358872</c:v>
                </c:pt>
                <c:pt idx="7">
                  <c:v>0.289582264957264</c:v>
                </c:pt>
                <c:pt idx="8">
                  <c:v>0.294355429292929</c:v>
                </c:pt>
                <c:pt idx="9">
                  <c:v>0.285579781737869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B1-4E7D-92B7-AE02CA306C75}"/>
            </c:ext>
          </c:extLst>
        </c:ser>
        <c:ser>
          <c:idx val="6"/>
          <c:order val="6"/>
          <c:tx>
            <c:strRef>
              <c:f>'RQ2-Fig8'!$B$223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1">
                <a:shade val="80000"/>
              </a:schemeClr>
            </a:solidFill>
            <a:ln/>
            <a:effectLst/>
            <a:sp3d/>
          </c:spPr>
          <c:cat>
            <c:numRef>
              <c:f>'RQ2-Fig8'!$C$216:$L$216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'RQ2-Fig8'!$C$223:$L$223</c:f>
              <c:numCache>
                <c:formatCode>General</c:formatCode>
                <c:ptCount val="10"/>
                <c:pt idx="0">
                  <c:v>0.474539682539682</c:v>
                </c:pt>
                <c:pt idx="1">
                  <c:v>0.433630799766293</c:v>
                </c:pt>
                <c:pt idx="2">
                  <c:v>0.423103130051806</c:v>
                </c:pt>
                <c:pt idx="3">
                  <c:v>0.374547444892272</c:v>
                </c:pt>
                <c:pt idx="4">
                  <c:v>0.325606036475601</c:v>
                </c:pt>
                <c:pt idx="5">
                  <c:v>0.289282478817871</c:v>
                </c:pt>
                <c:pt idx="6">
                  <c:v>0.289212701980559</c:v>
                </c:pt>
                <c:pt idx="7">
                  <c:v>0.277514804639804</c:v>
                </c:pt>
                <c:pt idx="8">
                  <c:v>0.272375632773659</c:v>
                </c:pt>
                <c:pt idx="9">
                  <c:v>0.27072223188032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4B1-4E7D-92B7-AE02CA306C75}"/>
            </c:ext>
          </c:extLst>
        </c:ser>
        <c:ser>
          <c:idx val="7"/>
          <c:order val="7"/>
          <c:tx>
            <c:strRef>
              <c:f>'RQ2-Fig8'!$B$224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1">
                <a:shade val="68000"/>
              </a:schemeClr>
            </a:solidFill>
            <a:ln/>
            <a:effectLst/>
            <a:sp3d/>
          </c:spPr>
          <c:cat>
            <c:numRef>
              <c:f>'RQ2-Fig8'!$C$216:$L$216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'RQ2-Fig8'!$C$224:$L$224</c:f>
              <c:numCache>
                <c:formatCode>General</c:formatCode>
                <c:ptCount val="10"/>
                <c:pt idx="0">
                  <c:v>0.444956349206349</c:v>
                </c:pt>
                <c:pt idx="1">
                  <c:v>0.346948496915887</c:v>
                </c:pt>
                <c:pt idx="2">
                  <c:v>0.314567609059389</c:v>
                </c:pt>
                <c:pt idx="3">
                  <c:v>0.310119245239185</c:v>
                </c:pt>
                <c:pt idx="4">
                  <c:v>0.289391194554238</c:v>
                </c:pt>
                <c:pt idx="5">
                  <c:v>0.270418842454234</c:v>
                </c:pt>
                <c:pt idx="6">
                  <c:v>0.285686535164918</c:v>
                </c:pt>
                <c:pt idx="7">
                  <c:v>0.28126559089059</c:v>
                </c:pt>
                <c:pt idx="8">
                  <c:v>0.262633632571132</c:v>
                </c:pt>
                <c:pt idx="9">
                  <c:v>0.225428821586909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14B1-4E7D-92B7-AE02CA306C75}"/>
            </c:ext>
          </c:extLst>
        </c:ser>
        <c:ser>
          <c:idx val="8"/>
          <c:order val="8"/>
          <c:tx>
            <c:strRef>
              <c:f>'RQ2-Fig8'!$B$225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1">
                <a:shade val="55000"/>
              </a:schemeClr>
            </a:solidFill>
            <a:ln/>
            <a:effectLst/>
            <a:sp3d/>
          </c:spPr>
          <c:cat>
            <c:numRef>
              <c:f>'RQ2-Fig8'!$C$216:$L$216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'RQ2-Fig8'!$C$225:$L$225</c:f>
              <c:numCache>
                <c:formatCode>General</c:formatCode>
                <c:ptCount val="10"/>
                <c:pt idx="0">
                  <c:v>0.433775793650793</c:v>
                </c:pt>
                <c:pt idx="1">
                  <c:v>0.292189838907228</c:v>
                </c:pt>
                <c:pt idx="2">
                  <c:v>0.290812614054394</c:v>
                </c:pt>
                <c:pt idx="3">
                  <c:v>0.248084096055698</c:v>
                </c:pt>
                <c:pt idx="4">
                  <c:v>0.243688420301323</c:v>
                </c:pt>
                <c:pt idx="5">
                  <c:v>0.2208349078703</c:v>
                </c:pt>
                <c:pt idx="6">
                  <c:v>0.220510802028659</c:v>
                </c:pt>
                <c:pt idx="7">
                  <c:v>0.209169688713419</c:v>
                </c:pt>
                <c:pt idx="8">
                  <c:v>0.228666881729381</c:v>
                </c:pt>
                <c:pt idx="9">
                  <c:v>0.214985098643186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4B1-4E7D-92B7-AE02CA306C75}"/>
            </c:ext>
          </c:extLst>
        </c:ser>
        <c:ser>
          <c:idx val="9"/>
          <c:order val="9"/>
          <c:tx>
            <c:strRef>
              <c:f>'RQ2-Fig8'!$B$226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1">
                <a:shade val="42000"/>
              </a:schemeClr>
            </a:solidFill>
            <a:ln/>
            <a:effectLst/>
            <a:sp3d/>
          </c:spPr>
          <c:cat>
            <c:numRef>
              <c:f>'RQ2-Fig8'!$C$216:$L$216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'RQ2-Fig8'!$C$226:$L$226</c:f>
              <c:numCache>
                <c:formatCode>General</c:formatCode>
                <c:ptCount val="10"/>
                <c:pt idx="0">
                  <c:v>0.296999999999999</c:v>
                </c:pt>
                <c:pt idx="1">
                  <c:v>0.196578985839479</c:v>
                </c:pt>
                <c:pt idx="2">
                  <c:v>0.193828789933473</c:v>
                </c:pt>
                <c:pt idx="3">
                  <c:v>0.176636587471093</c:v>
                </c:pt>
                <c:pt idx="4">
                  <c:v>0.173032858345358</c:v>
                </c:pt>
                <c:pt idx="5">
                  <c:v>0.171041992452384</c:v>
                </c:pt>
                <c:pt idx="6">
                  <c:v>0.17112062249142</c:v>
                </c:pt>
                <c:pt idx="7">
                  <c:v>0.162462842712842</c:v>
                </c:pt>
                <c:pt idx="8">
                  <c:v>0.158486066168131</c:v>
                </c:pt>
                <c:pt idx="9">
                  <c:v>0.154891456582633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14B1-4E7D-92B7-AE02CA306C75}"/>
            </c:ext>
          </c:extLst>
        </c:ser>
        <c:bandFmts>
          <c:bandFmt>
            <c:idx val="0"/>
            <c:spPr>
              <a:solidFill>
                <a:schemeClr val="accent1">
                  <a:tint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1">
                  <a:tint val="7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1">
                  <a:tint val="90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1">
                  <a:shade val="9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1">
                  <a:shade val="7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1">
                  <a:shade val="5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shade val="5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1">
                  <a:shade val="5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1">
                  <a:shade val="5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1">
                  <a:shade val="5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1">
                  <a:shade val="5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1">
                  <a:shade val="5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shade val="5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1">
                  <a:shade val="5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1">
                  <a:shade val="50000"/>
                </a:schemeClr>
              </a:solidFill>
              <a:ln/>
              <a:effectLst/>
              <a:sp3d/>
            </c:spPr>
          </c:bandFmt>
        </c:bandFmts>
        <c:axId val="1143602160"/>
        <c:axId val="1143606192"/>
        <c:axId val="1143608672"/>
      </c:surfaceChart>
      <c:catAx>
        <c:axId val="114360216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606192"/>
        <c:crosses val="max"/>
        <c:auto val="1"/>
        <c:lblAlgn val="ctr"/>
        <c:lblOffset val="100"/>
        <c:noMultiLvlLbl val="0"/>
      </c:catAx>
      <c:valAx>
        <c:axId val="1143606192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3602160"/>
        <c:crosses val="autoZero"/>
        <c:crossBetween val="midCat"/>
      </c:valAx>
      <c:serAx>
        <c:axId val="114360867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606192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ZXing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657078158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715131142"/>
          <c:w val="0.791546223388743"/>
          <c:h val="0.717079960593762"/>
        </c:manualLayout>
      </c:layout>
      <c:surfaceChart>
        <c:wireframe val="0"/>
        <c:ser>
          <c:idx val="0"/>
          <c:order val="0"/>
          <c:tx>
            <c:strRef>
              <c:f>'RQ2-Fig8'!$B$230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/>
            <a:effectLst/>
            <a:sp3d/>
          </c:spPr>
          <c:cat>
            <c:numRef>
              <c:f>'RQ2-Fig8'!$C$229:$L$229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'RQ2-Fig8'!$C$230:$L$230</c:f>
              <c:numCache>
                <c:formatCode>General</c:formatCode>
                <c:ptCount val="10"/>
                <c:pt idx="0">
                  <c:v>0.578005952380952</c:v>
                </c:pt>
                <c:pt idx="1">
                  <c:v>0.580154951755561</c:v>
                </c:pt>
                <c:pt idx="2">
                  <c:v>0.580194634295244</c:v>
                </c:pt>
                <c:pt idx="3">
                  <c:v>0.561376915708812</c:v>
                </c:pt>
                <c:pt idx="4">
                  <c:v>0.604292186571598</c:v>
                </c:pt>
                <c:pt idx="5">
                  <c:v>0.454800338550338</c:v>
                </c:pt>
                <c:pt idx="6">
                  <c:v>0.367547844667409</c:v>
                </c:pt>
                <c:pt idx="7">
                  <c:v>0.350662924032489</c:v>
                </c:pt>
                <c:pt idx="8">
                  <c:v>0.339513888888888</c:v>
                </c:pt>
                <c:pt idx="9">
                  <c:v>0.316646576603473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55F-42EE-9FA1-5DAE585150DF}"/>
            </c:ext>
          </c:extLst>
        </c:ser>
        <c:ser>
          <c:idx val="1"/>
          <c:order val="1"/>
          <c:tx>
            <c:strRef>
              <c:f>'RQ2-Fig8'!$B$231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/>
            <a:effectLst/>
            <a:sp3d/>
          </c:spPr>
          <c:cat>
            <c:numRef>
              <c:f>'RQ2-Fig8'!$C$229:$L$229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'RQ2-Fig8'!$C$231:$L$231</c:f>
              <c:numCache>
                <c:formatCode>General</c:formatCode>
                <c:ptCount val="10"/>
                <c:pt idx="0">
                  <c:v>0.58172619047619</c:v>
                </c:pt>
                <c:pt idx="1">
                  <c:v>0.583741157216767</c:v>
                </c:pt>
                <c:pt idx="2">
                  <c:v>0.585053545808567</c:v>
                </c:pt>
                <c:pt idx="3">
                  <c:v>0.543696236559139</c:v>
                </c:pt>
                <c:pt idx="4">
                  <c:v>0.58265873015873</c:v>
                </c:pt>
                <c:pt idx="5">
                  <c:v>0.459128787878787</c:v>
                </c:pt>
                <c:pt idx="6">
                  <c:v>0.370888888888888</c:v>
                </c:pt>
                <c:pt idx="7">
                  <c:v>0.345375457875457</c:v>
                </c:pt>
                <c:pt idx="8">
                  <c:v>0.338162326025229</c:v>
                </c:pt>
                <c:pt idx="9">
                  <c:v>0.312955630970336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55F-42EE-9FA1-5DAE585150DF}"/>
            </c:ext>
          </c:extLst>
        </c:ser>
        <c:ser>
          <c:idx val="2"/>
          <c:order val="2"/>
          <c:tx>
            <c:strRef>
              <c:f>'RQ2-Fig8'!$B$232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/>
            <a:effectLst/>
            <a:sp3d/>
          </c:spPr>
          <c:cat>
            <c:numRef>
              <c:f>'RQ2-Fig8'!$C$229:$L$229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'RQ2-Fig8'!$C$232:$L$232</c:f>
              <c:numCache>
                <c:formatCode>General</c:formatCode>
                <c:ptCount val="10"/>
                <c:pt idx="0">
                  <c:v>0.58360119047619</c:v>
                </c:pt>
                <c:pt idx="1">
                  <c:v>0.560469087156393</c:v>
                </c:pt>
                <c:pt idx="2">
                  <c:v>0.560973300073909</c:v>
                </c:pt>
                <c:pt idx="3">
                  <c:v>0.543885630498533</c:v>
                </c:pt>
                <c:pt idx="4">
                  <c:v>0.582305491990846</c:v>
                </c:pt>
                <c:pt idx="5">
                  <c:v>0.458788156288156</c:v>
                </c:pt>
                <c:pt idx="6">
                  <c:v>0.369145299145299</c:v>
                </c:pt>
                <c:pt idx="7">
                  <c:v>0.339604978354978</c:v>
                </c:pt>
                <c:pt idx="8">
                  <c:v>0.320083527583527</c:v>
                </c:pt>
                <c:pt idx="9">
                  <c:v>0.292542016806722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55F-42EE-9FA1-5DAE585150DF}"/>
            </c:ext>
          </c:extLst>
        </c:ser>
        <c:ser>
          <c:idx val="3"/>
          <c:order val="3"/>
          <c:tx>
            <c:strRef>
              <c:f>'RQ2-Fig8'!$B$233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/>
            <a:effectLst/>
            <a:sp3d/>
          </c:spPr>
          <c:cat>
            <c:numRef>
              <c:f>'RQ2-Fig8'!$C$229:$L$229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'RQ2-Fig8'!$C$233:$L$233</c:f>
              <c:numCache>
                <c:formatCode>General</c:formatCode>
                <c:ptCount val="10"/>
                <c:pt idx="0">
                  <c:v>0.560084033613445</c:v>
                </c:pt>
                <c:pt idx="1">
                  <c:v>0.56157214742282</c:v>
                </c:pt>
                <c:pt idx="2">
                  <c:v>0.577839105339105</c:v>
                </c:pt>
                <c:pt idx="3">
                  <c:v>0.55315330726621</c:v>
                </c:pt>
                <c:pt idx="4">
                  <c:v>0.551441589811155</c:v>
                </c:pt>
                <c:pt idx="5">
                  <c:v>0.415036907536907</c:v>
                </c:pt>
                <c:pt idx="6">
                  <c:v>0.346158357771261</c:v>
                </c:pt>
                <c:pt idx="7">
                  <c:v>0.322455357142857</c:v>
                </c:pt>
                <c:pt idx="8">
                  <c:v>0.301851204351204</c:v>
                </c:pt>
                <c:pt idx="9">
                  <c:v>0.286283899923605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55F-42EE-9FA1-5DAE585150DF}"/>
            </c:ext>
          </c:extLst>
        </c:ser>
        <c:ser>
          <c:idx val="4"/>
          <c:order val="4"/>
          <c:tx>
            <c:strRef>
              <c:f>'RQ2-Fig8'!$B$234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/>
            <a:effectLst/>
            <a:sp3d/>
          </c:spPr>
          <c:cat>
            <c:numRef>
              <c:f>'RQ2-Fig8'!$C$229:$L$229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'RQ2-Fig8'!$C$234:$L$234</c:f>
              <c:numCache>
                <c:formatCode>General</c:formatCode>
                <c:ptCount val="10"/>
                <c:pt idx="0">
                  <c:v>0.549746732026143</c:v>
                </c:pt>
                <c:pt idx="1">
                  <c:v>0.55120177705245</c:v>
                </c:pt>
                <c:pt idx="2">
                  <c:v>0.553564213564213</c:v>
                </c:pt>
                <c:pt idx="3">
                  <c:v>0.533281867588932</c:v>
                </c:pt>
                <c:pt idx="4">
                  <c:v>0.519375653082549</c:v>
                </c:pt>
                <c:pt idx="5">
                  <c:v>0.374283357771261</c:v>
                </c:pt>
                <c:pt idx="6">
                  <c:v>0.331205357142857</c:v>
                </c:pt>
                <c:pt idx="7">
                  <c:v>0.30707532051282</c:v>
                </c:pt>
                <c:pt idx="8">
                  <c:v>0.298473332223332</c:v>
                </c:pt>
                <c:pt idx="9">
                  <c:v>0.281890674684792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55F-42EE-9FA1-5DAE585150DF}"/>
            </c:ext>
          </c:extLst>
        </c:ser>
        <c:ser>
          <c:idx val="5"/>
          <c:order val="5"/>
          <c:tx>
            <c:strRef>
              <c:f>'RQ2-Fig8'!$B$235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/>
            <a:effectLst/>
            <a:sp3d/>
          </c:spPr>
          <c:cat>
            <c:numRef>
              <c:f>'RQ2-Fig8'!$C$229:$L$229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'RQ2-Fig8'!$C$235:$L$235</c:f>
              <c:numCache>
                <c:formatCode>General</c:formatCode>
                <c:ptCount val="10"/>
                <c:pt idx="0">
                  <c:v>0.548888888888888</c:v>
                </c:pt>
                <c:pt idx="1">
                  <c:v>0.543151586215881</c:v>
                </c:pt>
                <c:pt idx="2">
                  <c:v>0.520476763761647</c:v>
                </c:pt>
                <c:pt idx="3">
                  <c:v>0.435393668831168</c:v>
                </c:pt>
                <c:pt idx="4">
                  <c:v>0.483386034255599</c:v>
                </c:pt>
                <c:pt idx="5">
                  <c:v>0.332395833333333</c:v>
                </c:pt>
                <c:pt idx="6">
                  <c:v>0.30729843073593</c:v>
                </c:pt>
                <c:pt idx="7">
                  <c:v>0.295567384004883</c:v>
                </c:pt>
                <c:pt idx="8">
                  <c:v>0.295701659451659</c:v>
                </c:pt>
                <c:pt idx="9">
                  <c:v>0.28296210325622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55F-42EE-9FA1-5DAE585150DF}"/>
            </c:ext>
          </c:extLst>
        </c:ser>
        <c:ser>
          <c:idx val="6"/>
          <c:order val="6"/>
          <c:tx>
            <c:strRef>
              <c:f>'RQ2-Fig8'!$B$236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/>
            <a:effectLst/>
            <a:sp3d/>
          </c:spPr>
          <c:cat>
            <c:numRef>
              <c:f>'RQ2-Fig8'!$C$229:$L$229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'RQ2-Fig8'!$C$236:$L$236</c:f>
              <c:numCache>
                <c:formatCode>General</c:formatCode>
                <c:ptCount val="10"/>
                <c:pt idx="0">
                  <c:v>0.498888888888888</c:v>
                </c:pt>
                <c:pt idx="1">
                  <c:v>0.481726763761647</c:v>
                </c:pt>
                <c:pt idx="2">
                  <c:v>0.458720261962042</c:v>
                </c:pt>
                <c:pt idx="3">
                  <c:v>0.409628178335074</c:v>
                </c:pt>
                <c:pt idx="4">
                  <c:v>0.360052700922266</c:v>
                </c:pt>
                <c:pt idx="5">
                  <c:v>0.319738906926406</c:v>
                </c:pt>
                <c:pt idx="6">
                  <c:v>0.30284913003663</c:v>
                </c:pt>
                <c:pt idx="7">
                  <c:v>0.286499923687423</c:v>
                </c:pt>
                <c:pt idx="8">
                  <c:v>0.278398823398823</c:v>
                </c:pt>
                <c:pt idx="9">
                  <c:v>0.271252701546819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C55F-42EE-9FA1-5DAE585150DF}"/>
            </c:ext>
          </c:extLst>
        </c:ser>
        <c:ser>
          <c:idx val="7"/>
          <c:order val="7"/>
          <c:tx>
            <c:strRef>
              <c:f>'RQ2-Fig8'!$B$237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/>
            <a:effectLst/>
            <a:sp3d/>
          </c:spPr>
          <c:cat>
            <c:numRef>
              <c:f>'RQ2-Fig8'!$C$229:$L$229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'RQ2-Fig8'!$C$237:$L$237</c:f>
              <c:numCache>
                <c:formatCode>General</c:formatCode>
                <c:ptCount val="10"/>
                <c:pt idx="0">
                  <c:v>0.469305555555555</c:v>
                </c:pt>
                <c:pt idx="1">
                  <c:v>0.381545139830023</c:v>
                </c:pt>
                <c:pt idx="2">
                  <c:v>0.349195203686983</c:v>
                </c:pt>
                <c:pt idx="3">
                  <c:v>0.344686453393349</c:v>
                </c:pt>
                <c:pt idx="4">
                  <c:v>0.315496031746031</c:v>
                </c:pt>
                <c:pt idx="5">
                  <c:v>0.294499007936507</c:v>
                </c:pt>
                <c:pt idx="6">
                  <c:v>0.306640616328116</c:v>
                </c:pt>
                <c:pt idx="7">
                  <c:v>0.299653436840936</c:v>
                </c:pt>
                <c:pt idx="8">
                  <c:v>0.26814269064269</c:v>
                </c:pt>
                <c:pt idx="9">
                  <c:v>0.229894476438594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C55F-42EE-9FA1-5DAE585150DF}"/>
            </c:ext>
          </c:extLst>
        </c:ser>
        <c:ser>
          <c:idx val="8"/>
          <c:order val="8"/>
          <c:tx>
            <c:strRef>
              <c:f>'RQ2-Fig8'!$B$238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/>
            <a:effectLst/>
            <a:sp3d/>
          </c:spPr>
          <c:cat>
            <c:numRef>
              <c:f>'RQ2-Fig8'!$C$229:$L$229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'RQ2-Fig8'!$C$238:$L$238</c:f>
              <c:numCache>
                <c:formatCode>General</c:formatCode>
                <c:ptCount val="10"/>
                <c:pt idx="0">
                  <c:v>0.454305555555555</c:v>
                </c:pt>
                <c:pt idx="1">
                  <c:v>0.318271330306213</c:v>
                </c:pt>
                <c:pt idx="2">
                  <c:v>0.317194287936068</c:v>
                </c:pt>
                <c:pt idx="3">
                  <c:v>0.272045736267338</c:v>
                </c:pt>
                <c:pt idx="4">
                  <c:v>0.267757936507936</c:v>
                </c:pt>
                <c:pt idx="5">
                  <c:v>0.243725198412698</c:v>
                </c:pt>
                <c:pt idx="6">
                  <c:v>0.240985854423354</c:v>
                </c:pt>
                <c:pt idx="7">
                  <c:v>0.227448602201891</c:v>
                </c:pt>
                <c:pt idx="8">
                  <c:v>0.245998029748029</c:v>
                </c:pt>
                <c:pt idx="9">
                  <c:v>0.231117420161537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55F-42EE-9FA1-5DAE585150DF}"/>
            </c:ext>
          </c:extLst>
        </c:ser>
        <c:ser>
          <c:idx val="9"/>
          <c:order val="9"/>
          <c:tx>
            <c:strRef>
              <c:f>'RQ2-Fig8'!$B$239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/>
            <a:effectLst/>
            <a:sp3d/>
          </c:spPr>
          <c:cat>
            <c:numRef>
              <c:f>'RQ2-Fig8'!$C$229:$L$229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'RQ2-Fig8'!$C$239:$L$239</c:f>
              <c:numCache>
                <c:formatCode>General</c:formatCode>
                <c:ptCount val="10"/>
                <c:pt idx="0">
                  <c:v>0.301309523809523</c:v>
                </c:pt>
                <c:pt idx="1">
                  <c:v>0.219261590046473</c:v>
                </c:pt>
                <c:pt idx="2">
                  <c:v>0.216594193585973</c:v>
                </c:pt>
                <c:pt idx="3">
                  <c:v>0.199401991123593</c:v>
                </c:pt>
                <c:pt idx="4">
                  <c:v>0.195902777777777</c:v>
                </c:pt>
                <c:pt idx="5">
                  <c:v>0.193932282994783</c:v>
                </c:pt>
                <c:pt idx="6">
                  <c:v>0.191486742424242</c:v>
                </c:pt>
                <c:pt idx="7">
                  <c:v>0.180386453823953</c:v>
                </c:pt>
                <c:pt idx="8">
                  <c:v>0.175892000511565</c:v>
                </c:pt>
                <c:pt idx="9">
                  <c:v>0.170898798913504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C55F-42EE-9FA1-5DAE585150DF}"/>
            </c:ext>
          </c:extLst>
        </c:ser>
        <c:bandFmts>
          <c:bandFmt>
            <c:idx val="0"/>
            <c:spPr>
              <a:solidFill>
                <a:schemeClr val="accent5">
                  <a:tint val="54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5">
                  <a:tint val="77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5">
                  <a:shade val="76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>
                  <a:shade val="53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5">
                  <a:shade val="53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5">
                  <a:shade val="53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5">
                  <a:shade val="53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5">
                  <a:shade val="53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5">
                  <a:shade val="53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shade val="53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5">
                  <a:shade val="53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5">
                  <a:shade val="53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5">
                  <a:shade val="53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5">
                  <a:shade val="53000"/>
                </a:schemeClr>
              </a:solidFill>
              <a:ln/>
              <a:effectLst/>
              <a:sp3d/>
            </c:spPr>
          </c:bandFmt>
        </c:bandFmts>
        <c:axId val="1141833136"/>
        <c:axId val="1141837168"/>
        <c:axId val="1141839648"/>
      </c:surfaceChart>
      <c:catAx>
        <c:axId val="1141833136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837168"/>
        <c:crosses val="max"/>
        <c:auto val="1"/>
        <c:lblAlgn val="ctr"/>
        <c:lblOffset val="100"/>
        <c:noMultiLvlLbl val="0"/>
      </c:catAx>
      <c:valAx>
        <c:axId val="1141837168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1833136"/>
        <c:crosses val="autoZero"/>
        <c:crossBetween val="midCat"/>
      </c:valAx>
      <c:serAx>
        <c:axId val="1141839648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837168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AspectJ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23126275882181"/>
          <c:y val="0.0169191123836793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919589596755"/>
          <c:w val="0.791546223388743"/>
          <c:h val="0.716574882685119"/>
        </c:manualLayout>
      </c:layout>
      <c:surfaceChart>
        <c:wireframe val="0"/>
        <c:ser>
          <c:idx val="0"/>
          <c:order val="0"/>
          <c:tx>
            <c:strRef>
              <c:f>'RQ2-Fig8'!$B$165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/>
            <a:effectLst/>
            <a:sp3d/>
          </c:spPr>
          <c:cat>
            <c:numRef>
              <c:f>'RQ2-Fig8'!$C$164:$L$164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'RQ2-Fig8'!$C$165:$L$165</c:f>
              <c:numCache>
                <c:formatCode>General</c:formatCode>
                <c:ptCount val="10"/>
                <c:pt idx="0">
                  <c:v>0.262222355400263</c:v>
                </c:pt>
                <c:pt idx="1">
                  <c:v>0.264024366907404</c:v>
                </c:pt>
                <c:pt idx="2">
                  <c:v>0.276167362260547</c:v>
                </c:pt>
                <c:pt idx="3">
                  <c:v>0.291550444889748</c:v>
                </c:pt>
                <c:pt idx="4">
                  <c:v>0.303181934800061</c:v>
                </c:pt>
                <c:pt idx="5">
                  <c:v>0.2998893148449</c:v>
                </c:pt>
                <c:pt idx="6">
                  <c:v>0.288178974018822</c:v>
                </c:pt>
                <c:pt idx="7">
                  <c:v>0.274903241157658</c:v>
                </c:pt>
                <c:pt idx="8">
                  <c:v>0.265097299336192</c:v>
                </c:pt>
                <c:pt idx="9">
                  <c:v>0.251373844132289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ED-402E-BAE9-79CEC1BC65C6}"/>
            </c:ext>
          </c:extLst>
        </c:ser>
        <c:ser>
          <c:idx val="1"/>
          <c:order val="1"/>
          <c:tx>
            <c:strRef>
              <c:f>'RQ2-Fig8'!$B$166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/>
            <a:effectLst/>
            <a:sp3d/>
          </c:spPr>
          <c:cat>
            <c:numRef>
              <c:f>'RQ2-Fig8'!$C$164:$L$164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'RQ2-Fig8'!$C$166:$L$166</c:f>
              <c:numCache>
                <c:formatCode>General</c:formatCode>
                <c:ptCount val="10"/>
                <c:pt idx="0">
                  <c:v>0.288920463997612</c:v>
                </c:pt>
                <c:pt idx="1">
                  <c:v>0.291942459720238</c:v>
                </c:pt>
                <c:pt idx="2">
                  <c:v>0.309957642970961</c:v>
                </c:pt>
                <c:pt idx="3">
                  <c:v>0.324583770118229</c:v>
                </c:pt>
                <c:pt idx="4">
                  <c:v>0.336975020068357</c:v>
                </c:pt>
                <c:pt idx="5">
                  <c:v>0.336662655370008</c:v>
                </c:pt>
                <c:pt idx="6">
                  <c:v>0.318731542070258</c:v>
                </c:pt>
                <c:pt idx="7">
                  <c:v>0.303950815018859</c:v>
                </c:pt>
                <c:pt idx="8">
                  <c:v>0.289356195878997</c:v>
                </c:pt>
                <c:pt idx="9">
                  <c:v>0.270311587247173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ED-402E-BAE9-79CEC1BC65C6}"/>
            </c:ext>
          </c:extLst>
        </c:ser>
        <c:ser>
          <c:idx val="2"/>
          <c:order val="2"/>
          <c:tx>
            <c:strRef>
              <c:f>'RQ2-Fig8'!$B$167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/>
            <a:effectLst/>
            <a:sp3d/>
          </c:spPr>
          <c:cat>
            <c:numRef>
              <c:f>'RQ2-Fig8'!$C$164:$L$164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'RQ2-Fig8'!$C$167:$L$167</c:f>
              <c:numCache>
                <c:formatCode>General</c:formatCode>
                <c:ptCount val="10"/>
                <c:pt idx="0">
                  <c:v>0.31579803333861</c:v>
                </c:pt>
                <c:pt idx="1">
                  <c:v>0.318713427451118</c:v>
                </c:pt>
                <c:pt idx="2">
                  <c:v>0.338251827053699</c:v>
                </c:pt>
                <c:pt idx="3">
                  <c:v>0.352764733673988</c:v>
                </c:pt>
                <c:pt idx="4">
                  <c:v>0.362448370463419</c:v>
                </c:pt>
                <c:pt idx="5">
                  <c:v>0.351347419540068</c:v>
                </c:pt>
                <c:pt idx="6">
                  <c:v>0.335164803941756</c:v>
                </c:pt>
                <c:pt idx="7">
                  <c:v>0.315218767847362</c:v>
                </c:pt>
                <c:pt idx="8">
                  <c:v>0.298938194403938</c:v>
                </c:pt>
                <c:pt idx="9">
                  <c:v>0.280510828502086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0ED-402E-BAE9-79CEC1BC65C6}"/>
            </c:ext>
          </c:extLst>
        </c:ser>
        <c:ser>
          <c:idx val="3"/>
          <c:order val="3"/>
          <c:tx>
            <c:strRef>
              <c:f>'RQ2-Fig8'!$B$168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/>
            <a:effectLst/>
            <a:sp3d/>
          </c:spPr>
          <c:cat>
            <c:numRef>
              <c:f>'RQ2-Fig8'!$C$164:$L$164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'RQ2-Fig8'!$C$168:$L$168</c:f>
              <c:numCache>
                <c:formatCode>General</c:formatCode>
                <c:ptCount val="10"/>
                <c:pt idx="0">
                  <c:v>0.335556470869218</c:v>
                </c:pt>
                <c:pt idx="1">
                  <c:v>0.339206102774346</c:v>
                </c:pt>
                <c:pt idx="2">
                  <c:v>0.347404781527128</c:v>
                </c:pt>
                <c:pt idx="3">
                  <c:v>0.354514888745349</c:v>
                </c:pt>
                <c:pt idx="4">
                  <c:v>0.355495530690393</c:v>
                </c:pt>
                <c:pt idx="5">
                  <c:v>0.342132117483674</c:v>
                </c:pt>
                <c:pt idx="6">
                  <c:v>0.33115679472813</c:v>
                </c:pt>
                <c:pt idx="7">
                  <c:v>0.310195834820591</c:v>
                </c:pt>
                <c:pt idx="8">
                  <c:v>0.297349538254692</c:v>
                </c:pt>
                <c:pt idx="9">
                  <c:v>0.280537105269407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0ED-402E-BAE9-79CEC1BC65C6}"/>
            </c:ext>
          </c:extLst>
        </c:ser>
        <c:ser>
          <c:idx val="4"/>
          <c:order val="4"/>
          <c:tx>
            <c:strRef>
              <c:f>'RQ2-Fig8'!$B$169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/>
            <a:effectLst/>
            <a:sp3d/>
          </c:spPr>
          <c:cat>
            <c:numRef>
              <c:f>'RQ2-Fig8'!$C$164:$L$164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'RQ2-Fig8'!$C$169:$L$169</c:f>
              <c:numCache>
                <c:formatCode>General</c:formatCode>
                <c:ptCount val="10"/>
                <c:pt idx="0">
                  <c:v>0.336652110735318</c:v>
                </c:pt>
                <c:pt idx="1">
                  <c:v>0.330653075613766</c:v>
                </c:pt>
                <c:pt idx="2">
                  <c:v>0.337016049591451</c:v>
                </c:pt>
                <c:pt idx="3">
                  <c:v>0.336975403359456</c:v>
                </c:pt>
                <c:pt idx="4">
                  <c:v>0.327466106806446</c:v>
                </c:pt>
                <c:pt idx="5">
                  <c:v>0.317702798275067</c:v>
                </c:pt>
                <c:pt idx="6">
                  <c:v>0.30683384037382</c:v>
                </c:pt>
                <c:pt idx="7">
                  <c:v>0.292689364276278</c:v>
                </c:pt>
                <c:pt idx="8">
                  <c:v>0.278353581887004</c:v>
                </c:pt>
                <c:pt idx="9">
                  <c:v>0.27007023447089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0ED-402E-BAE9-79CEC1BC65C6}"/>
            </c:ext>
          </c:extLst>
        </c:ser>
        <c:ser>
          <c:idx val="5"/>
          <c:order val="5"/>
          <c:tx>
            <c:strRef>
              <c:f>'RQ2-Fig8'!$B$170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/>
            <a:effectLst/>
            <a:sp3d/>
          </c:spPr>
          <c:cat>
            <c:numRef>
              <c:f>'RQ2-Fig8'!$C$164:$L$164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'RQ2-Fig8'!$C$170:$L$170</c:f>
              <c:numCache>
                <c:formatCode>General</c:formatCode>
                <c:ptCount val="10"/>
                <c:pt idx="0">
                  <c:v>0.331647328126637</c:v>
                </c:pt>
                <c:pt idx="1">
                  <c:v>0.318896276714273</c:v>
                </c:pt>
                <c:pt idx="2">
                  <c:v>0.31788666007541</c:v>
                </c:pt>
                <c:pt idx="3">
                  <c:v>0.31065612929574</c:v>
                </c:pt>
                <c:pt idx="4">
                  <c:v>0.302529706024836</c:v>
                </c:pt>
                <c:pt idx="5">
                  <c:v>0.291062367689808</c:v>
                </c:pt>
                <c:pt idx="6">
                  <c:v>0.287455329631455</c:v>
                </c:pt>
                <c:pt idx="7">
                  <c:v>0.271048811256589</c:v>
                </c:pt>
                <c:pt idx="8">
                  <c:v>0.261729442039221</c:v>
                </c:pt>
                <c:pt idx="9">
                  <c:v>0.256619016918168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0ED-402E-BAE9-79CEC1BC65C6}"/>
            </c:ext>
          </c:extLst>
        </c:ser>
        <c:ser>
          <c:idx val="6"/>
          <c:order val="6"/>
          <c:tx>
            <c:strRef>
              <c:f>'RQ2-Fig8'!$B$171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/>
            <a:effectLst/>
            <a:sp3d/>
          </c:spPr>
          <c:cat>
            <c:numRef>
              <c:f>'RQ2-Fig8'!$C$164:$L$164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'RQ2-Fig8'!$C$171:$L$171</c:f>
              <c:numCache>
                <c:formatCode>General</c:formatCode>
                <c:ptCount val="10"/>
                <c:pt idx="0">
                  <c:v>0.30179805704879</c:v>
                </c:pt>
                <c:pt idx="1">
                  <c:v>0.282903989994069</c:v>
                </c:pt>
                <c:pt idx="2">
                  <c:v>0.280988328891375</c:v>
                </c:pt>
                <c:pt idx="3">
                  <c:v>0.278698637536043</c:v>
                </c:pt>
                <c:pt idx="4">
                  <c:v>0.272089200704154</c:v>
                </c:pt>
                <c:pt idx="5">
                  <c:v>0.263666124450093</c:v>
                </c:pt>
                <c:pt idx="6">
                  <c:v>0.253811863878274</c:v>
                </c:pt>
                <c:pt idx="7">
                  <c:v>0.2443890512159</c:v>
                </c:pt>
                <c:pt idx="8">
                  <c:v>0.240256298088518</c:v>
                </c:pt>
                <c:pt idx="9">
                  <c:v>0.234666206515314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0ED-402E-BAE9-79CEC1BC65C6}"/>
            </c:ext>
          </c:extLst>
        </c:ser>
        <c:ser>
          <c:idx val="7"/>
          <c:order val="7"/>
          <c:tx>
            <c:strRef>
              <c:f>'RQ2-Fig8'!$B$172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/>
            <a:effectLst/>
            <a:sp3d/>
          </c:spPr>
          <c:cat>
            <c:numRef>
              <c:f>'RQ2-Fig8'!$C$164:$L$164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'RQ2-Fig8'!$C$172:$L$172</c:f>
              <c:numCache>
                <c:formatCode>General</c:formatCode>
                <c:ptCount val="10"/>
                <c:pt idx="0">
                  <c:v>0.266216972257451</c:v>
                </c:pt>
                <c:pt idx="1">
                  <c:v>0.251802349333139</c:v>
                </c:pt>
                <c:pt idx="2">
                  <c:v>0.24624161327045</c:v>
                </c:pt>
                <c:pt idx="3">
                  <c:v>0.239502981449132</c:v>
                </c:pt>
                <c:pt idx="4">
                  <c:v>0.234593328825687</c:v>
                </c:pt>
                <c:pt idx="5">
                  <c:v>0.226704980929389</c:v>
                </c:pt>
                <c:pt idx="6">
                  <c:v>0.221118994865023</c:v>
                </c:pt>
                <c:pt idx="7">
                  <c:v>0.216581582115032</c:v>
                </c:pt>
                <c:pt idx="8">
                  <c:v>0.213319535988785</c:v>
                </c:pt>
                <c:pt idx="9">
                  <c:v>0.208354321452103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0ED-402E-BAE9-79CEC1BC65C6}"/>
            </c:ext>
          </c:extLst>
        </c:ser>
        <c:ser>
          <c:idx val="8"/>
          <c:order val="8"/>
          <c:tx>
            <c:strRef>
              <c:f>'RQ2-Fig8'!$B$173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/>
            <a:effectLst/>
            <a:sp3d/>
          </c:spPr>
          <c:cat>
            <c:numRef>
              <c:f>'RQ2-Fig8'!$C$164:$L$164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'RQ2-Fig8'!$C$173:$L$173</c:f>
              <c:numCache>
                <c:formatCode>General</c:formatCode>
                <c:ptCount val="10"/>
                <c:pt idx="0">
                  <c:v>0.22962582968487</c:v>
                </c:pt>
                <c:pt idx="1">
                  <c:v>0.215171759210618</c:v>
                </c:pt>
                <c:pt idx="2">
                  <c:v>0.214335807228317</c:v>
                </c:pt>
                <c:pt idx="3">
                  <c:v>0.212930172919851</c:v>
                </c:pt>
                <c:pt idx="4">
                  <c:v>0.209085353909152</c:v>
                </c:pt>
                <c:pt idx="5">
                  <c:v>0.20530029047978</c:v>
                </c:pt>
                <c:pt idx="6">
                  <c:v>0.202797433866085</c:v>
                </c:pt>
                <c:pt idx="7">
                  <c:v>0.198550471049594</c:v>
                </c:pt>
                <c:pt idx="8">
                  <c:v>0.196789719670674</c:v>
                </c:pt>
                <c:pt idx="9">
                  <c:v>0.194826040210096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0ED-402E-BAE9-79CEC1BC65C6}"/>
            </c:ext>
          </c:extLst>
        </c:ser>
        <c:ser>
          <c:idx val="9"/>
          <c:order val="9"/>
          <c:tx>
            <c:strRef>
              <c:f>'RQ2-Fig8'!$B$174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/>
            <a:effectLst/>
            <a:sp3d/>
          </c:spPr>
          <c:cat>
            <c:numRef>
              <c:f>'RQ2-Fig8'!$C$164:$L$164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'RQ2-Fig8'!$C$174:$L$174</c:f>
              <c:numCache>
                <c:formatCode>General</c:formatCode>
                <c:ptCount val="10"/>
                <c:pt idx="0">
                  <c:v>0.207542812884921</c:v>
                </c:pt>
                <c:pt idx="1">
                  <c:v>0.194702581057805</c:v>
                </c:pt>
                <c:pt idx="2">
                  <c:v>0.194285367740202</c:v>
                </c:pt>
                <c:pt idx="3">
                  <c:v>0.194474862233327</c:v>
                </c:pt>
                <c:pt idx="4">
                  <c:v>0.192571533567304</c:v>
                </c:pt>
                <c:pt idx="5">
                  <c:v>0.191056441734694</c:v>
                </c:pt>
                <c:pt idx="6">
                  <c:v>0.189996136037999</c:v>
                </c:pt>
                <c:pt idx="7">
                  <c:v>0.187174122632544</c:v>
                </c:pt>
                <c:pt idx="8">
                  <c:v>0.185583204470496</c:v>
                </c:pt>
                <c:pt idx="9">
                  <c:v>0.184277708452345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0ED-402E-BAE9-79CEC1BC65C6}"/>
            </c:ext>
          </c:extLst>
        </c:ser>
        <c:bandFmts>
          <c:bandFmt>
            <c:idx val="0"/>
            <c:spPr>
              <a:solidFill>
                <a:schemeClr val="accent5">
                  <a:tint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5">
                  <a:tint val="7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5">
                  <a:tint val="90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5">
                  <a:shade val="9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>
                  <a:shade val="7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</c:bandFmts>
        <c:axId val="1143668928"/>
        <c:axId val="1143672960"/>
        <c:axId val="1143675440"/>
      </c:surfaceChart>
      <c:catAx>
        <c:axId val="114366892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672960"/>
        <c:crosses val="max"/>
        <c:auto val="1"/>
        <c:lblAlgn val="ctr"/>
        <c:lblOffset val="100"/>
        <c:noMultiLvlLbl val="0"/>
      </c:catAx>
      <c:valAx>
        <c:axId val="1143672960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43668928"/>
        <c:crosses val="autoZero"/>
        <c:crossBetween val="midCat"/>
      </c:valAx>
      <c:serAx>
        <c:axId val="1143675440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672960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AspectJ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23126275882181"/>
          <c:y val="0.0209595164240834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919589596755"/>
          <c:w val="0.791546223388743"/>
          <c:h val="0.716574882685119"/>
        </c:manualLayout>
      </c:layout>
      <c:surfaceChart>
        <c:wireframe val="0"/>
        <c:ser>
          <c:idx val="0"/>
          <c:order val="0"/>
          <c:tx>
            <c:strRef>
              <c:f>'RQ2-Fig8'!$B$178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/>
            <a:effectLst/>
            <a:sp3d/>
          </c:spPr>
          <c:cat>
            <c:numRef>
              <c:f>'RQ2-Fig8'!$C$177:$L$177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'RQ2-Fig8'!$C$178:$L$178</c:f>
              <c:numCache>
                <c:formatCode>General</c:formatCode>
                <c:ptCount val="10"/>
                <c:pt idx="0">
                  <c:v>0.38732603986403</c:v>
                </c:pt>
                <c:pt idx="1">
                  <c:v>0.396900151657947</c:v>
                </c:pt>
                <c:pt idx="2">
                  <c:v>0.416801248276393</c:v>
                </c:pt>
                <c:pt idx="3">
                  <c:v>0.442615044744832</c:v>
                </c:pt>
                <c:pt idx="4">
                  <c:v>0.451670059752283</c:v>
                </c:pt>
                <c:pt idx="5">
                  <c:v>0.448140030309817</c:v>
                </c:pt>
                <c:pt idx="6">
                  <c:v>0.421787300526025</c:v>
                </c:pt>
                <c:pt idx="7">
                  <c:v>0.402678571873856</c:v>
                </c:pt>
                <c:pt idx="8">
                  <c:v>0.389299689950803</c:v>
                </c:pt>
                <c:pt idx="9">
                  <c:v>0.368705086079908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E5D-4F86-9A64-88B8102305D3}"/>
            </c:ext>
          </c:extLst>
        </c:ser>
        <c:ser>
          <c:idx val="1"/>
          <c:order val="1"/>
          <c:tx>
            <c:strRef>
              <c:f>'RQ2-Fig8'!$B$179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/>
            <a:effectLst/>
            <a:sp3d/>
          </c:spPr>
          <c:cat>
            <c:numRef>
              <c:f>'RQ2-Fig8'!$C$177:$L$177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'RQ2-Fig8'!$C$179:$L$179</c:f>
              <c:numCache>
                <c:formatCode>General</c:formatCode>
                <c:ptCount val="10"/>
                <c:pt idx="0">
                  <c:v>0.416660772539977</c:v>
                </c:pt>
                <c:pt idx="1">
                  <c:v>0.43337470451036</c:v>
                </c:pt>
                <c:pt idx="2">
                  <c:v>0.46168749392189</c:v>
                </c:pt>
                <c:pt idx="3">
                  <c:v>0.485460186532483</c:v>
                </c:pt>
                <c:pt idx="4">
                  <c:v>0.494231363356874</c:v>
                </c:pt>
                <c:pt idx="5">
                  <c:v>0.497712499439177</c:v>
                </c:pt>
                <c:pt idx="6">
                  <c:v>0.463395417689409</c:v>
                </c:pt>
                <c:pt idx="7">
                  <c:v>0.444011902123659</c:v>
                </c:pt>
                <c:pt idx="8">
                  <c:v>0.422629912429226</c:v>
                </c:pt>
                <c:pt idx="9">
                  <c:v>0.390701653984054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E5D-4F86-9A64-88B8102305D3}"/>
            </c:ext>
          </c:extLst>
        </c:ser>
        <c:ser>
          <c:idx val="2"/>
          <c:order val="2"/>
          <c:tx>
            <c:strRef>
              <c:f>'RQ2-Fig8'!$B$180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/>
            <a:effectLst/>
            <a:sp3d/>
          </c:spPr>
          <c:cat>
            <c:numRef>
              <c:f>'RQ2-Fig8'!$C$177:$L$177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'RQ2-Fig8'!$C$180:$L$180</c:f>
              <c:numCache>
                <c:formatCode>General</c:formatCode>
                <c:ptCount val="10"/>
                <c:pt idx="0">
                  <c:v>0.451984291233657</c:v>
                </c:pt>
                <c:pt idx="1">
                  <c:v>0.466478369709082</c:v>
                </c:pt>
                <c:pt idx="2">
                  <c:v>0.497947670669416</c:v>
                </c:pt>
                <c:pt idx="3">
                  <c:v>0.521190726487528</c:v>
                </c:pt>
                <c:pt idx="4">
                  <c:v>0.530881784328836</c:v>
                </c:pt>
                <c:pt idx="5">
                  <c:v>0.517815726090335</c:v>
                </c:pt>
                <c:pt idx="6">
                  <c:v>0.48426883109084</c:v>
                </c:pt>
                <c:pt idx="7">
                  <c:v>0.461521628260934</c:v>
                </c:pt>
                <c:pt idx="8">
                  <c:v>0.440251891388834</c:v>
                </c:pt>
                <c:pt idx="9">
                  <c:v>0.41214744542357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E5D-4F86-9A64-88B8102305D3}"/>
            </c:ext>
          </c:extLst>
        </c:ser>
        <c:ser>
          <c:idx val="3"/>
          <c:order val="3"/>
          <c:tx>
            <c:strRef>
              <c:f>'RQ2-Fig8'!$B$181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/>
            <a:effectLst/>
            <a:sp3d/>
          </c:spPr>
          <c:cat>
            <c:numRef>
              <c:f>'RQ2-Fig8'!$C$177:$L$177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'RQ2-Fig8'!$C$181:$L$181</c:f>
              <c:numCache>
                <c:formatCode>General</c:formatCode>
                <c:ptCount val="10"/>
                <c:pt idx="0">
                  <c:v>0.487298240033773</c:v>
                </c:pt>
                <c:pt idx="1">
                  <c:v>0.500508740417253</c:v>
                </c:pt>
                <c:pt idx="2">
                  <c:v>0.505534452312644</c:v>
                </c:pt>
                <c:pt idx="3">
                  <c:v>0.523448593539318</c:v>
                </c:pt>
                <c:pt idx="4">
                  <c:v>0.526282964031906</c:v>
                </c:pt>
                <c:pt idx="5">
                  <c:v>0.507311456114708</c:v>
                </c:pt>
                <c:pt idx="6">
                  <c:v>0.484572577354227</c:v>
                </c:pt>
                <c:pt idx="7">
                  <c:v>0.453196742915752</c:v>
                </c:pt>
                <c:pt idx="8">
                  <c:v>0.438256051957382</c:v>
                </c:pt>
                <c:pt idx="9">
                  <c:v>0.416454210081221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E5D-4F86-9A64-88B8102305D3}"/>
            </c:ext>
          </c:extLst>
        </c:ser>
        <c:ser>
          <c:idx val="4"/>
          <c:order val="4"/>
          <c:tx>
            <c:strRef>
              <c:f>'RQ2-Fig8'!$B$182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/>
            <a:effectLst/>
            <a:sp3d/>
          </c:spPr>
          <c:cat>
            <c:numRef>
              <c:f>'RQ2-Fig8'!$C$177:$L$177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'RQ2-Fig8'!$C$182:$L$182</c:f>
              <c:numCache>
                <c:formatCode>General</c:formatCode>
                <c:ptCount val="10"/>
                <c:pt idx="0">
                  <c:v>0.486976558555469</c:v>
                </c:pt>
                <c:pt idx="1">
                  <c:v>0.487797331442048</c:v>
                </c:pt>
                <c:pt idx="2">
                  <c:v>0.495370046851602</c:v>
                </c:pt>
                <c:pt idx="3">
                  <c:v>0.496133819086406</c:v>
                </c:pt>
                <c:pt idx="4">
                  <c:v>0.483033477196653</c:v>
                </c:pt>
                <c:pt idx="5">
                  <c:v>0.468012435886958</c:v>
                </c:pt>
                <c:pt idx="6">
                  <c:v>0.452048513835478</c:v>
                </c:pt>
                <c:pt idx="7">
                  <c:v>0.435029996697798</c:v>
                </c:pt>
                <c:pt idx="8">
                  <c:v>0.418878864438033</c:v>
                </c:pt>
                <c:pt idx="9">
                  <c:v>0.408564661901373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E5D-4F86-9A64-88B8102305D3}"/>
            </c:ext>
          </c:extLst>
        </c:ser>
        <c:ser>
          <c:idx val="5"/>
          <c:order val="5"/>
          <c:tx>
            <c:strRef>
              <c:f>'RQ2-Fig8'!$B$183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/>
            <a:effectLst/>
            <a:sp3d/>
          </c:spPr>
          <c:cat>
            <c:numRef>
              <c:f>'RQ2-Fig8'!$C$177:$L$177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'RQ2-Fig8'!$C$183:$L$183</c:f>
              <c:numCache>
                <c:formatCode>General</c:formatCode>
                <c:ptCount val="10"/>
                <c:pt idx="0">
                  <c:v>0.483624426715845</c:v>
                </c:pt>
                <c:pt idx="1">
                  <c:v>0.479031653518258</c:v>
                </c:pt>
                <c:pt idx="2">
                  <c:v>0.4804531059929</c:v>
                </c:pt>
                <c:pt idx="3">
                  <c:v>0.468340371647717</c:v>
                </c:pt>
                <c:pt idx="4">
                  <c:v>0.453344825818683</c:v>
                </c:pt>
                <c:pt idx="5">
                  <c:v>0.441568463428427</c:v>
                </c:pt>
                <c:pt idx="6">
                  <c:v>0.433898755936627</c:v>
                </c:pt>
                <c:pt idx="7">
                  <c:v>0.411402655225928</c:v>
                </c:pt>
                <c:pt idx="8">
                  <c:v>0.402815159503365</c:v>
                </c:pt>
                <c:pt idx="9">
                  <c:v>0.399962433437535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E5D-4F86-9A64-88B8102305D3}"/>
            </c:ext>
          </c:extLst>
        </c:ser>
        <c:ser>
          <c:idx val="6"/>
          <c:order val="6"/>
          <c:tx>
            <c:strRef>
              <c:f>'RQ2-Fig8'!$B$184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/>
            <a:effectLst/>
            <a:sp3d/>
          </c:spPr>
          <c:cat>
            <c:numRef>
              <c:f>'RQ2-Fig8'!$C$177:$L$177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'RQ2-Fig8'!$C$184:$L$184</c:f>
              <c:numCache>
                <c:formatCode>General</c:formatCode>
                <c:ptCount val="10"/>
                <c:pt idx="0">
                  <c:v>0.455087466061122</c:v>
                </c:pt>
                <c:pt idx="1">
                  <c:v>0.435490314958469</c:v>
                </c:pt>
                <c:pt idx="2">
                  <c:v>0.432533761296047</c:v>
                </c:pt>
                <c:pt idx="3">
                  <c:v>0.427054152681556</c:v>
                </c:pt>
                <c:pt idx="4">
                  <c:v>0.422080687871986</c:v>
                </c:pt>
                <c:pt idx="5">
                  <c:v>0.409492671859829</c:v>
                </c:pt>
                <c:pt idx="6">
                  <c:v>0.395808579378899</c:v>
                </c:pt>
                <c:pt idx="7">
                  <c:v>0.38213151532294</c:v>
                </c:pt>
                <c:pt idx="8">
                  <c:v>0.377041020913985</c:v>
                </c:pt>
                <c:pt idx="9">
                  <c:v>0.371438565596793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E5D-4F86-9A64-88B8102305D3}"/>
            </c:ext>
          </c:extLst>
        </c:ser>
        <c:ser>
          <c:idx val="7"/>
          <c:order val="7"/>
          <c:tx>
            <c:strRef>
              <c:f>'RQ2-Fig8'!$B$185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/>
            <a:effectLst/>
            <a:sp3d/>
          </c:spPr>
          <c:cat>
            <c:numRef>
              <c:f>'RQ2-Fig8'!$C$177:$L$177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'RQ2-Fig8'!$C$185:$L$185</c:f>
              <c:numCache>
                <c:formatCode>General</c:formatCode>
                <c:ptCount val="10"/>
                <c:pt idx="0">
                  <c:v>0.411190565004891</c:v>
                </c:pt>
                <c:pt idx="1">
                  <c:v>0.397558164751101</c:v>
                </c:pt>
                <c:pt idx="2">
                  <c:v>0.390621048539587</c:v>
                </c:pt>
                <c:pt idx="3">
                  <c:v>0.385076633921324</c:v>
                </c:pt>
                <c:pt idx="4">
                  <c:v>0.378965314190415</c:v>
                </c:pt>
                <c:pt idx="5">
                  <c:v>0.372513051122217</c:v>
                </c:pt>
                <c:pt idx="6">
                  <c:v>0.366680368139531</c:v>
                </c:pt>
                <c:pt idx="7">
                  <c:v>0.36231704936943</c:v>
                </c:pt>
                <c:pt idx="8">
                  <c:v>0.357006804560512</c:v>
                </c:pt>
                <c:pt idx="9">
                  <c:v>0.348227061471422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0E5D-4F86-9A64-88B8102305D3}"/>
            </c:ext>
          </c:extLst>
        </c:ser>
        <c:ser>
          <c:idx val="8"/>
          <c:order val="8"/>
          <c:tx>
            <c:strRef>
              <c:f>'RQ2-Fig8'!$B$186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/>
            <a:effectLst/>
            <a:sp3d/>
          </c:spPr>
          <c:cat>
            <c:numRef>
              <c:f>'RQ2-Fig8'!$C$177:$L$177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'RQ2-Fig8'!$C$186:$L$186</c:f>
              <c:numCache>
                <c:formatCode>General</c:formatCode>
                <c:ptCount val="10"/>
                <c:pt idx="0">
                  <c:v>0.37189593957123</c:v>
                </c:pt>
                <c:pt idx="1">
                  <c:v>0.361502445805193</c:v>
                </c:pt>
                <c:pt idx="2">
                  <c:v>0.360644325188785</c:v>
                </c:pt>
                <c:pt idx="3">
                  <c:v>0.359887562545881</c:v>
                </c:pt>
                <c:pt idx="4">
                  <c:v>0.354288556863064</c:v>
                </c:pt>
                <c:pt idx="5">
                  <c:v>0.350351532269417</c:v>
                </c:pt>
                <c:pt idx="6">
                  <c:v>0.346789148254562</c:v>
                </c:pt>
                <c:pt idx="7">
                  <c:v>0.340689438217177</c:v>
                </c:pt>
                <c:pt idx="8">
                  <c:v>0.339511199842153</c:v>
                </c:pt>
                <c:pt idx="9">
                  <c:v>0.337171005525326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E5D-4F86-9A64-88B8102305D3}"/>
            </c:ext>
          </c:extLst>
        </c:ser>
        <c:ser>
          <c:idx val="9"/>
          <c:order val="9"/>
          <c:tx>
            <c:strRef>
              <c:f>'RQ2-Fig8'!$B$187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/>
            <a:effectLst/>
            <a:sp3d/>
          </c:spPr>
          <c:cat>
            <c:numRef>
              <c:f>'RQ2-Fig8'!$C$177:$L$177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'RQ2-Fig8'!$C$187:$L$187</c:f>
              <c:numCache>
                <c:formatCode>General</c:formatCode>
                <c:ptCount val="10"/>
                <c:pt idx="0">
                  <c:v>0.349259880161414</c:v>
                </c:pt>
                <c:pt idx="1">
                  <c:v>0.341763669891352</c:v>
                </c:pt>
                <c:pt idx="2">
                  <c:v>0.3406096622261</c:v>
                </c:pt>
                <c:pt idx="3">
                  <c:v>0.340844989964455</c:v>
                </c:pt>
                <c:pt idx="4">
                  <c:v>0.339230085522219</c:v>
                </c:pt>
                <c:pt idx="5">
                  <c:v>0.337898528782348</c:v>
                </c:pt>
                <c:pt idx="6">
                  <c:v>0.336469106604993</c:v>
                </c:pt>
                <c:pt idx="7">
                  <c:v>0.331938714720354</c:v>
                </c:pt>
                <c:pt idx="8">
                  <c:v>0.33048882135191</c:v>
                </c:pt>
                <c:pt idx="9">
                  <c:v>0.329268980223521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0E5D-4F86-9A64-88B8102305D3}"/>
            </c:ext>
          </c:extLst>
        </c:ser>
        <c:bandFmts>
          <c:bandFmt>
            <c:idx val="0"/>
            <c:spPr>
              <a:solidFill>
                <a:schemeClr val="accent5">
                  <a:tint val="58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5">
                  <a:tint val="86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5">
                  <a:shade val="86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5">
                  <a:shade val="58000"/>
                </a:schemeClr>
              </a:solidFill>
              <a:ln/>
              <a:effectLst/>
              <a:sp3d/>
            </c:spPr>
          </c:bandFmt>
        </c:bandFmts>
        <c:axId val="1144015104"/>
        <c:axId val="1144019136"/>
        <c:axId val="1144021616"/>
      </c:surfaceChart>
      <c:catAx>
        <c:axId val="1144015104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019136"/>
        <c:crosses val="max"/>
        <c:auto val="1"/>
        <c:lblAlgn val="ctr"/>
        <c:lblOffset val="100"/>
        <c:noMultiLvlLbl val="0"/>
      </c:catAx>
      <c:valAx>
        <c:axId val="1144019136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4015104"/>
        <c:crosses val="autoZero"/>
        <c:crossBetween val="midCat"/>
      </c:valAx>
      <c:serAx>
        <c:axId val="1144021616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019136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SWT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284615199192424"/>
          <c:y val="0.020959581030485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165274795196"/>
          <c:w val="0.791546223388743"/>
          <c:h val="0.718877912988149"/>
        </c:manualLayout>
      </c:layout>
      <c:surfaceChart>
        <c:wireframe val="0"/>
        <c:ser>
          <c:idx val="0"/>
          <c:order val="0"/>
          <c:tx>
            <c:strRef>
              <c:f>'RQ2-Fig8'!$B$191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/>
            <a:effectLst/>
            <a:sp3d/>
          </c:spPr>
          <c:cat>
            <c:numRef>
              <c:f>'RQ2-Fig8'!$C$190:$L$190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'RQ2-Fig8'!$C$191:$L$191</c:f>
              <c:numCache>
                <c:formatCode>General</c:formatCode>
                <c:ptCount val="10"/>
                <c:pt idx="0">
                  <c:v>0.620874759249831</c:v>
                </c:pt>
                <c:pt idx="1">
                  <c:v>0.631125501818992</c:v>
                </c:pt>
                <c:pt idx="2">
                  <c:v>0.630349140375992</c:v>
                </c:pt>
                <c:pt idx="3">
                  <c:v>0.616904533616617</c:v>
                </c:pt>
                <c:pt idx="4">
                  <c:v>0.582730034838727</c:v>
                </c:pt>
                <c:pt idx="5">
                  <c:v>0.495285013656633</c:v>
                </c:pt>
                <c:pt idx="6">
                  <c:v>0.426568555358623</c:v>
                </c:pt>
                <c:pt idx="7">
                  <c:v>0.400902575515169</c:v>
                </c:pt>
                <c:pt idx="8">
                  <c:v>0.371160376374825</c:v>
                </c:pt>
                <c:pt idx="9">
                  <c:v>0.339786599402026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20-4D05-A585-AE4F8FC03AA3}"/>
            </c:ext>
          </c:extLst>
        </c:ser>
        <c:ser>
          <c:idx val="1"/>
          <c:order val="1"/>
          <c:tx>
            <c:strRef>
              <c:f>'RQ2-Fig8'!$B$192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/>
            <a:effectLst/>
            <a:sp3d/>
          </c:spPr>
          <c:cat>
            <c:numRef>
              <c:f>'RQ2-Fig8'!$C$190:$L$190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'RQ2-Fig8'!$C$192:$L$192</c:f>
              <c:numCache>
                <c:formatCode>General</c:formatCode>
                <c:ptCount val="10"/>
                <c:pt idx="0">
                  <c:v>0.622368750762957</c:v>
                </c:pt>
                <c:pt idx="1">
                  <c:v>0.632015891485935</c:v>
                </c:pt>
                <c:pt idx="2">
                  <c:v>0.629976027672103</c:v>
                </c:pt>
                <c:pt idx="3">
                  <c:v>0.620923322405581</c:v>
                </c:pt>
                <c:pt idx="4">
                  <c:v>0.569824611897282</c:v>
                </c:pt>
                <c:pt idx="5">
                  <c:v>0.486258736958757</c:v>
                </c:pt>
                <c:pt idx="6">
                  <c:v>0.434276489045917</c:v>
                </c:pt>
                <c:pt idx="7">
                  <c:v>0.402163439526918</c:v>
                </c:pt>
                <c:pt idx="8">
                  <c:v>0.370308234167645</c:v>
                </c:pt>
                <c:pt idx="9">
                  <c:v>0.331768089697664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20-4D05-A585-AE4F8FC03AA3}"/>
            </c:ext>
          </c:extLst>
        </c:ser>
        <c:ser>
          <c:idx val="2"/>
          <c:order val="2"/>
          <c:tx>
            <c:strRef>
              <c:f>'RQ2-Fig8'!$B$193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/>
            <a:effectLst/>
            <a:sp3d/>
          </c:spPr>
          <c:cat>
            <c:numRef>
              <c:f>'RQ2-Fig8'!$C$190:$L$190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'RQ2-Fig8'!$C$193:$L$193</c:f>
              <c:numCache>
                <c:formatCode>General</c:formatCode>
                <c:ptCount val="10"/>
                <c:pt idx="0">
                  <c:v>0.617404992010568</c:v>
                </c:pt>
                <c:pt idx="1">
                  <c:v>0.618017327385498</c:v>
                </c:pt>
                <c:pt idx="2">
                  <c:v>0.619738128849055</c:v>
                </c:pt>
                <c:pt idx="3">
                  <c:v>0.607555944946186</c:v>
                </c:pt>
                <c:pt idx="4">
                  <c:v>0.544602243771399</c:v>
                </c:pt>
                <c:pt idx="5">
                  <c:v>0.473743968374457</c:v>
                </c:pt>
                <c:pt idx="6">
                  <c:v>0.427984665699902</c:v>
                </c:pt>
                <c:pt idx="7">
                  <c:v>0.39211550996782</c:v>
                </c:pt>
                <c:pt idx="8">
                  <c:v>0.348313353110132</c:v>
                </c:pt>
                <c:pt idx="9">
                  <c:v>0.307054967855686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120-4D05-A585-AE4F8FC03AA3}"/>
            </c:ext>
          </c:extLst>
        </c:ser>
        <c:ser>
          <c:idx val="3"/>
          <c:order val="3"/>
          <c:tx>
            <c:strRef>
              <c:f>'RQ2-Fig8'!$B$194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/>
            <a:effectLst/>
            <a:sp3d/>
          </c:spPr>
          <c:cat>
            <c:numRef>
              <c:f>'RQ2-Fig8'!$C$190:$L$190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'RQ2-Fig8'!$C$194:$L$194</c:f>
              <c:numCache>
                <c:formatCode>General</c:formatCode>
                <c:ptCount val="10"/>
                <c:pt idx="0">
                  <c:v>0.602397686954841</c:v>
                </c:pt>
                <c:pt idx="1">
                  <c:v>0.600937901565096</c:v>
                </c:pt>
                <c:pt idx="2">
                  <c:v>0.585009181481498</c:v>
                </c:pt>
                <c:pt idx="3">
                  <c:v>0.551781061720539</c:v>
                </c:pt>
                <c:pt idx="4">
                  <c:v>0.509114170475611</c:v>
                </c:pt>
                <c:pt idx="5">
                  <c:v>0.448906505403544</c:v>
                </c:pt>
                <c:pt idx="6">
                  <c:v>0.411566497073803</c:v>
                </c:pt>
                <c:pt idx="7">
                  <c:v>0.372538349082431</c:v>
                </c:pt>
                <c:pt idx="8">
                  <c:v>0.323817619118799</c:v>
                </c:pt>
                <c:pt idx="9">
                  <c:v>0.290062853554635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120-4D05-A585-AE4F8FC03AA3}"/>
            </c:ext>
          </c:extLst>
        </c:ser>
        <c:ser>
          <c:idx val="4"/>
          <c:order val="4"/>
          <c:tx>
            <c:strRef>
              <c:f>'RQ2-Fig8'!$B$195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/>
            <a:effectLst/>
            <a:sp3d/>
          </c:spPr>
          <c:cat>
            <c:numRef>
              <c:f>'RQ2-Fig8'!$C$190:$L$190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'RQ2-Fig8'!$C$195:$L$195</c:f>
              <c:numCache>
                <c:formatCode>General</c:formatCode>
                <c:ptCount val="10"/>
                <c:pt idx="0">
                  <c:v>0.558798213032709</c:v>
                </c:pt>
                <c:pt idx="1">
                  <c:v>0.53760246775978</c:v>
                </c:pt>
                <c:pt idx="2">
                  <c:v>0.522466106441618</c:v>
                </c:pt>
                <c:pt idx="3">
                  <c:v>0.513322428187178</c:v>
                </c:pt>
                <c:pt idx="4">
                  <c:v>0.451040357205151</c:v>
                </c:pt>
                <c:pt idx="5">
                  <c:v>0.404015048997948</c:v>
                </c:pt>
                <c:pt idx="6">
                  <c:v>0.372441778812111</c:v>
                </c:pt>
                <c:pt idx="7">
                  <c:v>0.333402241947653</c:v>
                </c:pt>
                <c:pt idx="8">
                  <c:v>0.291436242716656</c:v>
                </c:pt>
                <c:pt idx="9">
                  <c:v>0.265392724244172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120-4D05-A585-AE4F8FC03AA3}"/>
            </c:ext>
          </c:extLst>
        </c:ser>
        <c:ser>
          <c:idx val="5"/>
          <c:order val="5"/>
          <c:tx>
            <c:strRef>
              <c:f>'RQ2-Fig8'!$B$196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/>
            <a:effectLst/>
            <a:sp3d/>
          </c:spPr>
          <c:cat>
            <c:numRef>
              <c:f>'RQ2-Fig8'!$C$190:$L$190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'RQ2-Fig8'!$C$196:$L$196</c:f>
              <c:numCache>
                <c:formatCode>General</c:formatCode>
                <c:ptCount val="10"/>
                <c:pt idx="0">
                  <c:v>0.500794372138957</c:v>
                </c:pt>
                <c:pt idx="1">
                  <c:v>0.461422220591043</c:v>
                </c:pt>
                <c:pt idx="2">
                  <c:v>0.443957956409415</c:v>
                </c:pt>
                <c:pt idx="3">
                  <c:v>0.420608368729458</c:v>
                </c:pt>
                <c:pt idx="4">
                  <c:v>0.374881273270183</c:v>
                </c:pt>
                <c:pt idx="5">
                  <c:v>0.34568245968243</c:v>
                </c:pt>
                <c:pt idx="6">
                  <c:v>0.316618679329511</c:v>
                </c:pt>
                <c:pt idx="7">
                  <c:v>0.297989007377891</c:v>
                </c:pt>
                <c:pt idx="8">
                  <c:v>0.27889475251492</c:v>
                </c:pt>
                <c:pt idx="9">
                  <c:v>0.250195281517991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120-4D05-A585-AE4F8FC03AA3}"/>
            </c:ext>
          </c:extLst>
        </c:ser>
        <c:ser>
          <c:idx val="6"/>
          <c:order val="6"/>
          <c:tx>
            <c:strRef>
              <c:f>'RQ2-Fig8'!$B$197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/>
            <a:effectLst/>
            <a:sp3d/>
          </c:spPr>
          <c:cat>
            <c:numRef>
              <c:f>'RQ2-Fig8'!$C$190:$L$190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'RQ2-Fig8'!$C$197:$L$197</c:f>
              <c:numCache>
                <c:formatCode>General</c:formatCode>
                <c:ptCount val="10"/>
                <c:pt idx="0">
                  <c:v>0.44488915760927</c:v>
                </c:pt>
                <c:pt idx="1">
                  <c:v>0.398839387712361</c:v>
                </c:pt>
                <c:pt idx="2">
                  <c:v>0.371596588091872</c:v>
                </c:pt>
                <c:pt idx="3">
                  <c:v>0.341014676818939</c:v>
                </c:pt>
                <c:pt idx="4">
                  <c:v>0.319930296776225</c:v>
                </c:pt>
                <c:pt idx="5">
                  <c:v>0.300429518671091</c:v>
                </c:pt>
                <c:pt idx="6">
                  <c:v>0.285915412068842</c:v>
                </c:pt>
                <c:pt idx="7">
                  <c:v>0.272292009344138</c:v>
                </c:pt>
                <c:pt idx="8">
                  <c:v>0.252920736201817</c:v>
                </c:pt>
                <c:pt idx="9">
                  <c:v>0.242469639335626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C120-4D05-A585-AE4F8FC03AA3}"/>
            </c:ext>
          </c:extLst>
        </c:ser>
        <c:ser>
          <c:idx val="7"/>
          <c:order val="7"/>
          <c:tx>
            <c:strRef>
              <c:f>'RQ2-Fig8'!$B$198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/>
            <a:effectLst/>
            <a:sp3d/>
          </c:spPr>
          <c:cat>
            <c:numRef>
              <c:f>'RQ2-Fig8'!$C$190:$L$190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'RQ2-Fig8'!$C$198:$L$198</c:f>
              <c:numCache>
                <c:formatCode>General</c:formatCode>
                <c:ptCount val="10"/>
                <c:pt idx="0">
                  <c:v>0.343711055709421</c:v>
                </c:pt>
                <c:pt idx="1">
                  <c:v>0.298990786432983</c:v>
                </c:pt>
                <c:pt idx="2">
                  <c:v>0.289365113294066</c:v>
                </c:pt>
                <c:pt idx="3">
                  <c:v>0.269758310776199</c:v>
                </c:pt>
                <c:pt idx="4">
                  <c:v>0.262744110684456</c:v>
                </c:pt>
                <c:pt idx="5">
                  <c:v>0.242252112057006</c:v>
                </c:pt>
                <c:pt idx="6">
                  <c:v>0.234876067141273</c:v>
                </c:pt>
                <c:pt idx="7">
                  <c:v>0.225474497677573</c:v>
                </c:pt>
                <c:pt idx="8">
                  <c:v>0.21752057827336</c:v>
                </c:pt>
                <c:pt idx="9">
                  <c:v>0.207890531903553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C120-4D05-A585-AE4F8FC03AA3}"/>
            </c:ext>
          </c:extLst>
        </c:ser>
        <c:ser>
          <c:idx val="8"/>
          <c:order val="8"/>
          <c:tx>
            <c:strRef>
              <c:f>'RQ2-Fig8'!$B$199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/>
            <a:effectLst/>
            <a:sp3d/>
          </c:spPr>
          <c:cat>
            <c:numRef>
              <c:f>'RQ2-Fig8'!$C$190:$L$190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'RQ2-Fig8'!$C$199:$L$199</c:f>
              <c:numCache>
                <c:formatCode>General</c:formatCode>
                <c:ptCount val="10"/>
                <c:pt idx="0">
                  <c:v>0.260495527751185</c:v>
                </c:pt>
                <c:pt idx="1">
                  <c:v>0.233313202399963</c:v>
                </c:pt>
                <c:pt idx="2">
                  <c:v>0.230739517058924</c:v>
                </c:pt>
                <c:pt idx="3">
                  <c:v>0.22021180913414</c:v>
                </c:pt>
                <c:pt idx="4">
                  <c:v>0.216507609560838</c:v>
                </c:pt>
                <c:pt idx="5">
                  <c:v>0.206301733352442</c:v>
                </c:pt>
                <c:pt idx="6">
                  <c:v>0.20295515354194</c:v>
                </c:pt>
                <c:pt idx="7">
                  <c:v>0.204351328396766</c:v>
                </c:pt>
                <c:pt idx="8">
                  <c:v>0.19244926199597</c:v>
                </c:pt>
                <c:pt idx="9">
                  <c:v>0.182839698499234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120-4D05-A585-AE4F8FC03AA3}"/>
            </c:ext>
          </c:extLst>
        </c:ser>
        <c:ser>
          <c:idx val="9"/>
          <c:order val="9"/>
          <c:tx>
            <c:strRef>
              <c:f>'RQ2-Fig8'!$B$200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/>
            <a:effectLst/>
            <a:sp3d/>
          </c:spPr>
          <c:cat>
            <c:numRef>
              <c:f>'RQ2-Fig8'!$C$190:$L$190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'RQ2-Fig8'!$C$200:$L$200</c:f>
              <c:numCache>
                <c:formatCode>General</c:formatCode>
                <c:ptCount val="10"/>
                <c:pt idx="0">
                  <c:v>0.228481701867864</c:v>
                </c:pt>
                <c:pt idx="1">
                  <c:v>0.200832830799448</c:v>
                </c:pt>
                <c:pt idx="2">
                  <c:v>0.197518596427369</c:v>
                </c:pt>
                <c:pt idx="3">
                  <c:v>0.196051414667456</c:v>
                </c:pt>
                <c:pt idx="4">
                  <c:v>0.187219156785049</c:v>
                </c:pt>
                <c:pt idx="5">
                  <c:v>0.183830062056978</c:v>
                </c:pt>
                <c:pt idx="6">
                  <c:v>0.177377798567878</c:v>
                </c:pt>
                <c:pt idx="7">
                  <c:v>0.168863803059291</c:v>
                </c:pt>
                <c:pt idx="8">
                  <c:v>0.167456893970107</c:v>
                </c:pt>
                <c:pt idx="9">
                  <c:v>0.163738880287812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C120-4D05-A585-AE4F8FC03AA3}"/>
            </c:ext>
          </c:extLst>
        </c:ser>
        <c:bandFmts>
          <c:bandFmt>
            <c:idx val="0"/>
            <c:spPr>
              <a:solidFill>
                <a:schemeClr val="accent5">
                  <a:tint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5">
                  <a:tint val="7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5">
                  <a:tint val="90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5">
                  <a:shade val="9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>
                  <a:shade val="7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</c:bandFmts>
        <c:axId val="1143735824"/>
        <c:axId val="1143739856"/>
        <c:axId val="1143742336"/>
      </c:surfaceChart>
      <c:catAx>
        <c:axId val="1143735824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739856"/>
        <c:crosses val="max"/>
        <c:auto val="1"/>
        <c:lblAlgn val="ctr"/>
        <c:lblOffset val="100"/>
        <c:noMultiLvlLbl val="0"/>
      </c:catAx>
      <c:valAx>
        <c:axId val="1143739856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3735824"/>
        <c:crosses val="autoZero"/>
        <c:crossBetween val="midCat"/>
      </c:valAx>
      <c:serAx>
        <c:axId val="1143742336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739856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SWT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724315363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452952453"/>
          <c:w val="0.791546223388743"/>
          <c:h val="0.717079869834907"/>
        </c:manualLayout>
      </c:layout>
      <c:surfaceChart>
        <c:wireframe val="0"/>
        <c:ser>
          <c:idx val="0"/>
          <c:order val="0"/>
          <c:tx>
            <c:strRef>
              <c:f>'RQ2-Fig8'!$B$204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/>
            <a:effectLst/>
            <a:sp3d/>
          </c:spPr>
          <c:cat>
            <c:numRef>
              <c:f>'RQ2-Fig8'!$C$203:$L$203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'RQ2-Fig8'!$C$204:$L$204</c:f>
              <c:numCache>
                <c:formatCode>General</c:formatCode>
                <c:ptCount val="10"/>
                <c:pt idx="0">
                  <c:v>0.729673387091486</c:v>
                </c:pt>
                <c:pt idx="1">
                  <c:v>0.739446519288087</c:v>
                </c:pt>
                <c:pt idx="2">
                  <c:v>0.74262095114436</c:v>
                </c:pt>
                <c:pt idx="3">
                  <c:v>0.730309957348404</c:v>
                </c:pt>
                <c:pt idx="4">
                  <c:v>0.688964050298212</c:v>
                </c:pt>
                <c:pt idx="5">
                  <c:v>0.589453644884849</c:v>
                </c:pt>
                <c:pt idx="6">
                  <c:v>0.509782258765392</c:v>
                </c:pt>
                <c:pt idx="7">
                  <c:v>0.478061616897996</c:v>
                </c:pt>
                <c:pt idx="8">
                  <c:v>0.444027430259156</c:v>
                </c:pt>
                <c:pt idx="9">
                  <c:v>0.414524487548761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47A-43C8-ACDB-12F1CE6D255D}"/>
            </c:ext>
          </c:extLst>
        </c:ser>
        <c:ser>
          <c:idx val="1"/>
          <c:order val="1"/>
          <c:tx>
            <c:strRef>
              <c:f>'RQ2-Fig8'!$B$205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/>
            <a:effectLst/>
            <a:sp3d/>
          </c:spPr>
          <c:cat>
            <c:numRef>
              <c:f>'RQ2-Fig8'!$C$203:$L$203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'RQ2-Fig8'!$C$205:$L$205</c:f>
              <c:numCache>
                <c:formatCode>General</c:formatCode>
                <c:ptCount val="10"/>
                <c:pt idx="0">
                  <c:v>0.729039719523304</c:v>
                </c:pt>
                <c:pt idx="1">
                  <c:v>0.738768063002757</c:v>
                </c:pt>
                <c:pt idx="2">
                  <c:v>0.742771285827532</c:v>
                </c:pt>
                <c:pt idx="3">
                  <c:v>0.734589246778146</c:v>
                </c:pt>
                <c:pt idx="4">
                  <c:v>0.676902297484054</c:v>
                </c:pt>
                <c:pt idx="5">
                  <c:v>0.582553529119174</c:v>
                </c:pt>
                <c:pt idx="6">
                  <c:v>0.516156595706366</c:v>
                </c:pt>
                <c:pt idx="7">
                  <c:v>0.480077079238763</c:v>
                </c:pt>
                <c:pt idx="8">
                  <c:v>0.443040063513914</c:v>
                </c:pt>
                <c:pt idx="9">
                  <c:v>0.400832348198074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47A-43C8-ACDB-12F1CE6D255D}"/>
            </c:ext>
          </c:extLst>
        </c:ser>
        <c:ser>
          <c:idx val="2"/>
          <c:order val="2"/>
          <c:tx>
            <c:strRef>
              <c:f>'RQ2-Fig8'!$B$206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/>
            <a:effectLst/>
            <a:sp3d/>
          </c:spPr>
          <c:cat>
            <c:numRef>
              <c:f>'RQ2-Fig8'!$C$203:$L$203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'RQ2-Fig8'!$C$206:$L$206</c:f>
              <c:numCache>
                <c:formatCode>General</c:formatCode>
                <c:ptCount val="10"/>
                <c:pt idx="0">
                  <c:v>0.724988737687841</c:v>
                </c:pt>
                <c:pt idx="1">
                  <c:v>0.725361952140163</c:v>
                </c:pt>
                <c:pt idx="2">
                  <c:v>0.729166240869343</c:v>
                </c:pt>
                <c:pt idx="3">
                  <c:v>0.720534481472277</c:v>
                </c:pt>
                <c:pt idx="4">
                  <c:v>0.645552783343437</c:v>
                </c:pt>
                <c:pt idx="5">
                  <c:v>0.562794808450244</c:v>
                </c:pt>
                <c:pt idx="6">
                  <c:v>0.507629293686857</c:v>
                </c:pt>
                <c:pt idx="7">
                  <c:v>0.46936555386757</c:v>
                </c:pt>
                <c:pt idx="8">
                  <c:v>0.424386331647145</c:v>
                </c:pt>
                <c:pt idx="9">
                  <c:v>0.378518369970745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47A-43C8-ACDB-12F1CE6D255D}"/>
            </c:ext>
          </c:extLst>
        </c:ser>
        <c:ser>
          <c:idx val="3"/>
          <c:order val="3"/>
          <c:tx>
            <c:strRef>
              <c:f>'RQ2-Fig8'!$B$207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/>
            <a:effectLst/>
            <a:sp3d/>
          </c:spPr>
          <c:cat>
            <c:numRef>
              <c:f>'RQ2-Fig8'!$C$203:$L$203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'RQ2-Fig8'!$C$207:$L$207</c:f>
              <c:numCache>
                <c:formatCode>General</c:formatCode>
                <c:ptCount val="10"/>
                <c:pt idx="0">
                  <c:v>0.70400195750961</c:v>
                </c:pt>
                <c:pt idx="1">
                  <c:v>0.704694539101723</c:v>
                </c:pt>
                <c:pt idx="2">
                  <c:v>0.695658578949395</c:v>
                </c:pt>
                <c:pt idx="3">
                  <c:v>0.654421856710272</c:v>
                </c:pt>
                <c:pt idx="4">
                  <c:v>0.601082192089845</c:v>
                </c:pt>
                <c:pt idx="5">
                  <c:v>0.531273363152112</c:v>
                </c:pt>
                <c:pt idx="6">
                  <c:v>0.488437211323025</c:v>
                </c:pt>
                <c:pt idx="7">
                  <c:v>0.4448483005003</c:v>
                </c:pt>
                <c:pt idx="8">
                  <c:v>0.394170209532048</c:v>
                </c:pt>
                <c:pt idx="9">
                  <c:v>0.355679783121015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47A-43C8-ACDB-12F1CE6D255D}"/>
            </c:ext>
          </c:extLst>
        </c:ser>
        <c:ser>
          <c:idx val="4"/>
          <c:order val="4"/>
          <c:tx>
            <c:strRef>
              <c:f>'RQ2-Fig8'!$B$208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/>
            <a:effectLst/>
            <a:sp3d/>
          </c:spPr>
          <c:cat>
            <c:numRef>
              <c:f>'RQ2-Fig8'!$C$203:$L$203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'RQ2-Fig8'!$C$208:$L$208</c:f>
              <c:numCache>
                <c:formatCode>General</c:formatCode>
                <c:ptCount val="10"/>
                <c:pt idx="0">
                  <c:v>0.647616461543355</c:v>
                </c:pt>
                <c:pt idx="1">
                  <c:v>0.622415094255362</c:v>
                </c:pt>
                <c:pt idx="2">
                  <c:v>0.607243485789521</c:v>
                </c:pt>
                <c:pt idx="3">
                  <c:v>0.596831091808985</c:v>
                </c:pt>
                <c:pt idx="4">
                  <c:v>0.529548965035039</c:v>
                </c:pt>
                <c:pt idx="5">
                  <c:v>0.468613723396941</c:v>
                </c:pt>
                <c:pt idx="6">
                  <c:v>0.431521323245069</c:v>
                </c:pt>
                <c:pt idx="7">
                  <c:v>0.388735840365765</c:v>
                </c:pt>
                <c:pt idx="8">
                  <c:v>0.344818342596745</c:v>
                </c:pt>
                <c:pt idx="9">
                  <c:v>0.318490674992526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47A-43C8-ACDB-12F1CE6D255D}"/>
            </c:ext>
          </c:extLst>
        </c:ser>
        <c:ser>
          <c:idx val="5"/>
          <c:order val="5"/>
          <c:tx>
            <c:strRef>
              <c:f>'RQ2-Fig8'!$B$209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/>
            <a:effectLst/>
            <a:sp3d/>
          </c:spPr>
          <c:cat>
            <c:numRef>
              <c:f>'RQ2-Fig8'!$C$203:$L$203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'RQ2-Fig8'!$C$209:$L$209</c:f>
              <c:numCache>
                <c:formatCode>General</c:formatCode>
                <c:ptCount val="10"/>
                <c:pt idx="0">
                  <c:v>0.576612549781817</c:v>
                </c:pt>
                <c:pt idx="1">
                  <c:v>0.530278063480875</c:v>
                </c:pt>
                <c:pt idx="2">
                  <c:v>0.515535040064382</c:v>
                </c:pt>
                <c:pt idx="3">
                  <c:v>0.490727679457373</c:v>
                </c:pt>
                <c:pt idx="4">
                  <c:v>0.441801411719728</c:v>
                </c:pt>
                <c:pt idx="5">
                  <c:v>0.408261716788193</c:v>
                </c:pt>
                <c:pt idx="6">
                  <c:v>0.365848311737842</c:v>
                </c:pt>
                <c:pt idx="7">
                  <c:v>0.347849439542367</c:v>
                </c:pt>
                <c:pt idx="8">
                  <c:v>0.32435828278832</c:v>
                </c:pt>
                <c:pt idx="9">
                  <c:v>0.299785158744377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47A-43C8-ACDB-12F1CE6D255D}"/>
            </c:ext>
          </c:extLst>
        </c:ser>
        <c:ser>
          <c:idx val="6"/>
          <c:order val="6"/>
          <c:tx>
            <c:strRef>
              <c:f>'RQ2-Fig8'!$B$210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/>
            <a:effectLst/>
            <a:sp3d/>
          </c:spPr>
          <c:cat>
            <c:numRef>
              <c:f>'RQ2-Fig8'!$C$203:$L$203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'RQ2-Fig8'!$C$210:$L$210</c:f>
              <c:numCache>
                <c:formatCode>General</c:formatCode>
                <c:ptCount val="10"/>
                <c:pt idx="0">
                  <c:v>0.510942158213141</c:v>
                </c:pt>
                <c:pt idx="1">
                  <c:v>0.464225361233134</c:v>
                </c:pt>
                <c:pt idx="2">
                  <c:v>0.437796684607909</c:v>
                </c:pt>
                <c:pt idx="3">
                  <c:v>0.40264758365233</c:v>
                </c:pt>
                <c:pt idx="4">
                  <c:v>0.382034879274871</c:v>
                </c:pt>
                <c:pt idx="5">
                  <c:v>0.353036362613963</c:v>
                </c:pt>
                <c:pt idx="6">
                  <c:v>0.33620913176134</c:v>
                </c:pt>
                <c:pt idx="7">
                  <c:v>0.326526295589479</c:v>
                </c:pt>
                <c:pt idx="8">
                  <c:v>0.301071464749627</c:v>
                </c:pt>
                <c:pt idx="9">
                  <c:v>0.286189844954904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47A-43C8-ACDB-12F1CE6D255D}"/>
            </c:ext>
          </c:extLst>
        </c:ser>
        <c:ser>
          <c:idx val="7"/>
          <c:order val="7"/>
          <c:tx>
            <c:strRef>
              <c:f>'RQ2-Fig8'!$B$211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/>
            <a:effectLst/>
            <a:sp3d/>
          </c:spPr>
          <c:cat>
            <c:numRef>
              <c:f>'RQ2-Fig8'!$C$203:$L$203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'RQ2-Fig8'!$C$211:$L$211</c:f>
              <c:numCache>
                <c:formatCode>General</c:formatCode>
                <c:ptCount val="10"/>
                <c:pt idx="0">
                  <c:v>0.400923741556302</c:v>
                </c:pt>
                <c:pt idx="1">
                  <c:v>0.35249094771807</c:v>
                </c:pt>
                <c:pt idx="2">
                  <c:v>0.340175304603311</c:v>
                </c:pt>
                <c:pt idx="3">
                  <c:v>0.318743481833517</c:v>
                </c:pt>
                <c:pt idx="4">
                  <c:v>0.312483592760082</c:v>
                </c:pt>
                <c:pt idx="5">
                  <c:v>0.282229697414477</c:v>
                </c:pt>
                <c:pt idx="6">
                  <c:v>0.271344662851448</c:v>
                </c:pt>
                <c:pt idx="7">
                  <c:v>0.258418554384824</c:v>
                </c:pt>
                <c:pt idx="8">
                  <c:v>0.252123745204401</c:v>
                </c:pt>
                <c:pt idx="9">
                  <c:v>0.241717203126865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47A-43C8-ACDB-12F1CE6D255D}"/>
            </c:ext>
          </c:extLst>
        </c:ser>
        <c:ser>
          <c:idx val="8"/>
          <c:order val="8"/>
          <c:tx>
            <c:strRef>
              <c:f>'RQ2-Fig8'!$B$212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/>
            <a:effectLst/>
            <a:sp3d/>
          </c:spPr>
          <c:cat>
            <c:numRef>
              <c:f>'RQ2-Fig8'!$C$203:$L$203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'RQ2-Fig8'!$C$212:$L$212</c:f>
              <c:numCache>
                <c:formatCode>General</c:formatCode>
                <c:ptCount val="10"/>
                <c:pt idx="0">
                  <c:v>0.31034319651724</c:v>
                </c:pt>
                <c:pt idx="1">
                  <c:v>0.276097533040747</c:v>
                </c:pt>
                <c:pt idx="2">
                  <c:v>0.274482212273577</c:v>
                </c:pt>
                <c:pt idx="3">
                  <c:v>0.263076380537772</c:v>
                </c:pt>
                <c:pt idx="4">
                  <c:v>0.257097093713413</c:v>
                </c:pt>
                <c:pt idx="5">
                  <c:v>0.238266229460022</c:v>
                </c:pt>
                <c:pt idx="6">
                  <c:v>0.234812226200242</c:v>
                </c:pt>
                <c:pt idx="7">
                  <c:v>0.235339782888833</c:v>
                </c:pt>
                <c:pt idx="8">
                  <c:v>0.22702200583861</c:v>
                </c:pt>
                <c:pt idx="9">
                  <c:v>0.211039112409165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347A-43C8-ACDB-12F1CE6D255D}"/>
            </c:ext>
          </c:extLst>
        </c:ser>
        <c:ser>
          <c:idx val="9"/>
          <c:order val="9"/>
          <c:tx>
            <c:strRef>
              <c:f>'RQ2-Fig8'!$B$213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/>
            <a:effectLst/>
            <a:sp3d/>
          </c:spPr>
          <c:cat>
            <c:numRef>
              <c:f>'RQ2-Fig8'!$C$203:$L$203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'RQ2-Fig8'!$C$213:$L$213</c:f>
              <c:numCache>
                <c:formatCode>General</c:formatCode>
                <c:ptCount val="10"/>
                <c:pt idx="0">
                  <c:v>0.270900075686176</c:v>
                </c:pt>
                <c:pt idx="1">
                  <c:v>0.238167511844248</c:v>
                </c:pt>
                <c:pt idx="2">
                  <c:v>0.235387623265681</c:v>
                </c:pt>
                <c:pt idx="3">
                  <c:v>0.234139674294495</c:v>
                </c:pt>
                <c:pt idx="4">
                  <c:v>0.218230043862542</c:v>
                </c:pt>
                <c:pt idx="5">
                  <c:v>0.21353417583754</c:v>
                </c:pt>
                <c:pt idx="6">
                  <c:v>0.202217713248771</c:v>
                </c:pt>
                <c:pt idx="7">
                  <c:v>0.194562882923498</c:v>
                </c:pt>
                <c:pt idx="8">
                  <c:v>0.1926989052012</c:v>
                </c:pt>
                <c:pt idx="9">
                  <c:v>0.189294233334832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347A-43C8-ACDB-12F1CE6D255D}"/>
            </c:ext>
          </c:extLst>
        </c:ser>
        <c:bandFmts>
          <c:bandFmt>
            <c:idx val="0"/>
            <c:spPr>
              <a:solidFill>
                <a:schemeClr val="accent5">
                  <a:tint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5">
                  <a:tint val="7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5">
                  <a:tint val="90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5">
                  <a:shade val="9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>
                  <a:shade val="7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5">
                  <a:shade val="50000"/>
                </a:schemeClr>
              </a:solidFill>
              <a:ln/>
              <a:effectLst/>
              <a:sp3d/>
            </c:spPr>
          </c:bandFmt>
        </c:bandFmts>
        <c:axId val="1143804000"/>
        <c:axId val="1143808032"/>
        <c:axId val="1143810512"/>
      </c:surfaceChart>
      <c:catAx>
        <c:axId val="114380400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808032"/>
        <c:crosses val="max"/>
        <c:auto val="1"/>
        <c:lblAlgn val="ctr"/>
        <c:lblOffset val="100"/>
        <c:noMultiLvlLbl val="0"/>
      </c:catAx>
      <c:valAx>
        <c:axId val="1143808032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3804000"/>
        <c:crosses val="autoZero"/>
        <c:crossBetween val="midCat"/>
      </c:valAx>
      <c:serAx>
        <c:axId val="114381051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808032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ZXing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657078158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715131142"/>
          <c:w val="0.791546223388743"/>
          <c:h val="0.717079960593762"/>
        </c:manualLayout>
      </c:layout>
      <c:surfaceChart>
        <c:wireframe val="0"/>
        <c:ser>
          <c:idx val="0"/>
          <c:order val="0"/>
          <c:tx>
            <c:strRef>
              <c:f>'RQ2-Fig8'!$B$297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'RQ2-Fig8'!$C$296:$L$296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'RQ2-Fig8'!$C$297:$L$297</c:f>
              <c:numCache>
                <c:formatCode>General</c:formatCode>
                <c:ptCount val="10"/>
                <c:pt idx="0">
                  <c:v>0.61069137439827</c:v>
                </c:pt>
                <c:pt idx="1">
                  <c:v>0.610359499483062</c:v>
                </c:pt>
                <c:pt idx="2">
                  <c:v>0.619929792429792</c:v>
                </c:pt>
                <c:pt idx="3">
                  <c:v>0.61858115719406</c:v>
                </c:pt>
                <c:pt idx="4">
                  <c:v>0.607743855606758</c:v>
                </c:pt>
                <c:pt idx="5">
                  <c:v>0.448242239342782</c:v>
                </c:pt>
                <c:pt idx="6">
                  <c:v>0.397640692640692</c:v>
                </c:pt>
                <c:pt idx="7">
                  <c:v>0.370742682025576</c:v>
                </c:pt>
                <c:pt idx="8">
                  <c:v>0.353563797313797</c:v>
                </c:pt>
                <c:pt idx="9">
                  <c:v>0.314974331224331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4B1-4E7D-92B7-AE02CA306C75}"/>
            </c:ext>
          </c:extLst>
        </c:ser>
        <c:ser>
          <c:idx val="1"/>
          <c:order val="1"/>
          <c:tx>
            <c:strRef>
              <c:f>'RQ2-Fig8'!$B$298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'RQ2-Fig8'!$C$296:$L$296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'RQ2-Fig8'!$C$298:$L$298</c:f>
              <c:numCache>
                <c:formatCode>General</c:formatCode>
                <c:ptCount val="10"/>
                <c:pt idx="0">
                  <c:v>0.617858041064937</c:v>
                </c:pt>
                <c:pt idx="1">
                  <c:v>0.614943002399899</c:v>
                </c:pt>
                <c:pt idx="2">
                  <c:v>0.616603219423019</c:v>
                </c:pt>
                <c:pt idx="3">
                  <c:v>0.590487373737373</c:v>
                </c:pt>
                <c:pt idx="4">
                  <c:v>0.577176587301587</c:v>
                </c:pt>
                <c:pt idx="5">
                  <c:v>0.451262964212525</c:v>
                </c:pt>
                <c:pt idx="6">
                  <c:v>0.397582891462913</c:v>
                </c:pt>
                <c:pt idx="7">
                  <c:v>0.366201104873919</c:v>
                </c:pt>
                <c:pt idx="8">
                  <c:v>0.362295666067013</c:v>
                </c:pt>
                <c:pt idx="9">
                  <c:v>0.317764263514263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4B1-4E7D-92B7-AE02CA306C75}"/>
            </c:ext>
          </c:extLst>
        </c:ser>
        <c:ser>
          <c:idx val="2"/>
          <c:order val="2"/>
          <c:tx>
            <c:strRef>
              <c:f>'RQ2-Fig8'!$B$299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'RQ2-Fig8'!$C$296:$L$296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'RQ2-Fig8'!$C$299:$L$299</c:f>
              <c:numCache>
                <c:formatCode>General</c:formatCode>
                <c:ptCount val="10"/>
                <c:pt idx="0">
                  <c:v>0.617967532467532</c:v>
                </c:pt>
                <c:pt idx="1">
                  <c:v>0.590416666666666</c:v>
                </c:pt>
                <c:pt idx="2">
                  <c:v>0.590714285714285</c:v>
                </c:pt>
                <c:pt idx="3">
                  <c:v>0.590179348067279</c:v>
                </c:pt>
                <c:pt idx="4">
                  <c:v>0.581113256113256</c:v>
                </c:pt>
                <c:pt idx="5">
                  <c:v>0.448152027947853</c:v>
                </c:pt>
                <c:pt idx="6">
                  <c:v>0.390842528068137</c:v>
                </c:pt>
                <c:pt idx="7">
                  <c:v>0.360636154117116</c:v>
                </c:pt>
                <c:pt idx="8">
                  <c:v>0.339686933436933</c:v>
                </c:pt>
                <c:pt idx="9">
                  <c:v>0.29909952084952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4B1-4E7D-92B7-AE02CA306C75}"/>
            </c:ext>
          </c:extLst>
        </c:ser>
        <c:ser>
          <c:idx val="3"/>
          <c:order val="3"/>
          <c:tx>
            <c:strRef>
              <c:f>'RQ2-Fig8'!$B$300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'RQ2-Fig8'!$C$296:$L$296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'RQ2-Fig8'!$C$300:$L$300</c:f>
              <c:numCache>
                <c:formatCode>General</c:formatCode>
                <c:ptCount val="10"/>
                <c:pt idx="0">
                  <c:v>0.59824074074074</c:v>
                </c:pt>
                <c:pt idx="1">
                  <c:v>0.601876293995859</c:v>
                </c:pt>
                <c:pt idx="2">
                  <c:v>0.605128803658215</c:v>
                </c:pt>
                <c:pt idx="3">
                  <c:v>0.60773062023062</c:v>
                </c:pt>
                <c:pt idx="4">
                  <c:v>0.537065637065637</c:v>
                </c:pt>
                <c:pt idx="5">
                  <c:v>0.428697081021642</c:v>
                </c:pt>
                <c:pt idx="6">
                  <c:v>0.368196007921617</c:v>
                </c:pt>
                <c:pt idx="7">
                  <c:v>0.345383153668037</c:v>
                </c:pt>
                <c:pt idx="8">
                  <c:v>0.32132706544663</c:v>
                </c:pt>
                <c:pt idx="9">
                  <c:v>0.292456409331409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4B1-4E7D-92B7-AE02CA306C75}"/>
            </c:ext>
          </c:extLst>
        </c:ser>
        <c:ser>
          <c:idx val="4"/>
          <c:order val="4"/>
          <c:tx>
            <c:strRef>
              <c:f>'RQ2-Fig8'!$B$301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'RQ2-Fig8'!$C$296:$L$296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'RQ2-Fig8'!$C$301:$L$301</c:f>
              <c:numCache>
                <c:formatCode>General</c:formatCode>
                <c:ptCount val="10"/>
                <c:pt idx="0">
                  <c:v>0.593538961038961</c:v>
                </c:pt>
                <c:pt idx="1">
                  <c:v>0.582452100368766</c:v>
                </c:pt>
                <c:pt idx="2">
                  <c:v>0.574269586002042</c:v>
                </c:pt>
                <c:pt idx="3">
                  <c:v>0.553455882622549</c:v>
                </c:pt>
                <c:pt idx="4">
                  <c:v>0.487268018018017</c:v>
                </c:pt>
                <c:pt idx="5">
                  <c:v>0.379764507422402</c:v>
                </c:pt>
                <c:pt idx="6">
                  <c:v>0.359164656919678</c:v>
                </c:pt>
                <c:pt idx="7">
                  <c:v>0.326694040848489</c:v>
                </c:pt>
                <c:pt idx="8">
                  <c:v>0.306897437357963</c:v>
                </c:pt>
                <c:pt idx="9">
                  <c:v>0.286691714431652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4B1-4E7D-92B7-AE02CA306C75}"/>
            </c:ext>
          </c:extLst>
        </c:ser>
        <c:ser>
          <c:idx val="5"/>
          <c:order val="5"/>
          <c:tx>
            <c:strRef>
              <c:f>'RQ2-Fig8'!$B$302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'RQ2-Fig8'!$C$296:$L$296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'RQ2-Fig8'!$C$302:$L$302</c:f>
              <c:numCache>
                <c:formatCode>General</c:formatCode>
                <c:ptCount val="10"/>
                <c:pt idx="0">
                  <c:v>0.584781746031745</c:v>
                </c:pt>
                <c:pt idx="1">
                  <c:v>0.56461322011322</c:v>
                </c:pt>
                <c:pt idx="2">
                  <c:v>0.515376602156014</c:v>
                </c:pt>
                <c:pt idx="3">
                  <c:v>0.461671290363745</c:v>
                </c:pt>
                <c:pt idx="4">
                  <c:v>0.444972383097383</c:v>
                </c:pt>
                <c:pt idx="5">
                  <c:v>0.344695062977957</c:v>
                </c:pt>
                <c:pt idx="6">
                  <c:v>0.322438848414458</c:v>
                </c:pt>
                <c:pt idx="7">
                  <c:v>0.314038526073409</c:v>
                </c:pt>
                <c:pt idx="8">
                  <c:v>0.304325073075073</c:v>
                </c:pt>
                <c:pt idx="9">
                  <c:v>0.282756592536004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B1-4E7D-92B7-AE02CA306C75}"/>
            </c:ext>
          </c:extLst>
        </c:ser>
        <c:ser>
          <c:idx val="6"/>
          <c:order val="6"/>
          <c:tx>
            <c:strRef>
              <c:f>'RQ2-Fig8'!$B$303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'RQ2-Fig8'!$C$296:$L$296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'RQ2-Fig8'!$C$303:$L$303</c:f>
              <c:numCache>
                <c:formatCode>General</c:formatCode>
                <c:ptCount val="10"/>
                <c:pt idx="0">
                  <c:v>0.554629629629629</c:v>
                </c:pt>
                <c:pt idx="1">
                  <c:v>0.485546265328874</c:v>
                </c:pt>
                <c:pt idx="2">
                  <c:v>0.46336180727485</c:v>
                </c:pt>
                <c:pt idx="3">
                  <c:v>0.423296658459701</c:v>
                </c:pt>
                <c:pt idx="4">
                  <c:v>0.349941719316719</c:v>
                </c:pt>
                <c:pt idx="5">
                  <c:v>0.315476628634523</c:v>
                </c:pt>
                <c:pt idx="6">
                  <c:v>0.304341534147235</c:v>
                </c:pt>
                <c:pt idx="7">
                  <c:v>0.299979205764089</c:v>
                </c:pt>
                <c:pt idx="8">
                  <c:v>0.302006155609096</c:v>
                </c:pt>
                <c:pt idx="9">
                  <c:v>0.276386296165707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4B1-4E7D-92B7-AE02CA306C75}"/>
            </c:ext>
          </c:extLst>
        </c:ser>
        <c:ser>
          <c:idx val="7"/>
          <c:order val="7"/>
          <c:tx>
            <c:strRef>
              <c:f>'RQ2-Fig8'!$B$304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'RQ2-Fig8'!$C$296:$L$296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'RQ2-Fig8'!$C$304:$L$304</c:f>
              <c:numCache>
                <c:formatCode>General</c:formatCode>
                <c:ptCount val="10"/>
                <c:pt idx="0">
                  <c:v>0.53078798740089</c:v>
                </c:pt>
                <c:pt idx="1">
                  <c:v>0.384386060799104</c:v>
                </c:pt>
                <c:pt idx="2">
                  <c:v>0.351783167812579</c:v>
                </c:pt>
                <c:pt idx="3">
                  <c:v>0.33971886103465</c:v>
                </c:pt>
                <c:pt idx="4">
                  <c:v>0.31326423013923</c:v>
                </c:pt>
                <c:pt idx="5">
                  <c:v>0.292831022961424</c:v>
                </c:pt>
                <c:pt idx="6">
                  <c:v>0.306530418608969</c:v>
                </c:pt>
                <c:pt idx="7">
                  <c:v>0.287669200954084</c:v>
                </c:pt>
                <c:pt idx="8">
                  <c:v>0.273479714729714</c:v>
                </c:pt>
                <c:pt idx="9">
                  <c:v>0.229426589206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14B1-4E7D-92B7-AE02CA306C75}"/>
            </c:ext>
          </c:extLst>
        </c:ser>
        <c:ser>
          <c:idx val="8"/>
          <c:order val="8"/>
          <c:tx>
            <c:strRef>
              <c:f>'RQ2-Fig8'!$B$305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'RQ2-Fig8'!$C$296:$L$296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'RQ2-Fig8'!$C$305:$L$305</c:f>
              <c:numCache>
                <c:formatCode>General</c:formatCode>
                <c:ptCount val="10"/>
                <c:pt idx="0">
                  <c:v>0.495501792114695</c:v>
                </c:pt>
                <c:pt idx="1">
                  <c:v>0.312804232804232</c:v>
                </c:pt>
                <c:pt idx="2">
                  <c:v>0.309249144102085</c:v>
                </c:pt>
                <c:pt idx="3">
                  <c:v>0.262808181558181</c:v>
                </c:pt>
                <c:pt idx="4">
                  <c:v>0.256552419701396</c:v>
                </c:pt>
                <c:pt idx="5">
                  <c:v>0.223728584006043</c:v>
                </c:pt>
                <c:pt idx="6">
                  <c:v>0.210704147929757</c:v>
                </c:pt>
                <c:pt idx="7">
                  <c:v>0.207569994604878</c:v>
                </c:pt>
                <c:pt idx="8">
                  <c:v>0.228452286018075</c:v>
                </c:pt>
                <c:pt idx="9">
                  <c:v>0.205681976330953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4B1-4E7D-92B7-AE02CA306C75}"/>
            </c:ext>
          </c:extLst>
        </c:ser>
        <c:ser>
          <c:idx val="9"/>
          <c:order val="9"/>
          <c:tx>
            <c:strRef>
              <c:f>'RQ2-Fig8'!$B$306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'RQ2-Fig8'!$C$296:$L$296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'RQ2-Fig8'!$C$306:$L$306</c:f>
              <c:numCache>
                <c:formatCode>General</c:formatCode>
                <c:ptCount val="10"/>
                <c:pt idx="0">
                  <c:v>0.286384982997886</c:v>
                </c:pt>
                <c:pt idx="1">
                  <c:v>0.189644365851262</c:v>
                </c:pt>
                <c:pt idx="2">
                  <c:v>0.186844831094831</c:v>
                </c:pt>
                <c:pt idx="3">
                  <c:v>0.174295812284942</c:v>
                </c:pt>
                <c:pt idx="4">
                  <c:v>0.173898499833854</c:v>
                </c:pt>
                <c:pt idx="5">
                  <c:v>0.17140571896259</c:v>
                </c:pt>
                <c:pt idx="6">
                  <c:v>0.165405459689892</c:v>
                </c:pt>
                <c:pt idx="7">
                  <c:v>0.161292059576943</c:v>
                </c:pt>
                <c:pt idx="8">
                  <c:v>0.157509805009805</c:v>
                </c:pt>
                <c:pt idx="9">
                  <c:v>0.145305827425392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14B1-4E7D-92B7-AE02CA306C75}"/>
            </c:ext>
          </c:extLst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1143870576"/>
        <c:axId val="1143874608"/>
        <c:axId val="1143877088"/>
      </c:surfaceChart>
      <c:catAx>
        <c:axId val="1143870576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874608"/>
        <c:crosses val="max"/>
        <c:auto val="1"/>
        <c:lblAlgn val="ctr"/>
        <c:lblOffset val="100"/>
        <c:noMultiLvlLbl val="0"/>
      </c:catAx>
      <c:valAx>
        <c:axId val="1143874608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3870576"/>
        <c:crosses val="autoZero"/>
        <c:crossBetween val="midCat"/>
      </c:valAx>
      <c:serAx>
        <c:axId val="1143877088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874608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ZXing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657078158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715131142"/>
          <c:w val="0.791546223388743"/>
          <c:h val="0.717079960593762"/>
        </c:manualLayout>
      </c:layout>
      <c:surfaceChart>
        <c:wireframe val="0"/>
        <c:ser>
          <c:idx val="0"/>
          <c:order val="0"/>
          <c:tx>
            <c:strRef>
              <c:f>'RQ2-Fig8'!$B$310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'RQ2-Fig8'!$C$309:$L$309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'RQ2-Fig8'!$C$310:$L$310</c:f>
              <c:numCache>
                <c:formatCode>General</c:formatCode>
                <c:ptCount val="10"/>
                <c:pt idx="0">
                  <c:v>0.626732804232804</c:v>
                </c:pt>
                <c:pt idx="1">
                  <c:v>0.628670634920634</c:v>
                </c:pt>
                <c:pt idx="2">
                  <c:v>0.638250915750915</c:v>
                </c:pt>
                <c:pt idx="3">
                  <c:v>0.636269841269841</c:v>
                </c:pt>
                <c:pt idx="4">
                  <c:v>0.625376984126984</c:v>
                </c:pt>
                <c:pt idx="5">
                  <c:v>0.466805555555555</c:v>
                </c:pt>
                <c:pt idx="6">
                  <c:v>0.402005772005772</c:v>
                </c:pt>
                <c:pt idx="7">
                  <c:v>0.375238095238095</c:v>
                </c:pt>
                <c:pt idx="8">
                  <c:v>0.359166666666666</c:v>
                </c:pt>
                <c:pt idx="9">
                  <c:v>0.321688311688311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55F-42EE-9FA1-5DAE585150DF}"/>
            </c:ext>
          </c:extLst>
        </c:ser>
        <c:ser>
          <c:idx val="1"/>
          <c:order val="1"/>
          <c:tx>
            <c:strRef>
              <c:f>'RQ2-Fig8'!$B$311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'RQ2-Fig8'!$C$309:$L$309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'RQ2-Fig8'!$C$311:$L$311</c:f>
              <c:numCache>
                <c:formatCode>General</c:formatCode>
                <c:ptCount val="10"/>
                <c:pt idx="0">
                  <c:v>0.629864672364672</c:v>
                </c:pt>
                <c:pt idx="1">
                  <c:v>0.629977106227106</c:v>
                </c:pt>
                <c:pt idx="2">
                  <c:v>0.631962233169129</c:v>
                </c:pt>
                <c:pt idx="3">
                  <c:v>0.60485119047619</c:v>
                </c:pt>
                <c:pt idx="4">
                  <c:v>0.591666666666666</c:v>
                </c:pt>
                <c:pt idx="5">
                  <c:v>0.468333333333333</c:v>
                </c:pt>
                <c:pt idx="6">
                  <c:v>0.400795454545454</c:v>
                </c:pt>
                <c:pt idx="7">
                  <c:v>0.367291666666666</c:v>
                </c:pt>
                <c:pt idx="8">
                  <c:v>0.358000700280112</c:v>
                </c:pt>
                <c:pt idx="9">
                  <c:v>0.318627899877899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55F-42EE-9FA1-5DAE585150DF}"/>
            </c:ext>
          </c:extLst>
        </c:ser>
        <c:ser>
          <c:idx val="2"/>
          <c:order val="2"/>
          <c:tx>
            <c:strRef>
              <c:f>'RQ2-Fig8'!$B$312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'RQ2-Fig8'!$C$309:$L$309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'RQ2-Fig8'!$C$312:$L$312</c:f>
              <c:numCache>
                <c:formatCode>General</c:formatCode>
                <c:ptCount val="10"/>
                <c:pt idx="0">
                  <c:v>0.630497835497835</c:v>
                </c:pt>
                <c:pt idx="1">
                  <c:v>0.606964285714285</c:v>
                </c:pt>
                <c:pt idx="2">
                  <c:v>0.607857142857142</c:v>
                </c:pt>
                <c:pt idx="3">
                  <c:v>0.605892857142857</c:v>
                </c:pt>
                <c:pt idx="4">
                  <c:v>0.592698412698412</c:v>
                </c:pt>
                <c:pt idx="5">
                  <c:v>0.459642857142857</c:v>
                </c:pt>
                <c:pt idx="6">
                  <c:v>0.389821428571428</c:v>
                </c:pt>
                <c:pt idx="7">
                  <c:v>0.363000700280112</c:v>
                </c:pt>
                <c:pt idx="8">
                  <c:v>0.339722222222222</c:v>
                </c:pt>
                <c:pt idx="9">
                  <c:v>0.296401709401709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55F-42EE-9FA1-5DAE585150DF}"/>
            </c:ext>
          </c:extLst>
        </c:ser>
        <c:ser>
          <c:idx val="3"/>
          <c:order val="3"/>
          <c:tx>
            <c:strRef>
              <c:f>'RQ2-Fig8'!$B$313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'RQ2-Fig8'!$C$309:$L$309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'RQ2-Fig8'!$C$313:$L$313</c:f>
              <c:numCache>
                <c:formatCode>General</c:formatCode>
                <c:ptCount val="10"/>
                <c:pt idx="0">
                  <c:v>0.607222222222222</c:v>
                </c:pt>
                <c:pt idx="1">
                  <c:v>0.608483436853002</c:v>
                </c:pt>
                <c:pt idx="2">
                  <c:v>0.613395999425411</c:v>
                </c:pt>
                <c:pt idx="3">
                  <c:v>0.616035353535353</c:v>
                </c:pt>
                <c:pt idx="4">
                  <c:v>0.54375</c:v>
                </c:pt>
                <c:pt idx="5">
                  <c:v>0.441901709401709</c:v>
                </c:pt>
                <c:pt idx="6">
                  <c:v>0.372083333333333</c:v>
                </c:pt>
                <c:pt idx="7">
                  <c:v>0.345892857142857</c:v>
                </c:pt>
                <c:pt idx="8">
                  <c:v>0.321357368476933</c:v>
                </c:pt>
                <c:pt idx="9">
                  <c:v>0.287675264550264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55F-42EE-9FA1-5DAE585150DF}"/>
            </c:ext>
          </c:extLst>
        </c:ser>
        <c:ser>
          <c:idx val="4"/>
          <c:order val="4"/>
          <c:tx>
            <c:strRef>
              <c:f>'RQ2-Fig8'!$B$314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'RQ2-Fig8'!$C$309:$L$309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'RQ2-Fig8'!$C$314:$L$314</c:f>
              <c:numCache>
                <c:formatCode>General</c:formatCode>
                <c:ptCount val="10"/>
                <c:pt idx="0">
                  <c:v>0.595119047619047</c:v>
                </c:pt>
                <c:pt idx="1">
                  <c:v>0.595265151515151</c:v>
                </c:pt>
                <c:pt idx="2">
                  <c:v>0.594992690058479</c:v>
                </c:pt>
                <c:pt idx="3">
                  <c:v>0.574679487179487</c:v>
                </c:pt>
                <c:pt idx="4">
                  <c:v>0.50422619047619</c:v>
                </c:pt>
                <c:pt idx="5">
                  <c:v>0.398749999999999</c:v>
                </c:pt>
                <c:pt idx="6">
                  <c:v>0.368834033613445</c:v>
                </c:pt>
                <c:pt idx="7">
                  <c:v>0.331278003397568</c:v>
                </c:pt>
                <c:pt idx="8">
                  <c:v>0.307756687756687</c:v>
                </c:pt>
                <c:pt idx="9">
                  <c:v>0.282491441020852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55F-42EE-9FA1-5DAE585150DF}"/>
            </c:ext>
          </c:extLst>
        </c:ser>
        <c:ser>
          <c:idx val="5"/>
          <c:order val="5"/>
          <c:tx>
            <c:strRef>
              <c:f>'RQ2-Fig8'!$B$315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'RQ2-Fig8'!$C$309:$L$309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'RQ2-Fig8'!$C$315:$L$315</c:f>
              <c:numCache>
                <c:formatCode>General</c:formatCode>
                <c:ptCount val="10"/>
                <c:pt idx="0">
                  <c:v>0.595416666666666</c:v>
                </c:pt>
                <c:pt idx="1">
                  <c:v>0.586307359307359</c:v>
                </c:pt>
                <c:pt idx="2">
                  <c:v>0.536463903743315</c:v>
                </c:pt>
                <c:pt idx="3">
                  <c:v>0.474346854126265</c:v>
                </c:pt>
                <c:pt idx="4">
                  <c:v>0.470208333333333</c:v>
                </c:pt>
                <c:pt idx="5">
                  <c:v>0.357430555555555</c:v>
                </c:pt>
                <c:pt idx="6">
                  <c:v>0.333593073593073</c:v>
                </c:pt>
                <c:pt idx="7">
                  <c:v>0.317875735375735</c:v>
                </c:pt>
                <c:pt idx="8">
                  <c:v>0.303950493950493</c:v>
                </c:pt>
                <c:pt idx="9">
                  <c:v>0.27989403842345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55F-42EE-9FA1-5DAE585150DF}"/>
            </c:ext>
          </c:extLst>
        </c:ser>
        <c:ser>
          <c:idx val="6"/>
          <c:order val="6"/>
          <c:tx>
            <c:strRef>
              <c:f>'RQ2-Fig8'!$B$316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'RQ2-Fig8'!$C$309:$L$309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'RQ2-Fig8'!$C$316:$L$316</c:f>
              <c:numCache>
                <c:formatCode>General</c:formatCode>
                <c:ptCount val="10"/>
                <c:pt idx="0">
                  <c:v>0.556666666666666</c:v>
                </c:pt>
                <c:pt idx="1">
                  <c:v>0.511239847109412</c:v>
                </c:pt>
                <c:pt idx="2">
                  <c:v>0.489095071595071</c:v>
                </c:pt>
                <c:pt idx="3">
                  <c:v>0.448472222222222</c:v>
                </c:pt>
                <c:pt idx="4">
                  <c:v>0.375646645021645</c:v>
                </c:pt>
                <c:pt idx="5">
                  <c:v>0.340378787878787</c:v>
                </c:pt>
                <c:pt idx="6">
                  <c:v>0.309953494573059</c:v>
                </c:pt>
                <c:pt idx="7">
                  <c:v>0.306964563214563</c:v>
                </c:pt>
                <c:pt idx="8">
                  <c:v>0.306446886446886</c:v>
                </c:pt>
                <c:pt idx="9">
                  <c:v>0.274118980148391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C55F-42EE-9FA1-5DAE585150DF}"/>
            </c:ext>
          </c:extLst>
        </c:ser>
        <c:ser>
          <c:idx val="7"/>
          <c:order val="7"/>
          <c:tx>
            <c:strRef>
              <c:f>'RQ2-Fig8'!$B$317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'RQ2-Fig8'!$C$309:$L$309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'RQ2-Fig8'!$C$317:$L$317</c:f>
              <c:numCache>
                <c:formatCode>General</c:formatCode>
                <c:ptCount val="10"/>
                <c:pt idx="0">
                  <c:v>0.532825024437927</c:v>
                </c:pt>
                <c:pt idx="1">
                  <c:v>0.410873293373293</c:v>
                </c:pt>
                <c:pt idx="2">
                  <c:v>0.377378405907817</c:v>
                </c:pt>
                <c:pt idx="3">
                  <c:v>0.363843700159489</c:v>
                </c:pt>
                <c:pt idx="4">
                  <c:v>0.332919372294372</c:v>
                </c:pt>
                <c:pt idx="5">
                  <c:v>0.312136034255599</c:v>
                </c:pt>
                <c:pt idx="6">
                  <c:v>0.324739010989011</c:v>
                </c:pt>
                <c:pt idx="7">
                  <c:v>0.291784188034188</c:v>
                </c:pt>
                <c:pt idx="8">
                  <c:v>0.273492340992341</c:v>
                </c:pt>
                <c:pt idx="9">
                  <c:v>0.229059456338868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C55F-42EE-9FA1-5DAE585150DF}"/>
            </c:ext>
          </c:extLst>
        </c:ser>
        <c:ser>
          <c:idx val="8"/>
          <c:order val="8"/>
          <c:tx>
            <c:strRef>
              <c:f>'RQ2-Fig8'!$B$318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'RQ2-Fig8'!$C$309:$L$309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'RQ2-Fig8'!$C$318:$L$318</c:f>
              <c:numCache>
                <c:formatCode>General</c:formatCode>
                <c:ptCount val="10"/>
                <c:pt idx="0">
                  <c:v>0.494112903225806</c:v>
                </c:pt>
                <c:pt idx="1">
                  <c:v>0.332499999999999</c:v>
                </c:pt>
                <c:pt idx="2">
                  <c:v>0.329246031746031</c:v>
                </c:pt>
                <c:pt idx="3">
                  <c:v>0.282720057720057</c:v>
                </c:pt>
                <c:pt idx="4">
                  <c:v>0.276325406974383</c:v>
                </c:pt>
                <c:pt idx="5">
                  <c:v>0.230945558065123</c:v>
                </c:pt>
                <c:pt idx="6">
                  <c:v>0.218862942612942</c:v>
                </c:pt>
                <c:pt idx="7">
                  <c:v>0.211942918192918</c:v>
                </c:pt>
                <c:pt idx="8">
                  <c:v>0.232289698605488</c:v>
                </c:pt>
                <c:pt idx="9">
                  <c:v>0.208851168250145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55F-42EE-9FA1-5DAE585150DF}"/>
            </c:ext>
          </c:extLst>
        </c:ser>
        <c:ser>
          <c:idx val="9"/>
          <c:order val="9"/>
          <c:tx>
            <c:strRef>
              <c:f>'RQ2-Fig8'!$B$319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'RQ2-Fig8'!$C$309:$L$309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'RQ2-Fig8'!$C$319:$L$319</c:f>
              <c:numCache>
                <c:formatCode>General</c:formatCode>
                <c:ptCount val="10"/>
                <c:pt idx="0">
                  <c:v>0.287681279294182</c:v>
                </c:pt>
                <c:pt idx="1">
                  <c:v>0.199181402888299</c:v>
                </c:pt>
                <c:pt idx="2">
                  <c:v>0.19642155067155</c:v>
                </c:pt>
                <c:pt idx="3">
                  <c:v>0.181826736065866</c:v>
                </c:pt>
                <c:pt idx="4">
                  <c:v>0.181429423614778</c:v>
                </c:pt>
                <c:pt idx="5">
                  <c:v>0.178880629529606</c:v>
                </c:pt>
                <c:pt idx="6">
                  <c:v>0.171297770856594</c:v>
                </c:pt>
                <c:pt idx="7">
                  <c:v>0.165852203352203</c:v>
                </c:pt>
                <c:pt idx="8">
                  <c:v>0.161503912753912</c:v>
                </c:pt>
                <c:pt idx="9">
                  <c:v>0.148592864462429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C55F-42EE-9FA1-5DAE585150DF}"/>
            </c:ext>
          </c:extLst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1144082272"/>
        <c:axId val="1144086304"/>
        <c:axId val="1144088784"/>
      </c:surfaceChart>
      <c:catAx>
        <c:axId val="114408227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086304"/>
        <c:crosses val="max"/>
        <c:auto val="1"/>
        <c:lblAlgn val="ctr"/>
        <c:lblOffset val="100"/>
        <c:noMultiLvlLbl val="0"/>
      </c:catAx>
      <c:valAx>
        <c:axId val="1144086304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4082272"/>
        <c:crosses val="autoZero"/>
        <c:crossBetween val="midCat"/>
      </c:valAx>
      <c:serAx>
        <c:axId val="1144088784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086304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AspectJ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23126275882181"/>
          <c:y val="0.0169191123836793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919589596755"/>
          <c:w val="0.791546223388743"/>
          <c:h val="0.716574882685119"/>
        </c:manualLayout>
      </c:layout>
      <c:surfaceChart>
        <c:wireframe val="0"/>
        <c:ser>
          <c:idx val="0"/>
          <c:order val="0"/>
          <c:tx>
            <c:strRef>
              <c:f>'RQ2-Fig8'!$B$245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'RQ2-Fig8'!$C$244:$L$244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'RQ2-Fig8'!$C$245:$L$245</c:f>
              <c:numCache>
                <c:formatCode>General</c:formatCode>
                <c:ptCount val="10"/>
                <c:pt idx="0">
                  <c:v>0.293991638198984</c:v>
                </c:pt>
                <c:pt idx="1">
                  <c:v>0.302681626229242</c:v>
                </c:pt>
                <c:pt idx="2">
                  <c:v>0.318508014478831</c:v>
                </c:pt>
                <c:pt idx="3">
                  <c:v>0.330348642869502</c:v>
                </c:pt>
                <c:pt idx="4">
                  <c:v>0.336544000307749</c:v>
                </c:pt>
                <c:pt idx="5">
                  <c:v>0.325735723478391</c:v>
                </c:pt>
                <c:pt idx="6">
                  <c:v>0.308786158195515</c:v>
                </c:pt>
                <c:pt idx="7">
                  <c:v>0.287154168115828</c:v>
                </c:pt>
                <c:pt idx="8">
                  <c:v>0.275386199777874</c:v>
                </c:pt>
                <c:pt idx="9">
                  <c:v>0.258809212917538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ED-402E-BAE9-79CEC1BC65C6}"/>
            </c:ext>
          </c:extLst>
        </c:ser>
        <c:ser>
          <c:idx val="1"/>
          <c:order val="1"/>
          <c:tx>
            <c:strRef>
              <c:f>'RQ2-Fig8'!$B$246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'RQ2-Fig8'!$C$244:$L$244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'RQ2-Fig8'!$C$246:$L$246</c:f>
              <c:numCache>
                <c:formatCode>General</c:formatCode>
                <c:ptCount val="10"/>
                <c:pt idx="0">
                  <c:v>0.318428036130005</c:v>
                </c:pt>
                <c:pt idx="1">
                  <c:v>0.331465979714101</c:v>
                </c:pt>
                <c:pt idx="2">
                  <c:v>0.347661823004613</c:v>
                </c:pt>
                <c:pt idx="3">
                  <c:v>0.366287866938752</c:v>
                </c:pt>
                <c:pt idx="4">
                  <c:v>0.371954694673584</c:v>
                </c:pt>
                <c:pt idx="5">
                  <c:v>0.359084459201642</c:v>
                </c:pt>
                <c:pt idx="6">
                  <c:v>0.33633476587821</c:v>
                </c:pt>
                <c:pt idx="7">
                  <c:v>0.311567625263859</c:v>
                </c:pt>
                <c:pt idx="8">
                  <c:v>0.293517262966222</c:v>
                </c:pt>
                <c:pt idx="9">
                  <c:v>0.272886947664568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ED-402E-BAE9-79CEC1BC65C6}"/>
            </c:ext>
          </c:extLst>
        </c:ser>
        <c:ser>
          <c:idx val="2"/>
          <c:order val="2"/>
          <c:tx>
            <c:strRef>
              <c:f>'RQ2-Fig8'!$B$247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'RQ2-Fig8'!$C$244:$L$244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'RQ2-Fig8'!$C$247:$L$247</c:f>
              <c:numCache>
                <c:formatCode>General</c:formatCode>
                <c:ptCount val="10"/>
                <c:pt idx="0">
                  <c:v>0.344210994840876</c:v>
                </c:pt>
                <c:pt idx="1">
                  <c:v>0.357820242945061</c:v>
                </c:pt>
                <c:pt idx="2">
                  <c:v>0.376018184531947</c:v>
                </c:pt>
                <c:pt idx="3">
                  <c:v>0.388677433449584</c:v>
                </c:pt>
                <c:pt idx="4">
                  <c:v>0.385236847447263</c:v>
                </c:pt>
                <c:pt idx="5">
                  <c:v>0.368237612651184</c:v>
                </c:pt>
                <c:pt idx="6">
                  <c:v>0.344362877526619</c:v>
                </c:pt>
                <c:pt idx="7">
                  <c:v>0.321179522038874</c:v>
                </c:pt>
                <c:pt idx="8">
                  <c:v>0.303307395899736</c:v>
                </c:pt>
                <c:pt idx="9">
                  <c:v>0.282477576052363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0ED-402E-BAE9-79CEC1BC65C6}"/>
            </c:ext>
          </c:extLst>
        </c:ser>
        <c:ser>
          <c:idx val="3"/>
          <c:order val="3"/>
          <c:tx>
            <c:strRef>
              <c:f>'RQ2-Fig8'!$B$248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'RQ2-Fig8'!$C$244:$L$244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'RQ2-Fig8'!$C$248:$L$248</c:f>
              <c:numCache>
                <c:formatCode>General</c:formatCode>
                <c:ptCount val="10"/>
                <c:pt idx="0">
                  <c:v>0.363051160874292</c:v>
                </c:pt>
                <c:pt idx="1">
                  <c:v>0.369064995597968</c:v>
                </c:pt>
                <c:pt idx="2">
                  <c:v>0.375148346783009</c:v>
                </c:pt>
                <c:pt idx="3">
                  <c:v>0.379004082878462</c:v>
                </c:pt>
                <c:pt idx="4">
                  <c:v>0.373383108754745</c:v>
                </c:pt>
                <c:pt idx="5">
                  <c:v>0.359187472248998</c:v>
                </c:pt>
                <c:pt idx="6">
                  <c:v>0.338131400849715</c:v>
                </c:pt>
                <c:pt idx="7">
                  <c:v>0.316415957350384</c:v>
                </c:pt>
                <c:pt idx="8">
                  <c:v>0.301437483624762</c:v>
                </c:pt>
                <c:pt idx="9">
                  <c:v>0.282477699058177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0ED-402E-BAE9-79CEC1BC65C6}"/>
            </c:ext>
          </c:extLst>
        </c:ser>
        <c:ser>
          <c:idx val="4"/>
          <c:order val="4"/>
          <c:tx>
            <c:strRef>
              <c:f>'RQ2-Fig8'!$B$249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'RQ2-Fig8'!$C$244:$L$244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'RQ2-Fig8'!$C$249:$L$249</c:f>
              <c:numCache>
                <c:formatCode>General</c:formatCode>
                <c:ptCount val="10"/>
                <c:pt idx="0">
                  <c:v>0.35473591609884</c:v>
                </c:pt>
                <c:pt idx="1">
                  <c:v>0.352551439243767</c:v>
                </c:pt>
                <c:pt idx="2">
                  <c:v>0.35941400544884</c:v>
                </c:pt>
                <c:pt idx="3">
                  <c:v>0.357869299340355</c:v>
                </c:pt>
                <c:pt idx="4">
                  <c:v>0.346179239526602</c:v>
                </c:pt>
                <c:pt idx="5">
                  <c:v>0.331736863772449</c:v>
                </c:pt>
                <c:pt idx="6">
                  <c:v>0.317873397114549</c:v>
                </c:pt>
                <c:pt idx="7">
                  <c:v>0.297104435122239</c:v>
                </c:pt>
                <c:pt idx="8">
                  <c:v>0.28322226306115</c:v>
                </c:pt>
                <c:pt idx="9">
                  <c:v>0.27077896722188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0ED-402E-BAE9-79CEC1BC65C6}"/>
            </c:ext>
          </c:extLst>
        </c:ser>
        <c:ser>
          <c:idx val="5"/>
          <c:order val="5"/>
          <c:tx>
            <c:strRef>
              <c:f>'RQ2-Fig8'!$B$250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'RQ2-Fig8'!$C$244:$L$244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'RQ2-Fig8'!$C$250:$L$250</c:f>
              <c:numCache>
                <c:formatCode>General</c:formatCode>
                <c:ptCount val="10"/>
                <c:pt idx="0">
                  <c:v>0.345488948135273</c:v>
                </c:pt>
                <c:pt idx="1">
                  <c:v>0.340671869384795</c:v>
                </c:pt>
                <c:pt idx="2">
                  <c:v>0.334315196195197</c:v>
                </c:pt>
                <c:pt idx="3">
                  <c:v>0.324029647092101</c:v>
                </c:pt>
                <c:pt idx="4">
                  <c:v>0.31444512169624</c:v>
                </c:pt>
                <c:pt idx="5">
                  <c:v>0.300453667426953</c:v>
                </c:pt>
                <c:pt idx="6">
                  <c:v>0.291447912356537</c:v>
                </c:pt>
                <c:pt idx="7">
                  <c:v>0.277291992662224</c:v>
                </c:pt>
                <c:pt idx="8">
                  <c:v>0.266576965711445</c:v>
                </c:pt>
                <c:pt idx="9">
                  <c:v>0.256480528586286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0ED-402E-BAE9-79CEC1BC65C6}"/>
            </c:ext>
          </c:extLst>
        </c:ser>
        <c:ser>
          <c:idx val="6"/>
          <c:order val="6"/>
          <c:tx>
            <c:strRef>
              <c:f>'RQ2-Fig8'!$B$251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'RQ2-Fig8'!$C$244:$L$244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'RQ2-Fig8'!$C$251:$L$251</c:f>
              <c:numCache>
                <c:formatCode>General</c:formatCode>
                <c:ptCount val="10"/>
                <c:pt idx="0">
                  <c:v>0.312112853264981</c:v>
                </c:pt>
                <c:pt idx="1">
                  <c:v>0.297795680761399</c:v>
                </c:pt>
                <c:pt idx="2">
                  <c:v>0.291779846152849</c:v>
                </c:pt>
                <c:pt idx="3">
                  <c:v>0.289206739521186</c:v>
                </c:pt>
                <c:pt idx="4">
                  <c:v>0.281769000484758</c:v>
                </c:pt>
                <c:pt idx="5">
                  <c:v>0.271959229983331</c:v>
                </c:pt>
                <c:pt idx="6">
                  <c:v>0.25889061001498</c:v>
                </c:pt>
                <c:pt idx="7">
                  <c:v>0.247432050617561</c:v>
                </c:pt>
                <c:pt idx="8">
                  <c:v>0.241210598411063</c:v>
                </c:pt>
                <c:pt idx="9">
                  <c:v>0.234692858398675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0ED-402E-BAE9-79CEC1BC65C6}"/>
            </c:ext>
          </c:extLst>
        </c:ser>
        <c:ser>
          <c:idx val="7"/>
          <c:order val="7"/>
          <c:tx>
            <c:strRef>
              <c:f>'RQ2-Fig8'!$B$252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'RQ2-Fig8'!$C$244:$L$244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'RQ2-Fig8'!$C$252:$L$252</c:f>
              <c:numCache>
                <c:formatCode>General</c:formatCode>
                <c:ptCount val="10"/>
                <c:pt idx="0">
                  <c:v>0.27677441655355</c:v>
                </c:pt>
                <c:pt idx="1">
                  <c:v>0.260793194372119</c:v>
                </c:pt>
                <c:pt idx="2">
                  <c:v>0.256066209611446</c:v>
                </c:pt>
                <c:pt idx="3">
                  <c:v>0.248757569261053</c:v>
                </c:pt>
                <c:pt idx="4">
                  <c:v>0.24181235885857</c:v>
                </c:pt>
                <c:pt idx="5">
                  <c:v>0.232934731896213</c:v>
                </c:pt>
                <c:pt idx="6">
                  <c:v>0.225965720128527</c:v>
                </c:pt>
                <c:pt idx="7">
                  <c:v>0.219666796993942</c:v>
                </c:pt>
                <c:pt idx="8">
                  <c:v>0.213635538904534</c:v>
                </c:pt>
                <c:pt idx="9">
                  <c:v>0.207568308611496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0ED-402E-BAE9-79CEC1BC65C6}"/>
            </c:ext>
          </c:extLst>
        </c:ser>
        <c:ser>
          <c:idx val="8"/>
          <c:order val="8"/>
          <c:tx>
            <c:strRef>
              <c:f>'RQ2-Fig8'!$B$253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'RQ2-Fig8'!$C$244:$L$244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'RQ2-Fig8'!$C$253:$L$253</c:f>
              <c:numCache>
                <c:formatCode>General</c:formatCode>
                <c:ptCount val="10"/>
                <c:pt idx="0">
                  <c:v>0.235503064787199</c:v>
                </c:pt>
                <c:pt idx="1">
                  <c:v>0.221654697906187</c:v>
                </c:pt>
                <c:pt idx="2">
                  <c:v>0.219257253062308</c:v>
                </c:pt>
                <c:pt idx="3">
                  <c:v>0.216668940687697</c:v>
                </c:pt>
                <c:pt idx="4">
                  <c:v>0.214041499945647</c:v>
                </c:pt>
                <c:pt idx="5">
                  <c:v>0.209740964388944</c:v>
                </c:pt>
                <c:pt idx="6">
                  <c:v>0.205411359744779</c:v>
                </c:pt>
                <c:pt idx="7">
                  <c:v>0.199986307935237</c:v>
                </c:pt>
                <c:pt idx="8">
                  <c:v>0.196430953834391</c:v>
                </c:pt>
                <c:pt idx="9">
                  <c:v>0.19391273411979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0ED-402E-BAE9-79CEC1BC65C6}"/>
            </c:ext>
          </c:extLst>
        </c:ser>
        <c:ser>
          <c:idx val="9"/>
          <c:order val="9"/>
          <c:tx>
            <c:strRef>
              <c:f>'RQ2-Fig8'!$B$254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'RQ2-Fig8'!$C$244:$L$244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'RQ2-Fig8'!$C$254:$L$254</c:f>
              <c:numCache>
                <c:formatCode>General</c:formatCode>
                <c:ptCount val="10"/>
                <c:pt idx="0">
                  <c:v>0.209972885237891</c:v>
                </c:pt>
                <c:pt idx="1">
                  <c:v>0.196720511250019</c:v>
                </c:pt>
                <c:pt idx="2">
                  <c:v>0.196283737461802</c:v>
                </c:pt>
                <c:pt idx="3">
                  <c:v>0.196587243172001</c:v>
                </c:pt>
                <c:pt idx="4">
                  <c:v>0.193844965396697</c:v>
                </c:pt>
                <c:pt idx="5">
                  <c:v>0.192065432636275</c:v>
                </c:pt>
                <c:pt idx="6">
                  <c:v>0.191117420121755</c:v>
                </c:pt>
                <c:pt idx="7">
                  <c:v>0.187821209767005</c:v>
                </c:pt>
                <c:pt idx="8">
                  <c:v>0.185251896190911</c:v>
                </c:pt>
                <c:pt idx="9">
                  <c:v>0.182994645130748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0ED-402E-BAE9-79CEC1BC65C6}"/>
            </c:ext>
          </c:extLst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1143930208"/>
        <c:axId val="1143934240"/>
        <c:axId val="1143936720"/>
      </c:surfaceChart>
      <c:catAx>
        <c:axId val="114393020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934240"/>
        <c:crosses val="max"/>
        <c:auto val="1"/>
        <c:lblAlgn val="ctr"/>
        <c:lblOffset val="100"/>
        <c:noMultiLvlLbl val="0"/>
      </c:catAx>
      <c:valAx>
        <c:axId val="1143934240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43930208"/>
        <c:crosses val="autoZero"/>
        <c:crossBetween val="midCat"/>
      </c:valAx>
      <c:serAx>
        <c:axId val="1143936720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934240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AspectJ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23126275882181"/>
          <c:y val="0.0209595164240834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919589596755"/>
          <c:w val="0.791546223388743"/>
          <c:h val="0.716574882685119"/>
        </c:manualLayout>
      </c:layout>
      <c:surfaceChart>
        <c:wireframe val="0"/>
        <c:ser>
          <c:idx val="0"/>
          <c:order val="0"/>
          <c:tx>
            <c:strRef>
              <c:f>'RQ2-Fig8'!$B$258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'RQ2-Fig8'!$C$257:$L$257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'RQ2-Fig8'!$C$258:$L$258</c:f>
              <c:numCache>
                <c:formatCode>General</c:formatCode>
                <c:ptCount val="10"/>
                <c:pt idx="0">
                  <c:v>0.419303674375895</c:v>
                </c:pt>
                <c:pt idx="1">
                  <c:v>0.437554755525029</c:v>
                </c:pt>
                <c:pt idx="2">
                  <c:v>0.462504483480081</c:v>
                </c:pt>
                <c:pt idx="3">
                  <c:v>0.478477080985617</c:v>
                </c:pt>
                <c:pt idx="4">
                  <c:v>0.489521740721668</c:v>
                </c:pt>
                <c:pt idx="5">
                  <c:v>0.470233336392782</c:v>
                </c:pt>
                <c:pt idx="6">
                  <c:v>0.445115186646802</c:v>
                </c:pt>
                <c:pt idx="7">
                  <c:v>0.41252253024477</c:v>
                </c:pt>
                <c:pt idx="8">
                  <c:v>0.396135031546045</c:v>
                </c:pt>
                <c:pt idx="9">
                  <c:v>0.373775275128235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E5D-4F86-9A64-88B8102305D3}"/>
            </c:ext>
          </c:extLst>
        </c:ser>
        <c:ser>
          <c:idx val="1"/>
          <c:order val="1"/>
          <c:tx>
            <c:strRef>
              <c:f>'RQ2-Fig8'!$B$259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'RQ2-Fig8'!$C$257:$L$257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'RQ2-Fig8'!$C$259:$L$259</c:f>
              <c:numCache>
                <c:formatCode>General</c:formatCode>
                <c:ptCount val="10"/>
                <c:pt idx="0">
                  <c:v>0.445123520244109</c:v>
                </c:pt>
                <c:pt idx="1">
                  <c:v>0.471518517864543</c:v>
                </c:pt>
                <c:pt idx="2">
                  <c:v>0.497724639770259</c:v>
                </c:pt>
                <c:pt idx="3">
                  <c:v>0.524046233961626</c:v>
                </c:pt>
                <c:pt idx="4">
                  <c:v>0.532499965183783</c:v>
                </c:pt>
                <c:pt idx="5">
                  <c:v>0.516929721263982</c:v>
                </c:pt>
                <c:pt idx="6">
                  <c:v>0.479346896782395</c:v>
                </c:pt>
                <c:pt idx="7">
                  <c:v>0.450510022206065</c:v>
                </c:pt>
                <c:pt idx="8">
                  <c:v>0.424818663525256</c:v>
                </c:pt>
                <c:pt idx="9">
                  <c:v>0.3935314250591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E5D-4F86-9A64-88B8102305D3}"/>
            </c:ext>
          </c:extLst>
        </c:ser>
        <c:ser>
          <c:idx val="2"/>
          <c:order val="2"/>
          <c:tx>
            <c:strRef>
              <c:f>'RQ2-Fig8'!$B$260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'RQ2-Fig8'!$C$257:$L$257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'RQ2-Fig8'!$C$260:$L$260</c:f>
              <c:numCache>
                <c:formatCode>General</c:formatCode>
                <c:ptCount val="10"/>
                <c:pt idx="0">
                  <c:v>0.477825752861429</c:v>
                </c:pt>
                <c:pt idx="1">
                  <c:v>0.503077228971726</c:v>
                </c:pt>
                <c:pt idx="2">
                  <c:v>0.5313838388189</c:v>
                </c:pt>
                <c:pt idx="3">
                  <c:v>0.549297696178859</c:v>
                </c:pt>
                <c:pt idx="4">
                  <c:v>0.545657414770758</c:v>
                </c:pt>
                <c:pt idx="5">
                  <c:v>0.528627437558619</c:v>
                </c:pt>
                <c:pt idx="6">
                  <c:v>0.493982530159368</c:v>
                </c:pt>
                <c:pt idx="7">
                  <c:v>0.465524051516616</c:v>
                </c:pt>
                <c:pt idx="8">
                  <c:v>0.444184208867343</c:v>
                </c:pt>
                <c:pt idx="9">
                  <c:v>0.416068957180931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E5D-4F86-9A64-88B8102305D3}"/>
            </c:ext>
          </c:extLst>
        </c:ser>
        <c:ser>
          <c:idx val="3"/>
          <c:order val="3"/>
          <c:tx>
            <c:strRef>
              <c:f>'RQ2-Fig8'!$B$261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'RQ2-Fig8'!$C$257:$L$257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'RQ2-Fig8'!$C$261:$L$261</c:f>
              <c:numCache>
                <c:formatCode>General</c:formatCode>
                <c:ptCount val="10"/>
                <c:pt idx="0">
                  <c:v>0.508286051380955</c:v>
                </c:pt>
                <c:pt idx="1">
                  <c:v>0.519558123818335</c:v>
                </c:pt>
                <c:pt idx="2">
                  <c:v>0.526205733072618</c:v>
                </c:pt>
                <c:pt idx="3">
                  <c:v>0.536839763018717</c:v>
                </c:pt>
                <c:pt idx="4">
                  <c:v>0.535239954132864</c:v>
                </c:pt>
                <c:pt idx="5">
                  <c:v>0.517051423191301</c:v>
                </c:pt>
                <c:pt idx="6">
                  <c:v>0.489889915231376</c:v>
                </c:pt>
                <c:pt idx="7">
                  <c:v>0.459170727271663</c:v>
                </c:pt>
                <c:pt idx="8">
                  <c:v>0.441202069166906</c:v>
                </c:pt>
                <c:pt idx="9">
                  <c:v>0.419144157870398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E5D-4F86-9A64-88B8102305D3}"/>
            </c:ext>
          </c:extLst>
        </c:ser>
        <c:ser>
          <c:idx val="4"/>
          <c:order val="4"/>
          <c:tx>
            <c:strRef>
              <c:f>'RQ2-Fig8'!$B$262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'RQ2-Fig8'!$C$257:$L$257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'RQ2-Fig8'!$C$262:$L$262</c:f>
              <c:numCache>
                <c:formatCode>General</c:formatCode>
                <c:ptCount val="10"/>
                <c:pt idx="0">
                  <c:v>0.498631835640834</c:v>
                </c:pt>
                <c:pt idx="1">
                  <c:v>0.500304543146356</c:v>
                </c:pt>
                <c:pt idx="2">
                  <c:v>0.51202438679403</c:v>
                </c:pt>
                <c:pt idx="3">
                  <c:v>0.513293316573765</c:v>
                </c:pt>
                <c:pt idx="4">
                  <c:v>0.501517295672826</c:v>
                </c:pt>
                <c:pt idx="5">
                  <c:v>0.482879018992762</c:v>
                </c:pt>
                <c:pt idx="6">
                  <c:v>0.466840598021066</c:v>
                </c:pt>
                <c:pt idx="7">
                  <c:v>0.439659539405644</c:v>
                </c:pt>
                <c:pt idx="8">
                  <c:v>0.424632880469634</c:v>
                </c:pt>
                <c:pt idx="9">
                  <c:v>0.411688730875393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E5D-4F86-9A64-88B8102305D3}"/>
            </c:ext>
          </c:extLst>
        </c:ser>
        <c:ser>
          <c:idx val="5"/>
          <c:order val="5"/>
          <c:tx>
            <c:strRef>
              <c:f>'RQ2-Fig8'!$B$263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'RQ2-Fig8'!$C$257:$L$257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'RQ2-Fig8'!$C$263:$L$263</c:f>
              <c:numCache>
                <c:formatCode>General</c:formatCode>
                <c:ptCount val="10"/>
                <c:pt idx="0">
                  <c:v>0.49591627341273</c:v>
                </c:pt>
                <c:pt idx="1">
                  <c:v>0.492401236835745</c:v>
                </c:pt>
                <c:pt idx="2">
                  <c:v>0.484998214182446</c:v>
                </c:pt>
                <c:pt idx="3">
                  <c:v>0.478013324160758</c:v>
                </c:pt>
                <c:pt idx="4">
                  <c:v>0.466756541599401</c:v>
                </c:pt>
                <c:pt idx="5">
                  <c:v>0.452878798245962</c:v>
                </c:pt>
                <c:pt idx="6">
                  <c:v>0.439368160856671</c:v>
                </c:pt>
                <c:pt idx="7">
                  <c:v>0.420859543747304</c:v>
                </c:pt>
                <c:pt idx="8">
                  <c:v>0.410110344336105</c:v>
                </c:pt>
                <c:pt idx="9">
                  <c:v>0.400958600790482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E5D-4F86-9A64-88B8102305D3}"/>
            </c:ext>
          </c:extLst>
        </c:ser>
        <c:ser>
          <c:idx val="6"/>
          <c:order val="6"/>
          <c:tx>
            <c:strRef>
              <c:f>'RQ2-Fig8'!$B$264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'RQ2-Fig8'!$C$257:$L$257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'RQ2-Fig8'!$C$264:$L$264</c:f>
              <c:numCache>
                <c:formatCode>General</c:formatCode>
                <c:ptCount val="10"/>
                <c:pt idx="0">
                  <c:v>0.460935343827586</c:v>
                </c:pt>
                <c:pt idx="1">
                  <c:v>0.449438229515972</c:v>
                </c:pt>
                <c:pt idx="2">
                  <c:v>0.441245982341356</c:v>
                </c:pt>
                <c:pt idx="3">
                  <c:v>0.440620581132863</c:v>
                </c:pt>
                <c:pt idx="4">
                  <c:v>0.434747506176127</c:v>
                </c:pt>
                <c:pt idx="5">
                  <c:v>0.422458506545459</c:v>
                </c:pt>
                <c:pt idx="6">
                  <c:v>0.402767108487722</c:v>
                </c:pt>
                <c:pt idx="7">
                  <c:v>0.390664911677892</c:v>
                </c:pt>
                <c:pt idx="8">
                  <c:v>0.381256902999837</c:v>
                </c:pt>
                <c:pt idx="9">
                  <c:v>0.373931134044818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E5D-4F86-9A64-88B8102305D3}"/>
            </c:ext>
          </c:extLst>
        </c:ser>
        <c:ser>
          <c:idx val="7"/>
          <c:order val="7"/>
          <c:tx>
            <c:strRef>
              <c:f>'RQ2-Fig8'!$B$265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'RQ2-Fig8'!$C$257:$L$257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'RQ2-Fig8'!$C$265:$L$265</c:f>
              <c:numCache>
                <c:formatCode>General</c:formatCode>
                <c:ptCount val="10"/>
                <c:pt idx="0">
                  <c:v>0.422291309942565</c:v>
                </c:pt>
                <c:pt idx="1">
                  <c:v>0.405114199100267</c:v>
                </c:pt>
                <c:pt idx="2">
                  <c:v>0.39973031878289</c:v>
                </c:pt>
                <c:pt idx="3">
                  <c:v>0.394507631570205</c:v>
                </c:pt>
                <c:pt idx="4">
                  <c:v>0.386569739148556</c:v>
                </c:pt>
                <c:pt idx="5">
                  <c:v>0.381451347068767</c:v>
                </c:pt>
                <c:pt idx="6">
                  <c:v>0.372538990002214</c:v>
                </c:pt>
                <c:pt idx="7">
                  <c:v>0.367083556843349</c:v>
                </c:pt>
                <c:pt idx="8">
                  <c:v>0.357888007305201</c:v>
                </c:pt>
                <c:pt idx="9">
                  <c:v>0.350006109457015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0E5D-4F86-9A64-88B8102305D3}"/>
            </c:ext>
          </c:extLst>
        </c:ser>
        <c:ser>
          <c:idx val="8"/>
          <c:order val="8"/>
          <c:tx>
            <c:strRef>
              <c:f>'RQ2-Fig8'!$B$266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'RQ2-Fig8'!$C$257:$L$257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'RQ2-Fig8'!$C$266:$L$266</c:f>
              <c:numCache>
                <c:formatCode>General</c:formatCode>
                <c:ptCount val="10"/>
                <c:pt idx="0">
                  <c:v>0.381696776177207</c:v>
                </c:pt>
                <c:pt idx="1">
                  <c:v>0.369750631575366</c:v>
                </c:pt>
                <c:pt idx="2">
                  <c:v>0.368146892940089</c:v>
                </c:pt>
                <c:pt idx="3">
                  <c:v>0.365448930255555</c:v>
                </c:pt>
                <c:pt idx="4">
                  <c:v>0.362120304157623</c:v>
                </c:pt>
                <c:pt idx="5">
                  <c:v>0.35769400712258</c:v>
                </c:pt>
                <c:pt idx="6">
                  <c:v>0.353213179365978</c:v>
                </c:pt>
                <c:pt idx="7">
                  <c:v>0.344935728248464</c:v>
                </c:pt>
                <c:pt idx="8">
                  <c:v>0.341781135353386</c:v>
                </c:pt>
                <c:pt idx="9">
                  <c:v>0.338793235511686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E5D-4F86-9A64-88B8102305D3}"/>
            </c:ext>
          </c:extLst>
        </c:ser>
        <c:ser>
          <c:idx val="9"/>
          <c:order val="9"/>
          <c:tx>
            <c:strRef>
              <c:f>'RQ2-Fig8'!$B$267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'RQ2-Fig8'!$C$257:$L$257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'RQ2-Fig8'!$C$267:$L$267</c:f>
              <c:numCache>
                <c:formatCode>General</c:formatCode>
                <c:ptCount val="10"/>
                <c:pt idx="0">
                  <c:v>0.358374919301483</c:v>
                </c:pt>
                <c:pt idx="1">
                  <c:v>0.345477451316715</c:v>
                </c:pt>
                <c:pt idx="2">
                  <c:v>0.345251721205397</c:v>
                </c:pt>
                <c:pt idx="3">
                  <c:v>0.346085352263848</c:v>
                </c:pt>
                <c:pt idx="4">
                  <c:v>0.343621197544008</c:v>
                </c:pt>
                <c:pt idx="5">
                  <c:v>0.341909235458618</c:v>
                </c:pt>
                <c:pt idx="6">
                  <c:v>0.340911707771146</c:v>
                </c:pt>
                <c:pt idx="7">
                  <c:v>0.336213417777879</c:v>
                </c:pt>
                <c:pt idx="8">
                  <c:v>0.332478225856329</c:v>
                </c:pt>
                <c:pt idx="9">
                  <c:v>0.330556121857539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0E5D-4F86-9A64-88B8102305D3}"/>
            </c:ext>
          </c:extLst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1144150512"/>
        <c:axId val="1144154544"/>
        <c:axId val="1144157024"/>
      </c:surfaceChart>
      <c:catAx>
        <c:axId val="114415051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154544"/>
        <c:crosses val="max"/>
        <c:auto val="1"/>
        <c:lblAlgn val="ctr"/>
        <c:lblOffset val="100"/>
        <c:noMultiLvlLbl val="0"/>
      </c:catAx>
      <c:valAx>
        <c:axId val="1144154544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4150512"/>
        <c:crosses val="autoZero"/>
        <c:crossBetween val="midCat"/>
      </c:valAx>
      <c:serAx>
        <c:axId val="1144157024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154544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SWT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284615199192424"/>
          <c:y val="0.020959581030485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165274795196"/>
          <c:w val="0.791546223388743"/>
          <c:h val="0.718877912988149"/>
        </c:manualLayout>
      </c:layout>
      <c:surfaceChart>
        <c:wireframe val="0"/>
        <c:ser>
          <c:idx val="0"/>
          <c:order val="0"/>
          <c:tx>
            <c:strRef>
              <c:f>'RQ2-Fig8'!$B$271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'RQ2-Fig8'!$C$270:$L$270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'RQ2-Fig8'!$C$271:$L$271</c:f>
              <c:numCache>
                <c:formatCode>General</c:formatCode>
                <c:ptCount val="10"/>
                <c:pt idx="0">
                  <c:v>0.652012769358545</c:v>
                </c:pt>
                <c:pt idx="1">
                  <c:v>0.643399026983538</c:v>
                </c:pt>
                <c:pt idx="2">
                  <c:v>0.63326368493734</c:v>
                </c:pt>
                <c:pt idx="3">
                  <c:v>0.617461105610886</c:v>
                </c:pt>
                <c:pt idx="4">
                  <c:v>0.595126498834495</c:v>
                </c:pt>
                <c:pt idx="5">
                  <c:v>0.478845608741358</c:v>
                </c:pt>
                <c:pt idx="6">
                  <c:v>0.425992151169514</c:v>
                </c:pt>
                <c:pt idx="7">
                  <c:v>0.402497558636968</c:v>
                </c:pt>
                <c:pt idx="8">
                  <c:v>0.368871184147607</c:v>
                </c:pt>
                <c:pt idx="9">
                  <c:v>0.334619913403993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20-4D05-A585-AE4F8FC03AA3}"/>
            </c:ext>
          </c:extLst>
        </c:ser>
        <c:ser>
          <c:idx val="1"/>
          <c:order val="1"/>
          <c:tx>
            <c:strRef>
              <c:f>'RQ2-Fig8'!$B$272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'RQ2-Fig8'!$C$270:$L$270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'RQ2-Fig8'!$C$272:$L$272</c:f>
              <c:numCache>
                <c:formatCode>General</c:formatCode>
                <c:ptCount val="10"/>
                <c:pt idx="0">
                  <c:v>0.649434060587444</c:v>
                </c:pt>
                <c:pt idx="1">
                  <c:v>0.646050058401317</c:v>
                </c:pt>
                <c:pt idx="2">
                  <c:v>0.631597177145941</c:v>
                </c:pt>
                <c:pt idx="3">
                  <c:v>0.613710410293365</c:v>
                </c:pt>
                <c:pt idx="4">
                  <c:v>0.578223773544485</c:v>
                </c:pt>
                <c:pt idx="5">
                  <c:v>0.482102488903868</c:v>
                </c:pt>
                <c:pt idx="6">
                  <c:v>0.422451284171961</c:v>
                </c:pt>
                <c:pt idx="7">
                  <c:v>0.396732755615192</c:v>
                </c:pt>
                <c:pt idx="8">
                  <c:v>0.364077703148084</c:v>
                </c:pt>
                <c:pt idx="9">
                  <c:v>0.324605245129471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20-4D05-A585-AE4F8FC03AA3}"/>
            </c:ext>
          </c:extLst>
        </c:ser>
        <c:ser>
          <c:idx val="2"/>
          <c:order val="2"/>
          <c:tx>
            <c:strRef>
              <c:f>'RQ2-Fig8'!$B$273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'RQ2-Fig8'!$C$270:$L$270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'RQ2-Fig8'!$C$273:$L$273</c:f>
              <c:numCache>
                <c:formatCode>General</c:formatCode>
                <c:ptCount val="10"/>
                <c:pt idx="0">
                  <c:v>0.63719733054025</c:v>
                </c:pt>
                <c:pt idx="1">
                  <c:v>0.638388655371386</c:v>
                </c:pt>
                <c:pt idx="2">
                  <c:v>0.63078326503127</c:v>
                </c:pt>
                <c:pt idx="3">
                  <c:v>0.59819592676619</c:v>
                </c:pt>
                <c:pt idx="4">
                  <c:v>0.539073163853215</c:v>
                </c:pt>
                <c:pt idx="5">
                  <c:v>0.477756374696714</c:v>
                </c:pt>
                <c:pt idx="6">
                  <c:v>0.425726658436181</c:v>
                </c:pt>
                <c:pt idx="7">
                  <c:v>0.385771173081023</c:v>
                </c:pt>
                <c:pt idx="8">
                  <c:v>0.345331781219119</c:v>
                </c:pt>
                <c:pt idx="9">
                  <c:v>0.303385441774016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120-4D05-A585-AE4F8FC03AA3}"/>
            </c:ext>
          </c:extLst>
        </c:ser>
        <c:ser>
          <c:idx val="3"/>
          <c:order val="3"/>
          <c:tx>
            <c:strRef>
              <c:f>'RQ2-Fig8'!$B$274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'RQ2-Fig8'!$C$270:$L$270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'RQ2-Fig8'!$C$274:$L$274</c:f>
              <c:numCache>
                <c:formatCode>General</c:formatCode>
                <c:ptCount val="10"/>
                <c:pt idx="0">
                  <c:v>0.624105371550987</c:v>
                </c:pt>
                <c:pt idx="1">
                  <c:v>0.604614609976105</c:v>
                </c:pt>
                <c:pt idx="2">
                  <c:v>0.589719100015333</c:v>
                </c:pt>
                <c:pt idx="3">
                  <c:v>0.554732247565874</c:v>
                </c:pt>
                <c:pt idx="4">
                  <c:v>0.506396307035436</c:v>
                </c:pt>
                <c:pt idx="5">
                  <c:v>0.463934376834389</c:v>
                </c:pt>
                <c:pt idx="6">
                  <c:v>0.414630827718509</c:v>
                </c:pt>
                <c:pt idx="7">
                  <c:v>0.363533500715532</c:v>
                </c:pt>
                <c:pt idx="8">
                  <c:v>0.327861252594151</c:v>
                </c:pt>
                <c:pt idx="9">
                  <c:v>0.286904483708096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120-4D05-A585-AE4F8FC03AA3}"/>
            </c:ext>
          </c:extLst>
        </c:ser>
        <c:ser>
          <c:idx val="4"/>
          <c:order val="4"/>
          <c:tx>
            <c:strRef>
              <c:f>'RQ2-Fig8'!$B$275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'RQ2-Fig8'!$C$270:$L$270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'RQ2-Fig8'!$C$275:$L$275</c:f>
              <c:numCache>
                <c:formatCode>General</c:formatCode>
                <c:ptCount val="10"/>
                <c:pt idx="0">
                  <c:v>0.585364119986359</c:v>
                </c:pt>
                <c:pt idx="1">
                  <c:v>0.556126959539634</c:v>
                </c:pt>
                <c:pt idx="2">
                  <c:v>0.529856002423989</c:v>
                </c:pt>
                <c:pt idx="3">
                  <c:v>0.506363202607839</c:v>
                </c:pt>
                <c:pt idx="4">
                  <c:v>0.449367889901082</c:v>
                </c:pt>
                <c:pt idx="5">
                  <c:v>0.407637402239525</c:v>
                </c:pt>
                <c:pt idx="6">
                  <c:v>0.371546413782511</c:v>
                </c:pt>
                <c:pt idx="7">
                  <c:v>0.332129279051255</c:v>
                </c:pt>
                <c:pt idx="8">
                  <c:v>0.289604282979416</c:v>
                </c:pt>
                <c:pt idx="9">
                  <c:v>0.261054294655645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120-4D05-A585-AE4F8FC03AA3}"/>
            </c:ext>
          </c:extLst>
        </c:ser>
        <c:ser>
          <c:idx val="5"/>
          <c:order val="5"/>
          <c:tx>
            <c:strRef>
              <c:f>'RQ2-Fig8'!$B$276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'RQ2-Fig8'!$C$270:$L$270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'RQ2-Fig8'!$C$276:$L$276</c:f>
              <c:numCache>
                <c:formatCode>General</c:formatCode>
                <c:ptCount val="10"/>
                <c:pt idx="0">
                  <c:v>0.505824411695704</c:v>
                </c:pt>
                <c:pt idx="1">
                  <c:v>0.469129958214931</c:v>
                </c:pt>
                <c:pt idx="2">
                  <c:v>0.437737830574727</c:v>
                </c:pt>
                <c:pt idx="3">
                  <c:v>0.412740895554015</c:v>
                </c:pt>
                <c:pt idx="4">
                  <c:v>0.383221543440479</c:v>
                </c:pt>
                <c:pt idx="5">
                  <c:v>0.344678152367058</c:v>
                </c:pt>
                <c:pt idx="6">
                  <c:v>0.315498929798037</c:v>
                </c:pt>
                <c:pt idx="7">
                  <c:v>0.296008205273351</c:v>
                </c:pt>
                <c:pt idx="8">
                  <c:v>0.276980167699725</c:v>
                </c:pt>
                <c:pt idx="9">
                  <c:v>0.250084182089956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120-4D05-A585-AE4F8FC03AA3}"/>
            </c:ext>
          </c:extLst>
        </c:ser>
        <c:ser>
          <c:idx val="6"/>
          <c:order val="6"/>
          <c:tx>
            <c:strRef>
              <c:f>'RQ2-Fig8'!$B$277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'RQ2-Fig8'!$C$270:$L$270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'RQ2-Fig8'!$C$277:$L$277</c:f>
              <c:numCache>
                <c:formatCode>General</c:formatCode>
                <c:ptCount val="10"/>
                <c:pt idx="0">
                  <c:v>0.428270015512724</c:v>
                </c:pt>
                <c:pt idx="1">
                  <c:v>0.397957653724551</c:v>
                </c:pt>
                <c:pt idx="2">
                  <c:v>0.373682488189666</c:v>
                </c:pt>
                <c:pt idx="3">
                  <c:v>0.345502310176134</c:v>
                </c:pt>
                <c:pt idx="4">
                  <c:v>0.320071540261768</c:v>
                </c:pt>
                <c:pt idx="5">
                  <c:v>0.297474207291069</c:v>
                </c:pt>
                <c:pt idx="6">
                  <c:v>0.285807723348158</c:v>
                </c:pt>
                <c:pt idx="7">
                  <c:v>0.273929621291966</c:v>
                </c:pt>
                <c:pt idx="8">
                  <c:v>0.250542416999597</c:v>
                </c:pt>
                <c:pt idx="9">
                  <c:v>0.235507292695943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C120-4D05-A585-AE4F8FC03AA3}"/>
            </c:ext>
          </c:extLst>
        </c:ser>
        <c:ser>
          <c:idx val="7"/>
          <c:order val="7"/>
          <c:tx>
            <c:strRef>
              <c:f>'RQ2-Fig8'!$B$278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'RQ2-Fig8'!$C$270:$L$270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'RQ2-Fig8'!$C$278:$L$278</c:f>
              <c:numCache>
                <c:formatCode>General</c:formatCode>
                <c:ptCount val="10"/>
                <c:pt idx="0">
                  <c:v>0.328781658319128</c:v>
                </c:pt>
                <c:pt idx="1">
                  <c:v>0.300858774448742</c:v>
                </c:pt>
                <c:pt idx="2">
                  <c:v>0.280696210652538</c:v>
                </c:pt>
                <c:pt idx="3">
                  <c:v>0.264934356203868</c:v>
                </c:pt>
                <c:pt idx="4">
                  <c:v>0.257758595248368</c:v>
                </c:pt>
                <c:pt idx="5">
                  <c:v>0.237836588160649</c:v>
                </c:pt>
                <c:pt idx="6">
                  <c:v>0.229920830576838</c:v>
                </c:pt>
                <c:pt idx="7">
                  <c:v>0.221577355157087</c:v>
                </c:pt>
                <c:pt idx="8">
                  <c:v>0.21457565044164</c:v>
                </c:pt>
                <c:pt idx="9">
                  <c:v>0.203708846607537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C120-4D05-A585-AE4F8FC03AA3}"/>
            </c:ext>
          </c:extLst>
        </c:ser>
        <c:ser>
          <c:idx val="8"/>
          <c:order val="8"/>
          <c:tx>
            <c:strRef>
              <c:f>'RQ2-Fig8'!$B$279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'RQ2-Fig8'!$C$270:$L$270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'RQ2-Fig8'!$C$279:$L$279</c:f>
              <c:numCache>
                <c:formatCode>General</c:formatCode>
                <c:ptCount val="10"/>
                <c:pt idx="0">
                  <c:v>0.250916491864747</c:v>
                </c:pt>
                <c:pt idx="1">
                  <c:v>0.2311034154899</c:v>
                </c:pt>
                <c:pt idx="2">
                  <c:v>0.225147647661077</c:v>
                </c:pt>
                <c:pt idx="3">
                  <c:v>0.218587456873403</c:v>
                </c:pt>
                <c:pt idx="4">
                  <c:v>0.214082668517936</c:v>
                </c:pt>
                <c:pt idx="5">
                  <c:v>0.20370676312111</c:v>
                </c:pt>
                <c:pt idx="6">
                  <c:v>0.200035579406284</c:v>
                </c:pt>
                <c:pt idx="7">
                  <c:v>0.201291781269828</c:v>
                </c:pt>
                <c:pt idx="8">
                  <c:v>0.18915804632263</c:v>
                </c:pt>
                <c:pt idx="9">
                  <c:v>0.180109526204452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120-4D05-A585-AE4F8FC03AA3}"/>
            </c:ext>
          </c:extLst>
        </c:ser>
        <c:ser>
          <c:idx val="9"/>
          <c:order val="9"/>
          <c:tx>
            <c:strRef>
              <c:f>'RQ2-Fig8'!$B$280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'RQ2-Fig8'!$C$270:$L$270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'RQ2-Fig8'!$C$280:$L$280</c:f>
              <c:numCache>
                <c:formatCode>General</c:formatCode>
                <c:ptCount val="10"/>
                <c:pt idx="0">
                  <c:v>0.217253019074983</c:v>
                </c:pt>
                <c:pt idx="1">
                  <c:v>0.195290235835361</c:v>
                </c:pt>
                <c:pt idx="2">
                  <c:v>0.193075565214358</c:v>
                </c:pt>
                <c:pt idx="3">
                  <c:v>0.190059347442966</c:v>
                </c:pt>
                <c:pt idx="4">
                  <c:v>0.182939548454192</c:v>
                </c:pt>
                <c:pt idx="5">
                  <c:v>0.178325868852595</c:v>
                </c:pt>
                <c:pt idx="6">
                  <c:v>0.174015269708981</c:v>
                </c:pt>
                <c:pt idx="7">
                  <c:v>0.170742080943522</c:v>
                </c:pt>
                <c:pt idx="8">
                  <c:v>0.163829859110418</c:v>
                </c:pt>
                <c:pt idx="9">
                  <c:v>0.160007715530925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C120-4D05-A585-AE4F8FC03AA3}"/>
            </c:ext>
          </c:extLst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1145061120"/>
        <c:axId val="1145065152"/>
        <c:axId val="1145067632"/>
      </c:surfaceChart>
      <c:catAx>
        <c:axId val="114506112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065152"/>
        <c:crosses val="max"/>
        <c:auto val="1"/>
        <c:lblAlgn val="ctr"/>
        <c:lblOffset val="100"/>
        <c:noMultiLvlLbl val="0"/>
      </c:catAx>
      <c:valAx>
        <c:axId val="1145065152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5061120"/>
        <c:crosses val="autoZero"/>
        <c:crossBetween val="midCat"/>
      </c:valAx>
      <c:serAx>
        <c:axId val="114506763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065152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SWT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724315363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452952453"/>
          <c:w val="0.791546223388743"/>
          <c:h val="0.717079869834907"/>
        </c:manualLayout>
      </c:layout>
      <c:surfaceChart>
        <c:wireframe val="0"/>
        <c:ser>
          <c:idx val="0"/>
          <c:order val="0"/>
          <c:tx>
            <c:strRef>
              <c:f>'RQ2-Fig8'!$B$284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'RQ2-Fig8'!$C$283:$L$283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'RQ2-Fig8'!$C$284:$L$284</c:f>
              <c:numCache>
                <c:formatCode>General</c:formatCode>
                <c:ptCount val="10"/>
                <c:pt idx="0">
                  <c:v>0.749625723363639</c:v>
                </c:pt>
                <c:pt idx="1">
                  <c:v>0.74427789038329</c:v>
                </c:pt>
                <c:pt idx="2">
                  <c:v>0.737391038666549</c:v>
                </c:pt>
                <c:pt idx="3">
                  <c:v>0.723956433222639</c:v>
                </c:pt>
                <c:pt idx="4">
                  <c:v>0.699228502948907</c:v>
                </c:pt>
                <c:pt idx="5">
                  <c:v>0.564985743454022</c:v>
                </c:pt>
                <c:pt idx="6">
                  <c:v>0.504644659546263</c:v>
                </c:pt>
                <c:pt idx="7">
                  <c:v>0.480863625061218</c:v>
                </c:pt>
                <c:pt idx="8">
                  <c:v>0.443317221613485</c:v>
                </c:pt>
                <c:pt idx="9">
                  <c:v>0.40757192085737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47A-43C8-ACDB-12F1CE6D255D}"/>
            </c:ext>
          </c:extLst>
        </c:ser>
        <c:ser>
          <c:idx val="1"/>
          <c:order val="1"/>
          <c:tx>
            <c:strRef>
              <c:f>'RQ2-Fig8'!$B$285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'RQ2-Fig8'!$C$283:$L$283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'RQ2-Fig8'!$C$285:$L$285</c:f>
              <c:numCache>
                <c:formatCode>General</c:formatCode>
                <c:ptCount val="10"/>
                <c:pt idx="0">
                  <c:v>0.747030102381817</c:v>
                </c:pt>
                <c:pt idx="1">
                  <c:v>0.746135369732308</c:v>
                </c:pt>
                <c:pt idx="2">
                  <c:v>0.739734890554861</c:v>
                </c:pt>
                <c:pt idx="3">
                  <c:v>0.723124875771855</c:v>
                </c:pt>
                <c:pt idx="4">
                  <c:v>0.684011131983742</c:v>
                </c:pt>
                <c:pt idx="5">
                  <c:v>0.576297709465868</c:v>
                </c:pt>
                <c:pt idx="6">
                  <c:v>0.504719439612262</c:v>
                </c:pt>
                <c:pt idx="7">
                  <c:v>0.473664966348115</c:v>
                </c:pt>
                <c:pt idx="8">
                  <c:v>0.437436131020021</c:v>
                </c:pt>
                <c:pt idx="9">
                  <c:v>0.396350220034007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47A-43C8-ACDB-12F1CE6D255D}"/>
            </c:ext>
          </c:extLst>
        </c:ser>
        <c:ser>
          <c:idx val="2"/>
          <c:order val="2"/>
          <c:tx>
            <c:strRef>
              <c:f>'RQ2-Fig8'!$B$286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'RQ2-Fig8'!$C$283:$L$283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'RQ2-Fig8'!$C$286:$L$286</c:f>
              <c:numCache>
                <c:formatCode>General</c:formatCode>
                <c:ptCount val="10"/>
                <c:pt idx="0">
                  <c:v>0.740786735939797</c:v>
                </c:pt>
                <c:pt idx="1">
                  <c:v>0.742126595893102</c:v>
                </c:pt>
                <c:pt idx="2">
                  <c:v>0.741182680481135</c:v>
                </c:pt>
                <c:pt idx="3">
                  <c:v>0.70570867102822</c:v>
                </c:pt>
                <c:pt idx="4">
                  <c:v>0.638493287750436</c:v>
                </c:pt>
                <c:pt idx="5">
                  <c:v>0.56973924296745</c:v>
                </c:pt>
                <c:pt idx="6">
                  <c:v>0.506650401936988</c:v>
                </c:pt>
                <c:pt idx="7">
                  <c:v>0.46040434882103</c:v>
                </c:pt>
                <c:pt idx="8">
                  <c:v>0.419935699737723</c:v>
                </c:pt>
                <c:pt idx="9">
                  <c:v>0.374786207125076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47A-43C8-ACDB-12F1CE6D255D}"/>
            </c:ext>
          </c:extLst>
        </c:ser>
        <c:ser>
          <c:idx val="3"/>
          <c:order val="3"/>
          <c:tx>
            <c:strRef>
              <c:f>'RQ2-Fig8'!$B$287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'RQ2-Fig8'!$C$283:$L$283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'RQ2-Fig8'!$C$287:$L$287</c:f>
              <c:numCache>
                <c:formatCode>General</c:formatCode>
                <c:ptCount val="10"/>
                <c:pt idx="0">
                  <c:v>0.72059875543361</c:v>
                </c:pt>
                <c:pt idx="1">
                  <c:v>0.704416482987911</c:v>
                </c:pt>
                <c:pt idx="2">
                  <c:v>0.685673651248302</c:v>
                </c:pt>
                <c:pt idx="3">
                  <c:v>0.649612125551975</c:v>
                </c:pt>
                <c:pt idx="4">
                  <c:v>0.596910564304046</c:v>
                </c:pt>
                <c:pt idx="5">
                  <c:v>0.545414750932874</c:v>
                </c:pt>
                <c:pt idx="6">
                  <c:v>0.489343756689377</c:v>
                </c:pt>
                <c:pt idx="7">
                  <c:v>0.436402213341451</c:v>
                </c:pt>
                <c:pt idx="8">
                  <c:v>0.398749037525426</c:v>
                </c:pt>
                <c:pt idx="9">
                  <c:v>0.352795006817289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47A-43C8-ACDB-12F1CE6D255D}"/>
            </c:ext>
          </c:extLst>
        </c:ser>
        <c:ser>
          <c:idx val="4"/>
          <c:order val="4"/>
          <c:tx>
            <c:strRef>
              <c:f>'RQ2-Fig8'!$B$288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'RQ2-Fig8'!$C$283:$L$283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'RQ2-Fig8'!$C$288:$L$288</c:f>
              <c:numCache>
                <c:formatCode>General</c:formatCode>
                <c:ptCount val="10"/>
                <c:pt idx="0">
                  <c:v>0.671869938451571</c:v>
                </c:pt>
                <c:pt idx="1">
                  <c:v>0.641696397684473</c:v>
                </c:pt>
                <c:pt idx="2">
                  <c:v>0.609546823706961</c:v>
                </c:pt>
                <c:pt idx="3">
                  <c:v>0.585611660636306</c:v>
                </c:pt>
                <c:pt idx="4">
                  <c:v>0.527760202062427</c:v>
                </c:pt>
                <c:pt idx="5">
                  <c:v>0.47431023471548</c:v>
                </c:pt>
                <c:pt idx="6">
                  <c:v>0.429400942220281</c:v>
                </c:pt>
                <c:pt idx="7">
                  <c:v>0.384973487102449</c:v>
                </c:pt>
                <c:pt idx="8">
                  <c:v>0.342753378959711</c:v>
                </c:pt>
                <c:pt idx="9">
                  <c:v>0.315008619389728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47A-43C8-ACDB-12F1CE6D255D}"/>
            </c:ext>
          </c:extLst>
        </c:ser>
        <c:ser>
          <c:idx val="5"/>
          <c:order val="5"/>
          <c:tx>
            <c:strRef>
              <c:f>'RQ2-Fig8'!$B$289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'RQ2-Fig8'!$C$283:$L$283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'RQ2-Fig8'!$C$289:$L$289</c:f>
              <c:numCache>
                <c:formatCode>General</c:formatCode>
                <c:ptCount val="10"/>
                <c:pt idx="0">
                  <c:v>0.5788532593476</c:v>
                </c:pt>
                <c:pt idx="1">
                  <c:v>0.53900802981952</c:v>
                </c:pt>
                <c:pt idx="2">
                  <c:v>0.507540413854684</c:v>
                </c:pt>
                <c:pt idx="3">
                  <c:v>0.480842187725107</c:v>
                </c:pt>
                <c:pt idx="4">
                  <c:v>0.446960860755179</c:v>
                </c:pt>
                <c:pt idx="5">
                  <c:v>0.406100506876458</c:v>
                </c:pt>
                <c:pt idx="6">
                  <c:v>0.378149529997129</c:v>
                </c:pt>
                <c:pt idx="7">
                  <c:v>0.349120175642363</c:v>
                </c:pt>
                <c:pt idx="8">
                  <c:v>0.323588823736586</c:v>
                </c:pt>
                <c:pt idx="9">
                  <c:v>0.297453696882044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47A-43C8-ACDB-12F1CE6D255D}"/>
            </c:ext>
          </c:extLst>
        </c:ser>
        <c:ser>
          <c:idx val="6"/>
          <c:order val="6"/>
          <c:tx>
            <c:strRef>
              <c:f>'RQ2-Fig8'!$B$290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'RQ2-Fig8'!$C$283:$L$283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'RQ2-Fig8'!$C$290:$L$290</c:f>
              <c:numCache>
                <c:formatCode>General</c:formatCode>
                <c:ptCount val="10"/>
                <c:pt idx="0">
                  <c:v>0.493521468984186</c:v>
                </c:pt>
                <c:pt idx="1">
                  <c:v>0.462952061958018</c:v>
                </c:pt>
                <c:pt idx="2">
                  <c:v>0.437866986555486</c:v>
                </c:pt>
                <c:pt idx="3">
                  <c:v>0.407063329779986</c:v>
                </c:pt>
                <c:pt idx="4">
                  <c:v>0.381194040550173</c:v>
                </c:pt>
                <c:pt idx="5">
                  <c:v>0.35109497450201</c:v>
                </c:pt>
                <c:pt idx="6">
                  <c:v>0.33764349095455</c:v>
                </c:pt>
                <c:pt idx="7">
                  <c:v>0.32141341682224</c:v>
                </c:pt>
                <c:pt idx="8">
                  <c:v>0.300661933074818</c:v>
                </c:pt>
                <c:pt idx="9">
                  <c:v>0.281662727424257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47A-43C8-ACDB-12F1CE6D255D}"/>
            </c:ext>
          </c:extLst>
        </c:ser>
        <c:ser>
          <c:idx val="7"/>
          <c:order val="7"/>
          <c:tx>
            <c:strRef>
              <c:f>'RQ2-Fig8'!$B$291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'RQ2-Fig8'!$C$283:$L$283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'RQ2-Fig8'!$C$291:$L$291</c:f>
              <c:numCache>
                <c:formatCode>General</c:formatCode>
                <c:ptCount val="10"/>
                <c:pt idx="0">
                  <c:v>0.388786403453191</c:v>
                </c:pt>
                <c:pt idx="1">
                  <c:v>0.355254835490962</c:v>
                </c:pt>
                <c:pt idx="2">
                  <c:v>0.329820156233215</c:v>
                </c:pt>
                <c:pt idx="3">
                  <c:v>0.312164087569135</c:v>
                </c:pt>
                <c:pt idx="4">
                  <c:v>0.304195760084476</c:v>
                </c:pt>
                <c:pt idx="5">
                  <c:v>0.275627261680073</c:v>
                </c:pt>
                <c:pt idx="6">
                  <c:v>0.264673735082961</c:v>
                </c:pt>
                <c:pt idx="7">
                  <c:v>0.254918211203571</c:v>
                </c:pt>
                <c:pt idx="8">
                  <c:v>0.248978832816922</c:v>
                </c:pt>
                <c:pt idx="9">
                  <c:v>0.237693193335839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47A-43C8-ACDB-12F1CE6D255D}"/>
            </c:ext>
          </c:extLst>
        </c:ser>
        <c:ser>
          <c:idx val="8"/>
          <c:order val="8"/>
          <c:tx>
            <c:strRef>
              <c:f>'RQ2-Fig8'!$B$292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'RQ2-Fig8'!$C$283:$L$283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'RQ2-Fig8'!$C$292:$L$292</c:f>
              <c:numCache>
                <c:formatCode>General</c:formatCode>
                <c:ptCount val="10"/>
                <c:pt idx="0">
                  <c:v>0.2993564200572</c:v>
                </c:pt>
                <c:pt idx="1">
                  <c:v>0.273654949771814</c:v>
                </c:pt>
                <c:pt idx="2">
                  <c:v>0.266663043079993</c:v>
                </c:pt>
                <c:pt idx="3">
                  <c:v>0.25829974755098</c:v>
                </c:pt>
                <c:pt idx="4">
                  <c:v>0.255025362527846</c:v>
                </c:pt>
                <c:pt idx="5">
                  <c:v>0.236060970862973</c:v>
                </c:pt>
                <c:pt idx="6">
                  <c:v>0.231897428321619</c:v>
                </c:pt>
                <c:pt idx="7">
                  <c:v>0.232897662731025</c:v>
                </c:pt>
                <c:pt idx="8">
                  <c:v>0.224093132315781</c:v>
                </c:pt>
                <c:pt idx="9">
                  <c:v>0.208313791739492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347A-43C8-ACDB-12F1CE6D255D}"/>
            </c:ext>
          </c:extLst>
        </c:ser>
        <c:ser>
          <c:idx val="9"/>
          <c:order val="9"/>
          <c:tx>
            <c:strRef>
              <c:f>'RQ2-Fig8'!$B$293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'RQ2-Fig8'!$C$283:$L$283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'RQ2-Fig8'!$C$293:$L$293</c:f>
              <c:numCache>
                <c:formatCode>General</c:formatCode>
                <c:ptCount val="10"/>
                <c:pt idx="0">
                  <c:v>0.258800207332402</c:v>
                </c:pt>
                <c:pt idx="1">
                  <c:v>0.230168714014143</c:v>
                </c:pt>
                <c:pt idx="2">
                  <c:v>0.228206028884641</c:v>
                </c:pt>
                <c:pt idx="3">
                  <c:v>0.224383849136917</c:v>
                </c:pt>
                <c:pt idx="4">
                  <c:v>0.212714829821372</c:v>
                </c:pt>
                <c:pt idx="5">
                  <c:v>0.204941019971946</c:v>
                </c:pt>
                <c:pt idx="6">
                  <c:v>0.199318289734043</c:v>
                </c:pt>
                <c:pt idx="7">
                  <c:v>0.195643901838938</c:v>
                </c:pt>
                <c:pt idx="8">
                  <c:v>0.189175996610873</c:v>
                </c:pt>
                <c:pt idx="9">
                  <c:v>0.185881052312641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347A-43C8-ACDB-12F1CE6D255D}"/>
            </c:ext>
          </c:extLst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1145129440"/>
        <c:axId val="1145133472"/>
        <c:axId val="1145135952"/>
      </c:surfaceChart>
      <c:catAx>
        <c:axId val="114512944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133472"/>
        <c:crosses val="max"/>
        <c:auto val="1"/>
        <c:lblAlgn val="ctr"/>
        <c:lblOffset val="100"/>
        <c:noMultiLvlLbl val="0"/>
      </c:catAx>
      <c:valAx>
        <c:axId val="1145133472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145129440"/>
        <c:crosses val="autoZero"/>
        <c:crossBetween val="midCat"/>
      </c:valAx>
      <c:serAx>
        <c:axId val="114513595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133472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'RQ2-Fig9'!$B$3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'RQ2-Fig9'!$A$4:$A$8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60.0</c:v>
                </c:pt>
                <c:pt idx="3">
                  <c:v>90.0</c:v>
                </c:pt>
                <c:pt idx="4">
                  <c:v>120.0</c:v>
                </c:pt>
              </c:numCache>
            </c:numRef>
          </c:cat>
          <c:val>
            <c:numRef>
              <c:f>'RQ2-Fig9'!$B$4:$B$8</c:f>
              <c:numCache>
                <c:formatCode>General</c:formatCode>
                <c:ptCount val="5"/>
                <c:pt idx="0">
                  <c:v>0.293538207993973</c:v>
                </c:pt>
                <c:pt idx="1">
                  <c:v>0.306753649714705</c:v>
                </c:pt>
                <c:pt idx="2">
                  <c:v>0.320298097633618</c:v>
                </c:pt>
                <c:pt idx="3">
                  <c:v>0.323472597220419</c:v>
                </c:pt>
                <c:pt idx="4">
                  <c:v>0.323812836553506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46-4464-86D8-522958A2C74C}"/>
            </c:ext>
          </c:extLst>
        </c:ser>
        <c:ser>
          <c:idx val="1"/>
          <c:order val="1"/>
          <c:tx>
            <c:strRef>
              <c:f>'RQ2-Fig9'!$C$3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'RQ2-Fig9'!$A$4:$A$8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60.0</c:v>
                </c:pt>
                <c:pt idx="3">
                  <c:v>90.0</c:v>
                </c:pt>
                <c:pt idx="4">
                  <c:v>120.0</c:v>
                </c:pt>
              </c:numCache>
            </c:numRef>
          </c:cat>
          <c:val>
            <c:numRef>
              <c:f>'RQ2-Fig9'!$C$4:$C$8</c:f>
              <c:numCache>
                <c:formatCode>General</c:formatCode>
                <c:ptCount val="5"/>
                <c:pt idx="0">
                  <c:v>0.636804233117491</c:v>
                </c:pt>
                <c:pt idx="1">
                  <c:v>0.63680423311749</c:v>
                </c:pt>
                <c:pt idx="2">
                  <c:v>0.636804233117491</c:v>
                </c:pt>
                <c:pt idx="3">
                  <c:v>0.63680423311749</c:v>
                </c:pt>
                <c:pt idx="4">
                  <c:v>0.63680423311749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46-4464-86D8-522958A2C74C}"/>
            </c:ext>
          </c:extLst>
        </c:ser>
        <c:ser>
          <c:idx val="2"/>
          <c:order val="2"/>
          <c:tx>
            <c:strRef>
              <c:f>'RQ2-Fig9'!$D$3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'RQ2-Fig9'!$A$4:$A$8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60.0</c:v>
                </c:pt>
                <c:pt idx="3">
                  <c:v>90.0</c:v>
                </c:pt>
                <c:pt idx="4">
                  <c:v>120.0</c:v>
                </c:pt>
              </c:numCache>
            </c:numRef>
          </c:cat>
          <c:val>
            <c:numRef>
              <c:f>'RQ2-Fig9'!$D$4:$D$8</c:f>
              <c:numCache>
                <c:formatCode>General</c:formatCode>
                <c:ptCount val="5"/>
                <c:pt idx="0">
                  <c:v>0.505588882558661</c:v>
                </c:pt>
                <c:pt idx="1">
                  <c:v>0.505588882558661</c:v>
                </c:pt>
                <c:pt idx="2">
                  <c:v>0.505551053848671</c:v>
                </c:pt>
                <c:pt idx="3">
                  <c:v>0.505037341312475</c:v>
                </c:pt>
                <c:pt idx="4">
                  <c:v>0.506005204231832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D46-4464-86D8-522958A2C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192864"/>
        <c:axId val="1144196624"/>
      </c:lineChart>
      <c:catAx>
        <c:axId val="114419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k</a:t>
                </a:r>
                <a:endParaRPr lang="ko-KR" altLang="en-US" sz="12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196624"/>
        <c:crosses val="autoZero"/>
        <c:auto val="1"/>
        <c:lblAlgn val="ctr"/>
        <c:lblOffset val="100"/>
        <c:noMultiLvlLbl val="0"/>
      </c:catAx>
      <c:valAx>
        <c:axId val="1144196624"/>
        <c:scaling>
          <c:orientation val="minMax"/>
          <c:min val="0.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MAP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19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'RQ2-Fig9'!$B$11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'RQ2-Fig9'!$A$12:$A$16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60.0</c:v>
                </c:pt>
                <c:pt idx="3">
                  <c:v>90.0</c:v>
                </c:pt>
                <c:pt idx="4">
                  <c:v>120.0</c:v>
                </c:pt>
              </c:numCache>
            </c:numRef>
          </c:cat>
          <c:val>
            <c:numRef>
              <c:f>'RQ2-Fig9'!$B$12:$B$16</c:f>
              <c:numCache>
                <c:formatCode>General</c:formatCode>
                <c:ptCount val="5"/>
                <c:pt idx="0">
                  <c:v>0.451042776920582</c:v>
                </c:pt>
                <c:pt idx="1">
                  <c:v>0.466836103876546</c:v>
                </c:pt>
                <c:pt idx="2">
                  <c:v>0.485540966473399</c:v>
                </c:pt>
                <c:pt idx="3">
                  <c:v>0.49126065104596</c:v>
                </c:pt>
                <c:pt idx="4">
                  <c:v>0.487576797556315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5EB-41AC-BC1B-35E7BB791D49}"/>
            </c:ext>
          </c:extLst>
        </c:ser>
        <c:ser>
          <c:idx val="1"/>
          <c:order val="1"/>
          <c:tx>
            <c:strRef>
              <c:f>'RQ2-Fig9'!$C$11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'RQ2-Fig9'!$A$12:$A$16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60.0</c:v>
                </c:pt>
                <c:pt idx="3">
                  <c:v>90.0</c:v>
                </c:pt>
                <c:pt idx="4">
                  <c:v>120.0</c:v>
                </c:pt>
              </c:numCache>
            </c:numRef>
          </c:cat>
          <c:val>
            <c:numRef>
              <c:f>'RQ2-Fig9'!$C$12:$C$16</c:f>
              <c:numCache>
                <c:formatCode>General</c:formatCode>
                <c:ptCount val="5"/>
                <c:pt idx="0">
                  <c:v>0.74610347948365</c:v>
                </c:pt>
                <c:pt idx="1">
                  <c:v>0.74610347948365</c:v>
                </c:pt>
                <c:pt idx="2">
                  <c:v>0.74610347948365</c:v>
                </c:pt>
                <c:pt idx="3">
                  <c:v>0.74610347948365</c:v>
                </c:pt>
                <c:pt idx="4">
                  <c:v>0.74610347948365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5EB-41AC-BC1B-35E7BB791D49}"/>
            </c:ext>
          </c:extLst>
        </c:ser>
        <c:ser>
          <c:idx val="2"/>
          <c:order val="2"/>
          <c:tx>
            <c:strRef>
              <c:f>'RQ2-Fig9'!$D$11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'RQ2-Fig9'!$A$12:$A$16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60.0</c:v>
                </c:pt>
                <c:pt idx="3">
                  <c:v>90.0</c:v>
                </c:pt>
                <c:pt idx="4">
                  <c:v>120.0</c:v>
                </c:pt>
              </c:numCache>
            </c:numRef>
          </c:cat>
          <c:val>
            <c:numRef>
              <c:f>'RQ2-Fig9'!$D$12:$D$16</c:f>
              <c:numCache>
                <c:formatCode>General</c:formatCode>
                <c:ptCount val="5"/>
                <c:pt idx="0">
                  <c:v>0.574469359604283</c:v>
                </c:pt>
                <c:pt idx="1">
                  <c:v>0.574469359604283</c:v>
                </c:pt>
                <c:pt idx="2">
                  <c:v>0.57426051359241</c:v>
                </c:pt>
                <c:pt idx="3">
                  <c:v>0.574262403237156</c:v>
                </c:pt>
                <c:pt idx="4">
                  <c:v>0.574353878648233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5EB-41AC-BC1B-35E7BB791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226640"/>
        <c:axId val="1144230400"/>
      </c:lineChart>
      <c:catAx>
        <c:axId val="114422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230400"/>
        <c:crosses val="autoZero"/>
        <c:auto val="1"/>
        <c:lblAlgn val="ctr"/>
        <c:lblOffset val="100"/>
        <c:noMultiLvlLbl val="0"/>
      </c:catAx>
      <c:valAx>
        <c:axId val="1144230400"/>
        <c:scaling>
          <c:orientation val="minMax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22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'RQ2-Fig9'!$B$34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'RQ2-Fig9'!$A$35:$A$40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'RQ2-Fig9'!$B$35:$B$40</c:f>
              <c:numCache>
                <c:formatCode>General</c:formatCode>
                <c:ptCount val="6"/>
                <c:pt idx="0">
                  <c:v>0.334260181265314</c:v>
                </c:pt>
                <c:pt idx="1">
                  <c:v>0.345539345873136</c:v>
                </c:pt>
                <c:pt idx="2">
                  <c:v>0.363956106604327</c:v>
                </c:pt>
                <c:pt idx="3">
                  <c:v>0.37378310614986</c:v>
                </c:pt>
                <c:pt idx="4">
                  <c:v>0.37001085135532</c:v>
                </c:pt>
                <c:pt idx="5">
                  <c:v>0.36417134359263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5F8-47F9-B9DD-9943A729EF42}"/>
            </c:ext>
          </c:extLst>
        </c:ser>
        <c:ser>
          <c:idx val="1"/>
          <c:order val="1"/>
          <c:tx>
            <c:strRef>
              <c:f>'RQ2-Fig9'!$C$34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'RQ2-Fig9'!$A$35:$A$40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'RQ2-Fig9'!$C$35:$C$40</c:f>
              <c:numCache>
                <c:formatCode>General</c:formatCode>
                <c:ptCount val="6"/>
                <c:pt idx="0">
                  <c:v>0.640545227147544</c:v>
                </c:pt>
                <c:pt idx="1">
                  <c:v>0.640546909083135</c:v>
                </c:pt>
                <c:pt idx="2">
                  <c:v>0.640558043551376</c:v>
                </c:pt>
                <c:pt idx="3">
                  <c:v>0.640524317477633</c:v>
                </c:pt>
                <c:pt idx="4">
                  <c:v>0.640521066874921</c:v>
                </c:pt>
                <c:pt idx="5">
                  <c:v>0.64051678717764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5F8-47F9-B9DD-9943A729EF42}"/>
            </c:ext>
          </c:extLst>
        </c:ser>
        <c:ser>
          <c:idx val="2"/>
          <c:order val="2"/>
          <c:tx>
            <c:strRef>
              <c:f>'RQ2-Fig9'!$D$34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'RQ2-Fig9'!$A$35:$A$40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'RQ2-Fig9'!$D$35:$D$40</c:f>
              <c:numCache>
                <c:formatCode>General</c:formatCode>
                <c:ptCount val="6"/>
                <c:pt idx="0">
                  <c:v>0.556522345301757</c:v>
                </c:pt>
                <c:pt idx="1">
                  <c:v>0.556522345301757</c:v>
                </c:pt>
                <c:pt idx="2">
                  <c:v>0.556522345301757</c:v>
                </c:pt>
                <c:pt idx="3">
                  <c:v>0.556522345301757</c:v>
                </c:pt>
                <c:pt idx="4">
                  <c:v>0.556522345301757</c:v>
                </c:pt>
                <c:pt idx="5">
                  <c:v>0.556522345301757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5F8-47F9-B9DD-9943A729E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260640"/>
        <c:axId val="1144264400"/>
      </c:lineChart>
      <c:catAx>
        <c:axId val="114426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k</a:t>
                </a:r>
                <a:endParaRPr lang="ko-KR" altLang="en-US" sz="12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264400"/>
        <c:crosses val="autoZero"/>
        <c:auto val="1"/>
        <c:lblAlgn val="ctr"/>
        <c:lblOffset val="100"/>
        <c:noMultiLvlLbl val="0"/>
      </c:catAx>
      <c:valAx>
        <c:axId val="1144264400"/>
        <c:scaling>
          <c:orientation val="minMax"/>
          <c:min val="0.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MAP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26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'RQ2-Fig9'!$B$46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'RQ2-Fig9'!$A$47:$A$52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'RQ2-Fig9'!$B$47:$B$52</c:f>
              <c:numCache>
                <c:formatCode>General</c:formatCode>
                <c:ptCount val="6"/>
                <c:pt idx="0">
                  <c:v>0.500714863479399</c:v>
                </c:pt>
                <c:pt idx="1">
                  <c:v>0.505880488691674</c:v>
                </c:pt>
                <c:pt idx="2">
                  <c:v>0.531957343343139</c:v>
                </c:pt>
                <c:pt idx="3">
                  <c:v>0.5424937629787</c:v>
                </c:pt>
                <c:pt idx="4">
                  <c:v>0.542298912555149</c:v>
                </c:pt>
                <c:pt idx="5">
                  <c:v>0.530172884510453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DFC-4A71-A106-26DE17BB8147}"/>
            </c:ext>
          </c:extLst>
        </c:ser>
        <c:ser>
          <c:idx val="1"/>
          <c:order val="1"/>
          <c:tx>
            <c:strRef>
              <c:f>'RQ2-Fig9'!$C$46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'RQ2-Fig9'!$A$47:$A$52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'RQ2-Fig9'!$C$47:$C$52</c:f>
              <c:numCache>
                <c:formatCode>General</c:formatCode>
                <c:ptCount val="6"/>
                <c:pt idx="0">
                  <c:v>0.749079187776191</c:v>
                </c:pt>
                <c:pt idx="1">
                  <c:v>0.749079187776191</c:v>
                </c:pt>
                <c:pt idx="2">
                  <c:v>0.749079187776191</c:v>
                </c:pt>
                <c:pt idx="3">
                  <c:v>0.749079187776191</c:v>
                </c:pt>
                <c:pt idx="4">
                  <c:v>0.749079187776191</c:v>
                </c:pt>
                <c:pt idx="5">
                  <c:v>0.749079187776191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DFC-4A71-A106-26DE17BB8147}"/>
            </c:ext>
          </c:extLst>
        </c:ser>
        <c:ser>
          <c:idx val="2"/>
          <c:order val="2"/>
          <c:tx>
            <c:strRef>
              <c:f>'RQ2-Fig9'!$D$46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'RQ2-Fig9'!$A$47:$A$52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'RQ2-Fig9'!$D$47:$D$52</c:f>
              <c:numCache>
                <c:formatCode>General</c:formatCode>
                <c:ptCount val="6"/>
                <c:pt idx="0">
                  <c:v>0.604292186571598</c:v>
                </c:pt>
                <c:pt idx="1">
                  <c:v>0.604292186571598</c:v>
                </c:pt>
                <c:pt idx="2">
                  <c:v>0.604292186571598</c:v>
                </c:pt>
                <c:pt idx="3">
                  <c:v>0.604292186571598</c:v>
                </c:pt>
                <c:pt idx="4">
                  <c:v>0.604292186571598</c:v>
                </c:pt>
                <c:pt idx="5">
                  <c:v>0.604292186571598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DFC-4A71-A106-26DE17BB8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294144"/>
        <c:axId val="1144297904"/>
      </c:lineChart>
      <c:catAx>
        <c:axId val="114429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297904"/>
        <c:crosses val="autoZero"/>
        <c:auto val="1"/>
        <c:lblAlgn val="ctr"/>
        <c:lblOffset val="100"/>
        <c:noMultiLvlLbl val="0"/>
      </c:catAx>
      <c:valAx>
        <c:axId val="1144297904"/>
        <c:scaling>
          <c:orientation val="minMax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29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'RQ2-Fig9'!$B$65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'RQ2-Fig9'!$A$66:$A$71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'RQ2-Fig9'!$B$66:$B$71</c:f>
              <c:numCache>
                <c:formatCode>General</c:formatCode>
                <c:ptCount val="6"/>
                <c:pt idx="0">
                  <c:v>0.323266307136127</c:v>
                </c:pt>
                <c:pt idx="1">
                  <c:v>0.334387916370219</c:v>
                </c:pt>
                <c:pt idx="2">
                  <c:v>0.351113796804812</c:v>
                </c:pt>
                <c:pt idx="3">
                  <c:v>0.362447596215113</c:v>
                </c:pt>
                <c:pt idx="4">
                  <c:v>0.362078020368834</c:v>
                </c:pt>
                <c:pt idx="5">
                  <c:v>0.356857342477383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'RQ2-Fig9'!$C$65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'RQ2-Fig9'!$A$66:$A$71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'RQ2-Fig9'!$C$66:$C$71</c:f>
              <c:numCache>
                <c:formatCode>General</c:formatCode>
                <c:ptCount val="6"/>
                <c:pt idx="0">
                  <c:v>0.629388632465907</c:v>
                </c:pt>
                <c:pt idx="1">
                  <c:v>0.631087297832842</c:v>
                </c:pt>
                <c:pt idx="2">
                  <c:v>0.6306565204883</c:v>
                </c:pt>
                <c:pt idx="3">
                  <c:v>0.631433753619625</c:v>
                </c:pt>
                <c:pt idx="4">
                  <c:v>0.631110359942838</c:v>
                </c:pt>
                <c:pt idx="5">
                  <c:v>0.630493975902667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'RQ2-Fig9'!$D$65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'RQ2-Fig9'!$A$66:$A$71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'RQ2-Fig9'!$D$66:$D$71</c:f>
              <c:numCache>
                <c:formatCode>General</c:formatCode>
                <c:ptCount val="6"/>
                <c:pt idx="0">
                  <c:v>0.561916737731033</c:v>
                </c:pt>
                <c:pt idx="1">
                  <c:v>0.561944423223835</c:v>
                </c:pt>
                <c:pt idx="2">
                  <c:v>0.561944423223835</c:v>
                </c:pt>
                <c:pt idx="3">
                  <c:v>0.561916737731033</c:v>
                </c:pt>
                <c:pt idx="4">
                  <c:v>0.561916737731033</c:v>
                </c:pt>
                <c:pt idx="5">
                  <c:v>0.561916737731033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326896"/>
        <c:axId val="1144330656"/>
      </c:lineChart>
      <c:catAx>
        <c:axId val="114432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k</a:t>
                </a:r>
                <a:endParaRPr lang="ko-KR" altLang="en-US" sz="12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330656"/>
        <c:crosses val="autoZero"/>
        <c:auto val="1"/>
        <c:lblAlgn val="ctr"/>
        <c:lblOffset val="100"/>
        <c:noMultiLvlLbl val="0"/>
      </c:catAx>
      <c:valAx>
        <c:axId val="1144330656"/>
        <c:scaling>
          <c:orientation val="minMax"/>
          <c:min val="0.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MAP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32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'RQ2-Fig9'!$B$77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'RQ2-Fig9'!$A$78:$A$83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'RQ2-Fig9'!$B$78:$B$83</c:f>
              <c:numCache>
                <c:formatCode>General</c:formatCode>
                <c:ptCount val="6"/>
                <c:pt idx="0">
                  <c:v>0.482228667688207</c:v>
                </c:pt>
                <c:pt idx="1">
                  <c:v>0.491847852022252</c:v>
                </c:pt>
                <c:pt idx="2">
                  <c:v>0.511780946325811</c:v>
                </c:pt>
                <c:pt idx="3">
                  <c:v>0.530881784328836</c:v>
                </c:pt>
                <c:pt idx="4">
                  <c:v>0.532050238040879</c:v>
                </c:pt>
                <c:pt idx="5">
                  <c:v>0.52295022656983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C2-4108-AA0E-7CEBD15A7C40}"/>
            </c:ext>
          </c:extLst>
        </c:ser>
        <c:ser>
          <c:idx val="1"/>
          <c:order val="1"/>
          <c:tx>
            <c:strRef>
              <c:f>'RQ2-Fig9'!$C$77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'RQ2-Fig9'!$A$78:$A$83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'RQ2-Fig9'!$C$78:$C$83</c:f>
              <c:numCache>
                <c:formatCode>General</c:formatCode>
                <c:ptCount val="6"/>
                <c:pt idx="0">
                  <c:v>0.741858854486405</c:v>
                </c:pt>
                <c:pt idx="1">
                  <c:v>0.742090335967887</c:v>
                </c:pt>
                <c:pt idx="2">
                  <c:v>0.742237344560665</c:v>
                </c:pt>
                <c:pt idx="3">
                  <c:v>0.742771285827532</c:v>
                </c:pt>
                <c:pt idx="4">
                  <c:v>0.74274529797489</c:v>
                </c:pt>
                <c:pt idx="5">
                  <c:v>0.74244516559437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CC2-4108-AA0E-7CEBD15A7C40}"/>
            </c:ext>
          </c:extLst>
        </c:ser>
        <c:ser>
          <c:idx val="2"/>
          <c:order val="2"/>
          <c:tx>
            <c:strRef>
              <c:f>'RQ2-Fig9'!$D$77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'RQ2-Fig9'!$A$78:$A$83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'RQ2-Fig9'!$D$78:$D$83</c:f>
              <c:numCache>
                <c:formatCode>General</c:formatCode>
                <c:ptCount val="6"/>
                <c:pt idx="0">
                  <c:v>0.604292186571598</c:v>
                </c:pt>
                <c:pt idx="1">
                  <c:v>0.604292186571598</c:v>
                </c:pt>
                <c:pt idx="2">
                  <c:v>0.604292186571598</c:v>
                </c:pt>
                <c:pt idx="3">
                  <c:v>0.604292186571598</c:v>
                </c:pt>
                <c:pt idx="4">
                  <c:v>0.604292186571598</c:v>
                </c:pt>
                <c:pt idx="5">
                  <c:v>0.604292186571598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CC2-4108-AA0E-7CEBD15A7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166832"/>
        <c:axId val="1145169056"/>
      </c:lineChart>
      <c:catAx>
        <c:axId val="114516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169056"/>
        <c:crosses val="autoZero"/>
        <c:auto val="1"/>
        <c:lblAlgn val="ctr"/>
        <c:lblOffset val="100"/>
        <c:noMultiLvlLbl val="0"/>
      </c:catAx>
      <c:valAx>
        <c:axId val="1145169056"/>
        <c:scaling>
          <c:orientation val="minMax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16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'RQ2-Fig9'!$B$96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'RQ2-Fig9'!$A$97:$A$102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'RQ2-Fig9'!$B$97:$B$102</c:f>
              <c:numCache>
                <c:formatCode>General</c:formatCode>
                <c:ptCount val="6"/>
                <c:pt idx="0">
                  <c:v>0.345995228766635</c:v>
                </c:pt>
                <c:pt idx="1">
                  <c:v>0.368794220067721</c:v>
                </c:pt>
                <c:pt idx="2">
                  <c:v>0.379308997593027</c:v>
                </c:pt>
                <c:pt idx="3">
                  <c:v>0.388677471425805</c:v>
                </c:pt>
                <c:pt idx="4">
                  <c:v>0.391232106928284</c:v>
                </c:pt>
                <c:pt idx="5">
                  <c:v>0.386962005986432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'RQ2-Fig9'!$C$96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'RQ2-Fig9'!$A$97:$A$102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'RQ2-Fig9'!$C$97:$C$102</c:f>
              <c:numCache>
                <c:formatCode>General</c:formatCode>
                <c:ptCount val="6"/>
                <c:pt idx="0">
                  <c:v>0.652012769358545</c:v>
                </c:pt>
                <c:pt idx="1">
                  <c:v>0.652012769358545</c:v>
                </c:pt>
                <c:pt idx="2">
                  <c:v>0.652012769358545</c:v>
                </c:pt>
                <c:pt idx="3">
                  <c:v>0.652012769358545</c:v>
                </c:pt>
                <c:pt idx="4">
                  <c:v>0.652012769358545</c:v>
                </c:pt>
                <c:pt idx="5">
                  <c:v>0.652012769358545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'RQ2-Fig9'!$D$96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'RQ2-Fig9'!$A$97:$A$102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'RQ2-Fig9'!$D$97:$D$102</c:f>
              <c:numCache>
                <c:formatCode>General</c:formatCode>
                <c:ptCount val="6"/>
                <c:pt idx="0">
                  <c:v>0.619929792429792</c:v>
                </c:pt>
                <c:pt idx="1">
                  <c:v>0.619929792429792</c:v>
                </c:pt>
                <c:pt idx="2">
                  <c:v>0.619929792429792</c:v>
                </c:pt>
                <c:pt idx="3">
                  <c:v>0.61990210693699</c:v>
                </c:pt>
                <c:pt idx="4">
                  <c:v>0.61990210693699</c:v>
                </c:pt>
                <c:pt idx="5">
                  <c:v>0.619929792429792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367056"/>
        <c:axId val="1144370816"/>
      </c:lineChart>
      <c:catAx>
        <c:axId val="114436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k</a:t>
                </a:r>
                <a:endParaRPr lang="ko-KR" altLang="en-US" sz="12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370816"/>
        <c:crosses val="autoZero"/>
        <c:auto val="1"/>
        <c:lblAlgn val="ctr"/>
        <c:lblOffset val="100"/>
        <c:noMultiLvlLbl val="0"/>
      </c:catAx>
      <c:valAx>
        <c:axId val="1144370816"/>
        <c:scaling>
          <c:orientation val="minMax"/>
          <c:min val="0.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MAP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3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'RQ2-Fig9'!$B$108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'RQ2-Fig9'!$A$109:$A$114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'RQ2-Fig9'!$B$109:$B$114</c:f>
              <c:numCache>
                <c:formatCode>General</c:formatCode>
                <c:ptCount val="6"/>
                <c:pt idx="0">
                  <c:v>0.499262726450565</c:v>
                </c:pt>
                <c:pt idx="1">
                  <c:v>0.527955848905115</c:v>
                </c:pt>
                <c:pt idx="2">
                  <c:v>0.536052842191521</c:v>
                </c:pt>
                <c:pt idx="3">
                  <c:v>0.549297696178859</c:v>
                </c:pt>
                <c:pt idx="4">
                  <c:v>0.553614655356154</c:v>
                </c:pt>
                <c:pt idx="5">
                  <c:v>0.551966830051094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C2-4108-AA0E-7CEBD15A7C40}"/>
            </c:ext>
          </c:extLst>
        </c:ser>
        <c:ser>
          <c:idx val="1"/>
          <c:order val="1"/>
          <c:tx>
            <c:strRef>
              <c:f>'RQ2-Fig9'!$C$108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'RQ2-Fig9'!$A$109:$A$114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'RQ2-Fig9'!$C$109:$C$114</c:f>
              <c:numCache>
                <c:formatCode>General</c:formatCode>
                <c:ptCount val="6"/>
                <c:pt idx="0">
                  <c:v>0.749625723363639</c:v>
                </c:pt>
                <c:pt idx="1">
                  <c:v>0.749625723363639</c:v>
                </c:pt>
                <c:pt idx="2">
                  <c:v>0.749625723363639</c:v>
                </c:pt>
                <c:pt idx="3">
                  <c:v>0.749625723363639</c:v>
                </c:pt>
                <c:pt idx="4">
                  <c:v>0.749625723363639</c:v>
                </c:pt>
                <c:pt idx="5">
                  <c:v>0.749625723363639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CC2-4108-AA0E-7CEBD15A7C40}"/>
            </c:ext>
          </c:extLst>
        </c:ser>
        <c:ser>
          <c:idx val="2"/>
          <c:order val="2"/>
          <c:tx>
            <c:strRef>
              <c:f>'RQ2-Fig9'!$D$108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'RQ2-Fig9'!$A$109:$A$114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'RQ2-Fig9'!$D$109:$D$114</c:f>
              <c:numCache>
                <c:formatCode>General</c:formatCode>
                <c:ptCount val="6"/>
                <c:pt idx="0">
                  <c:v>0.638250915750915</c:v>
                </c:pt>
                <c:pt idx="1">
                  <c:v>0.638250915750915</c:v>
                </c:pt>
                <c:pt idx="2">
                  <c:v>0.638250915750915</c:v>
                </c:pt>
                <c:pt idx="3">
                  <c:v>0.638250915750915</c:v>
                </c:pt>
                <c:pt idx="4">
                  <c:v>0.638250915750915</c:v>
                </c:pt>
                <c:pt idx="5">
                  <c:v>0.638250915750915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CC2-4108-AA0E-7CEBD15A7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400400"/>
        <c:axId val="1144404160"/>
      </c:lineChart>
      <c:catAx>
        <c:axId val="114440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404160"/>
        <c:crosses val="autoZero"/>
        <c:auto val="1"/>
        <c:lblAlgn val="ctr"/>
        <c:lblOffset val="100"/>
        <c:noMultiLvlLbl val="0"/>
      </c:catAx>
      <c:valAx>
        <c:axId val="1144404160"/>
        <c:scaling>
          <c:orientation val="minMax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40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/>
              <a:t>Excluding Stack-Trace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'RQ3-Fig10'!$H$3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BE4-427D-A1E7-CED64817C7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BE4-427D-A1E7-CED64817C7E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BE4-427D-A1E7-CED64817C7E8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'RQ3-Fig10'!$B$4:$B$6</c:f>
              <c:strCache>
                <c:ptCount val="3"/>
                <c:pt idx="0">
                  <c:v>StructVsmScore</c:v>
                </c:pt>
                <c:pt idx="1">
                  <c:v>SimiBugScore</c:v>
                </c:pt>
                <c:pt idx="2">
                  <c:v>CommScore</c:v>
                </c:pt>
              </c:strCache>
            </c:strRef>
          </c:cat>
          <c:val>
            <c:numRef>
              <c:f>'RQ3-Fig10'!$H$4:$H$6</c:f>
              <c:numCache>
                <c:formatCode>General</c:formatCode>
                <c:ptCount val="3"/>
                <c:pt idx="0">
                  <c:v>0.64</c:v>
                </c:pt>
                <c:pt idx="1">
                  <c:v>0.16</c:v>
                </c:pt>
                <c:pt idx="2">
                  <c:v>0.2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5BE4-427D-A1E7-CED64817C7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/>
              <a:t>Including</a:t>
            </a:r>
            <a:r>
              <a:rPr lang="en-US" altLang="ko-KR" sz="1800" b="1" baseline="0"/>
              <a:t> Stack-Trace</a:t>
            </a:r>
            <a:endParaRPr lang="en-US" altLang="ko-KR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'RQ3-Fig10'!$H$16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7EF-4555-BED6-F0845F8340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7EF-4555-BED6-F0845F8340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A7EF-4555-BED6-F0845F8340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A7EF-4555-BED6-F0845F8340DC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'RQ3-Fig10'!$B$17:$B$20</c:f>
              <c:strCache>
                <c:ptCount val="4"/>
                <c:pt idx="0">
                  <c:v>StructVsmScore</c:v>
                </c:pt>
                <c:pt idx="1">
                  <c:v>SimiBugScore</c:v>
                </c:pt>
                <c:pt idx="2">
                  <c:v>StaceScore</c:v>
                </c:pt>
                <c:pt idx="3">
                  <c:v>CommScore</c:v>
                </c:pt>
              </c:strCache>
            </c:strRef>
          </c:cat>
          <c:val>
            <c:numRef>
              <c:f>'RQ3-Fig10'!$H$17:$H$20</c:f>
              <c:numCache>
                <c:formatCode>General</c:formatCode>
                <c:ptCount val="4"/>
                <c:pt idx="0">
                  <c:v>0.352782937736498</c:v>
                </c:pt>
                <c:pt idx="1">
                  <c:v>0.0881957344341245</c:v>
                </c:pt>
                <c:pt idx="2">
                  <c:v>0.440978672170623</c:v>
                </c:pt>
                <c:pt idx="3">
                  <c:v>0.118042655658755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7EF-4555-BED6-F0845F834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/>
              <a:t>Excluding Stack-Trace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'RQ3-Fig10'!$F$35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A92-4E04-ADB9-3FAD0363C8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A92-4E04-ADB9-3FAD0363C8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A92-4E04-ADB9-3FAD0363C861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'RQ3-Fig10'!$B$36:$B$38</c:f>
              <c:strCache>
                <c:ptCount val="3"/>
                <c:pt idx="0">
                  <c:v>StructVsmScore</c:v>
                </c:pt>
                <c:pt idx="1">
                  <c:v>SimiBugScore</c:v>
                </c:pt>
                <c:pt idx="2">
                  <c:v>CommScore</c:v>
                </c:pt>
              </c:strCache>
            </c:strRef>
          </c:cat>
          <c:val>
            <c:numRef>
              <c:f>'RQ3-Fig10'!$F$36:$F$38</c:f>
              <c:numCache>
                <c:formatCode>General</c:formatCode>
                <c:ptCount val="3"/>
                <c:pt idx="0">
                  <c:v>0.72</c:v>
                </c:pt>
                <c:pt idx="1">
                  <c:v>0.146666666666667</c:v>
                </c:pt>
                <c:pt idx="2">
                  <c:v>0.133333333333333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A92-4E04-ADB9-3FAD0363C8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/>
              <a:t>Including</a:t>
            </a:r>
            <a:r>
              <a:rPr lang="en-US" altLang="ko-KR" sz="1800" b="1" baseline="0"/>
              <a:t> Stack-Trace</a:t>
            </a:r>
            <a:endParaRPr lang="en-US" altLang="ko-KR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'RQ3-Fig10'!$F$42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E17-4886-9522-A2A558DCED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E17-4886-9522-A2A558DCEDE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E17-4886-9522-A2A558DCEDE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E17-4886-9522-A2A558DCED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'RQ3-Fig10'!$B$43:$B$46</c:f>
              <c:strCache>
                <c:ptCount val="4"/>
                <c:pt idx="0">
                  <c:v>StructVsmScore</c:v>
                </c:pt>
                <c:pt idx="1">
                  <c:v>SimiBugScore</c:v>
                </c:pt>
                <c:pt idx="2">
                  <c:v>StaceScore</c:v>
                </c:pt>
                <c:pt idx="3">
                  <c:v>CommScore</c:v>
                </c:pt>
              </c:strCache>
            </c:strRef>
          </c:cat>
          <c:val>
            <c:numRef>
              <c:f>'RQ3-Fig10'!$F$43:$F$46</c:f>
              <c:numCache>
                <c:formatCode>General</c:formatCode>
                <c:ptCount val="4"/>
                <c:pt idx="0">
                  <c:v>0.3</c:v>
                </c:pt>
                <c:pt idx="1">
                  <c:v>0.15</c:v>
                </c:pt>
                <c:pt idx="2">
                  <c:v>0.45</c:v>
                </c:pt>
                <c:pt idx="3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E17-4886-9522-A2A558DCE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/>
              <a:t>Excluding stack</a:t>
            </a:r>
            <a:r>
              <a:rPr lang="en-US" altLang="ko-KR" sz="1800" b="1" baseline="0"/>
              <a:t> t</a:t>
            </a:r>
            <a:r>
              <a:rPr lang="en-US" altLang="ko-KR" sz="1800" b="1"/>
              <a:t>race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'RQ3-Fig10'!$F$65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A92-4E04-ADB9-3FAD0363C8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A92-4E04-ADB9-3FAD0363C8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A92-4E04-ADB9-3FAD0363C861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'RQ3-Fig10'!$B$66:$B$68</c:f>
              <c:strCache>
                <c:ptCount val="3"/>
                <c:pt idx="0">
                  <c:v>StructVsmScore</c:v>
                </c:pt>
                <c:pt idx="1">
                  <c:v>SimiBugScore</c:v>
                </c:pt>
                <c:pt idx="2">
                  <c:v>CommScore</c:v>
                </c:pt>
              </c:strCache>
            </c:strRef>
          </c:cat>
          <c:val>
            <c:numRef>
              <c:f>'RQ3-Fig10'!$F$66:$F$68</c:f>
              <c:numCache>
                <c:formatCode>General</c:formatCode>
                <c:ptCount val="3"/>
                <c:pt idx="0">
                  <c:v>0.763333333333333</c:v>
                </c:pt>
                <c:pt idx="1">
                  <c:v>0.07</c:v>
                </c:pt>
                <c:pt idx="2">
                  <c:v>0.166666666666667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A92-4E04-ADB9-3FAD0363C8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/>
              <a:t>Including</a:t>
            </a:r>
            <a:r>
              <a:rPr lang="en-US" altLang="ko-KR" sz="1800" b="1" baseline="0"/>
              <a:t> stack trace</a:t>
            </a:r>
            <a:endParaRPr lang="en-US" altLang="ko-KR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'RQ3-Fig10'!$F$72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E17-4886-9522-A2A558DCED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E17-4886-9522-A2A558DCEDE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E17-4886-9522-A2A558DCEDE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E17-4886-9522-A2A558DCED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'RQ3-Fig10'!$B$73:$B$76</c:f>
              <c:strCache>
                <c:ptCount val="4"/>
                <c:pt idx="0">
                  <c:v>StructVsmScore</c:v>
                </c:pt>
                <c:pt idx="1">
                  <c:v>SimiBugScore</c:v>
                </c:pt>
                <c:pt idx="2">
                  <c:v>StaceScore</c:v>
                </c:pt>
                <c:pt idx="3">
                  <c:v>CommScore</c:v>
                </c:pt>
              </c:strCache>
            </c:strRef>
          </c:cat>
          <c:val>
            <c:numRef>
              <c:f>'RQ3-Fig10'!$F$73:$F$76</c:f>
              <c:numCache>
                <c:formatCode>General</c:formatCode>
                <c:ptCount val="4"/>
                <c:pt idx="0">
                  <c:v>0.393333333333333</c:v>
                </c:pt>
                <c:pt idx="1">
                  <c:v>0.0733333333333333</c:v>
                </c:pt>
                <c:pt idx="2">
                  <c:v>0.466666666666667</c:v>
                </c:pt>
                <c:pt idx="3">
                  <c:v>0.0666666666666667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E17-4886-9522-A2A558DCE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'RQ4-Fig11-gamma'!$B$3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'RQ4-Fig11-gamma'!$A$4:$A$13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'RQ4-Fig11-gamma'!$B$4:$B$13</c:f>
              <c:numCache>
                <c:formatCode>General</c:formatCode>
                <c:ptCount val="10"/>
                <c:pt idx="0">
                  <c:v>0.0597803644748226</c:v>
                </c:pt>
                <c:pt idx="1">
                  <c:v>0.0606383634037505</c:v>
                </c:pt>
                <c:pt idx="2">
                  <c:v>0.0603752566594808</c:v>
                </c:pt>
                <c:pt idx="3">
                  <c:v>0.0601232957013435</c:v>
                </c:pt>
                <c:pt idx="4">
                  <c:v>0.0605995317665082</c:v>
                </c:pt>
                <c:pt idx="5">
                  <c:v>0.0610272076703925</c:v>
                </c:pt>
                <c:pt idx="6">
                  <c:v>0.0584562670348033</c:v>
                </c:pt>
                <c:pt idx="7">
                  <c:v>0.0561894124799498</c:v>
                </c:pt>
                <c:pt idx="8">
                  <c:v>0.0556743751833546</c:v>
                </c:pt>
                <c:pt idx="9">
                  <c:v>0.0576334524739773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164-440C-9722-3EF566712EA2}"/>
            </c:ext>
          </c:extLst>
        </c:ser>
        <c:ser>
          <c:idx val="1"/>
          <c:order val="1"/>
          <c:tx>
            <c:strRef>
              <c:f>'RQ4-Fig11-gamma'!$C$3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'RQ4-Fig11-gamma'!$A$4:$A$13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'RQ4-Fig11-gamma'!$C$4:$C$13</c:f>
              <c:numCache>
                <c:formatCode>General</c:formatCode>
                <c:ptCount val="10"/>
                <c:pt idx="0">
                  <c:v>0.0901957603209978</c:v>
                </c:pt>
                <c:pt idx="1">
                  <c:v>0.0901942896087722</c:v>
                </c:pt>
                <c:pt idx="2">
                  <c:v>0.090002756628969</c:v>
                </c:pt>
                <c:pt idx="3">
                  <c:v>0.0885340726194214</c:v>
                </c:pt>
                <c:pt idx="4">
                  <c:v>0.0941273264556896</c:v>
                </c:pt>
                <c:pt idx="5">
                  <c:v>0.0966456452029723</c:v>
                </c:pt>
                <c:pt idx="6">
                  <c:v>0.0984691063733245</c:v>
                </c:pt>
                <c:pt idx="7">
                  <c:v>0.103050614443308</c:v>
                </c:pt>
                <c:pt idx="8">
                  <c:v>0.100472163326167</c:v>
                </c:pt>
                <c:pt idx="9">
                  <c:v>0.0926204289267168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164-440C-9722-3EF566712EA2}"/>
            </c:ext>
          </c:extLst>
        </c:ser>
        <c:ser>
          <c:idx val="2"/>
          <c:order val="2"/>
          <c:tx>
            <c:strRef>
              <c:f>'RQ4-Fig11-gamma'!$D$3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'RQ4-Fig11-gamma'!$A$4:$A$13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'RQ4-Fig11-gamma'!$D$4:$D$13</c:f>
              <c:numCache>
                <c:formatCode>General</c:formatCode>
                <c:ptCount val="10"/>
                <c:pt idx="0">
                  <c:v>0.115389860290208</c:v>
                </c:pt>
                <c:pt idx="1">
                  <c:v>0.115389860290208</c:v>
                </c:pt>
                <c:pt idx="2">
                  <c:v>0.115389860290208</c:v>
                </c:pt>
                <c:pt idx="3">
                  <c:v>0.115389860290208</c:v>
                </c:pt>
                <c:pt idx="4">
                  <c:v>0.11501107241142</c:v>
                </c:pt>
                <c:pt idx="5">
                  <c:v>0.11501107241142</c:v>
                </c:pt>
                <c:pt idx="6">
                  <c:v>0.108880120030468</c:v>
                </c:pt>
                <c:pt idx="7">
                  <c:v>0.094892024792373</c:v>
                </c:pt>
                <c:pt idx="8">
                  <c:v>0.0615586914590397</c:v>
                </c:pt>
                <c:pt idx="9">
                  <c:v>0.0615586914590397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164-440C-9722-3EF566712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515792"/>
        <c:axId val="1144519552"/>
      </c:lineChart>
      <c:catAx>
        <c:axId val="114451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cap="none" baseline="0"/>
                  <a:t>Value of </a:t>
                </a:r>
                <a:r>
                  <a:rPr lang="el-GR" sz="1400" b="0" i="0" u="none" strike="noStrike" cap="none" baseline="0">
                    <a:effectLst/>
                  </a:rPr>
                  <a:t>γ</a:t>
                </a:r>
                <a:r>
                  <a:rPr lang="el-GR" sz="1400" b="1" i="0" u="none" strike="noStrike" cap="none" baseline="0"/>
                  <a:t> </a:t>
                </a:r>
                <a:endParaRPr lang="ko-KR" altLang="en-US" sz="14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519552"/>
        <c:crosses val="autoZero"/>
        <c:auto val="1"/>
        <c:lblAlgn val="ctr"/>
        <c:lblOffset val="100"/>
        <c:noMultiLvlLbl val="0"/>
      </c:catAx>
      <c:valAx>
        <c:axId val="1144519552"/>
        <c:scaling>
          <c:orientation val="minMax"/>
          <c:max val="0.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MAP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51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'RQ4-Fig11-gamma'!$B$17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'RQ4-Fig11-gamma'!$A$18:$A$27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'RQ4-Fig11-gamma'!$B$18:$B$27</c:f>
              <c:numCache>
                <c:formatCode>General</c:formatCode>
                <c:ptCount val="10"/>
                <c:pt idx="0">
                  <c:v>0.0857854433384576</c:v>
                </c:pt>
                <c:pt idx="1">
                  <c:v>0.0866759364292626</c:v>
                </c:pt>
                <c:pt idx="2">
                  <c:v>0.0872640237617006</c:v>
                </c:pt>
                <c:pt idx="3">
                  <c:v>0.0856063205186278</c:v>
                </c:pt>
                <c:pt idx="4">
                  <c:v>0.0851339754407954</c:v>
                </c:pt>
                <c:pt idx="5">
                  <c:v>0.0840980078714887</c:v>
                </c:pt>
                <c:pt idx="6">
                  <c:v>0.0803495262910662</c:v>
                </c:pt>
                <c:pt idx="7">
                  <c:v>0.0771733418225244</c:v>
                </c:pt>
                <c:pt idx="8">
                  <c:v>0.074286596459894</c:v>
                </c:pt>
                <c:pt idx="9">
                  <c:v>0.0768126858104551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CF-49B9-974A-5837ADA86692}"/>
            </c:ext>
          </c:extLst>
        </c:ser>
        <c:ser>
          <c:idx val="1"/>
          <c:order val="1"/>
          <c:tx>
            <c:strRef>
              <c:f>'RQ4-Fig11-gamma'!$C$17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'RQ4-Fig11-gamma'!$A$18:$A$27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'RQ4-Fig11-gamma'!$C$18:$C$27</c:f>
              <c:numCache>
                <c:formatCode>General</c:formatCode>
                <c:ptCount val="10"/>
                <c:pt idx="0">
                  <c:v>0.134787729422312</c:v>
                </c:pt>
                <c:pt idx="1">
                  <c:v>0.134565709897505</c:v>
                </c:pt>
                <c:pt idx="2">
                  <c:v>0.134305259580615</c:v>
                </c:pt>
                <c:pt idx="3">
                  <c:v>0.125073887296902</c:v>
                </c:pt>
                <c:pt idx="4">
                  <c:v>0.12810665976718</c:v>
                </c:pt>
                <c:pt idx="5">
                  <c:v>0.12958009784155</c:v>
                </c:pt>
                <c:pt idx="6">
                  <c:v>0.131904621840779</c:v>
                </c:pt>
                <c:pt idx="7">
                  <c:v>0.13486844874557</c:v>
                </c:pt>
                <c:pt idx="8">
                  <c:v>0.133316488129047</c:v>
                </c:pt>
                <c:pt idx="9">
                  <c:v>0.116913852069915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CF-49B9-974A-5837ADA86692}"/>
            </c:ext>
          </c:extLst>
        </c:ser>
        <c:ser>
          <c:idx val="2"/>
          <c:order val="2"/>
          <c:tx>
            <c:strRef>
              <c:f>'RQ4-Fig11-gamma'!$D$17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'RQ4-Fig11-gamma'!$A$18:$A$27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'RQ4-Fig11-gamma'!$D$18:$D$27</c:f>
              <c:numCache>
                <c:formatCode>General</c:formatCode>
                <c:ptCount val="10"/>
                <c:pt idx="0">
                  <c:v>0.125378787878787</c:v>
                </c:pt>
                <c:pt idx="1">
                  <c:v>0.125378787878787</c:v>
                </c:pt>
                <c:pt idx="2">
                  <c:v>0.125378787878787</c:v>
                </c:pt>
                <c:pt idx="3">
                  <c:v>0.125378787878787</c:v>
                </c:pt>
                <c:pt idx="4">
                  <c:v>0.125</c:v>
                </c:pt>
                <c:pt idx="5">
                  <c:v>0.125</c:v>
                </c:pt>
                <c:pt idx="6">
                  <c:v>0.120833333333333</c:v>
                </c:pt>
                <c:pt idx="7">
                  <c:v>0.0946428571428571</c:v>
                </c:pt>
                <c:pt idx="8">
                  <c:v>0.0613095238095238</c:v>
                </c:pt>
                <c:pt idx="9">
                  <c:v>0.0613095238095238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3CF-49B9-974A-5837ADA86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553136"/>
        <c:axId val="1144556896"/>
      </c:lineChart>
      <c:catAx>
        <c:axId val="11445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>
                    <a:effectLst/>
                  </a:rPr>
                  <a:t>Value of </a:t>
                </a:r>
                <a:r>
                  <a:rPr lang="el-GR" sz="1400" b="0" i="0" u="none" strike="noStrike" cap="none" baseline="0">
                    <a:effectLst/>
                  </a:rPr>
                  <a:t>γ</a:t>
                </a:r>
                <a:r>
                  <a:rPr lang="el-GR" sz="1400" b="0" i="0" u="none" strike="noStrike" cap="none" baseline="0"/>
                  <a:t> </a:t>
                </a:r>
                <a:r>
                  <a:rPr lang="en-US" altLang="ko-KR" sz="1400" b="1" i="0" baseline="0">
                    <a:effectLst/>
                  </a:rPr>
                  <a:t> </a:t>
                </a:r>
                <a:endParaRPr lang="ko-KR" altLang="ko-KR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556896"/>
        <c:crosses val="autoZero"/>
        <c:auto val="1"/>
        <c:lblAlgn val="ctr"/>
        <c:lblOffset val="100"/>
        <c:noMultiLvlLbl val="0"/>
      </c:catAx>
      <c:valAx>
        <c:axId val="1144556896"/>
        <c:scaling>
          <c:orientation val="minMax"/>
          <c:max val="0.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MRR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55313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'RQ4-Fig11-gamma'!$B$34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'RQ4-Fig11-gamma'!$A$35:$A$44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'RQ4-Fig11-gamma'!$B$35:$B$44</c:f>
              <c:numCache>
                <c:formatCode>General</c:formatCode>
                <c:ptCount val="10"/>
                <c:pt idx="0">
                  <c:v>0.0599992654955038</c:v>
                </c:pt>
                <c:pt idx="1">
                  <c:v>0.0608558770652006</c:v>
                </c:pt>
                <c:pt idx="2">
                  <c:v>0.0602421389725066</c:v>
                </c:pt>
                <c:pt idx="3">
                  <c:v>0.0603628440366298</c:v>
                </c:pt>
                <c:pt idx="4">
                  <c:v>0.059096834788923</c:v>
                </c:pt>
                <c:pt idx="5">
                  <c:v>0.0598153458009743</c:v>
                </c:pt>
                <c:pt idx="6">
                  <c:v>0.05731076871786</c:v>
                </c:pt>
                <c:pt idx="7">
                  <c:v>0.0535347456188488</c:v>
                </c:pt>
                <c:pt idx="8">
                  <c:v>0.052226557523341</c:v>
                </c:pt>
                <c:pt idx="9">
                  <c:v>0.055384078393634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FE-4748-A6B3-00CC5937D473}"/>
            </c:ext>
          </c:extLst>
        </c:ser>
        <c:ser>
          <c:idx val="1"/>
          <c:order val="1"/>
          <c:tx>
            <c:strRef>
              <c:f>'RQ4-Fig11-gamma'!$C$34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'RQ4-Fig11-gamma'!$A$35:$A$44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'RQ4-Fig11-gamma'!$C$35:$C$44</c:f>
              <c:numCache>
                <c:formatCode>General</c:formatCode>
                <c:ptCount val="10"/>
                <c:pt idx="0">
                  <c:v>0.0788199277178747</c:v>
                </c:pt>
                <c:pt idx="1">
                  <c:v>0.0839487089496503</c:v>
                </c:pt>
                <c:pt idx="2">
                  <c:v>0.0838115319249444</c:v>
                </c:pt>
                <c:pt idx="3">
                  <c:v>0.0844297893961805</c:v>
                </c:pt>
                <c:pt idx="4">
                  <c:v>0.0874604114581994</c:v>
                </c:pt>
                <c:pt idx="5">
                  <c:v>0.0875702083501123</c:v>
                </c:pt>
                <c:pt idx="6">
                  <c:v>0.0885939837375335</c:v>
                </c:pt>
                <c:pt idx="7">
                  <c:v>0.0988651107049906</c:v>
                </c:pt>
                <c:pt idx="8">
                  <c:v>0.0975122268263934</c:v>
                </c:pt>
                <c:pt idx="9">
                  <c:v>0.0879560522608706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4FE-4748-A6B3-00CC5937D473}"/>
            </c:ext>
          </c:extLst>
        </c:ser>
        <c:ser>
          <c:idx val="2"/>
          <c:order val="2"/>
          <c:tx>
            <c:strRef>
              <c:f>'RQ4-Fig11-gamma'!$D$34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'RQ4-Fig11-gamma'!$A$35:$A$44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'RQ4-Fig11-gamma'!$D$35:$D$44</c:f>
              <c:numCache>
                <c:formatCode>General</c:formatCode>
                <c:ptCount val="10"/>
                <c:pt idx="0">
                  <c:v>0.134317372782446</c:v>
                </c:pt>
                <c:pt idx="1">
                  <c:v>0.134317372782446</c:v>
                </c:pt>
                <c:pt idx="2">
                  <c:v>0.134317372782446</c:v>
                </c:pt>
                <c:pt idx="3">
                  <c:v>0.134317372782446</c:v>
                </c:pt>
                <c:pt idx="4">
                  <c:v>0.134317372782446</c:v>
                </c:pt>
                <c:pt idx="5">
                  <c:v>0.134317372782446</c:v>
                </c:pt>
                <c:pt idx="6">
                  <c:v>0.134317372782446</c:v>
                </c:pt>
                <c:pt idx="7">
                  <c:v>0.106400706115779</c:v>
                </c:pt>
                <c:pt idx="8">
                  <c:v>0.0814007061157796</c:v>
                </c:pt>
                <c:pt idx="9">
                  <c:v>0.0814007061157796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4FE-4748-A6B3-00CC5937D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269744"/>
        <c:axId val="1145273504"/>
      </c:lineChart>
      <c:catAx>
        <c:axId val="114526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cap="none" baseline="0"/>
                  <a:t>Value of </a:t>
                </a:r>
                <a:r>
                  <a:rPr lang="el-GR" sz="1400" b="0" i="0" u="none" strike="noStrike" cap="none" baseline="0">
                    <a:effectLst/>
                  </a:rPr>
                  <a:t>γ</a:t>
                </a:r>
                <a:r>
                  <a:rPr lang="el-GR" sz="1400" b="1" i="0" u="none" strike="noStrike" cap="none" baseline="0"/>
                  <a:t> </a:t>
                </a:r>
                <a:endParaRPr lang="ko-KR" altLang="en-US" sz="14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273504"/>
        <c:crosses val="autoZero"/>
        <c:auto val="1"/>
        <c:lblAlgn val="ctr"/>
        <c:lblOffset val="100"/>
        <c:noMultiLvlLbl val="0"/>
      </c:catAx>
      <c:valAx>
        <c:axId val="1145273504"/>
        <c:scaling>
          <c:orientation val="minMax"/>
          <c:max val="0.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MAP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2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'RQ4-Fig11-gamma'!$B$48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'RQ4-Fig11-gamma'!$A$49:$A$58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'RQ4-Fig11-gamma'!$B$49:$B$58</c:f>
              <c:numCache>
                <c:formatCode>General</c:formatCode>
                <c:ptCount val="10"/>
                <c:pt idx="0">
                  <c:v>0.0872316556138457</c:v>
                </c:pt>
                <c:pt idx="1">
                  <c:v>0.0881121144978338</c:v>
                </c:pt>
                <c:pt idx="2">
                  <c:v>0.0883064733506856</c:v>
                </c:pt>
                <c:pt idx="3">
                  <c:v>0.0868833061935582</c:v>
                </c:pt>
                <c:pt idx="4">
                  <c:v>0.0846175386770039</c:v>
                </c:pt>
                <c:pt idx="5">
                  <c:v>0.0841255051810334</c:v>
                </c:pt>
                <c:pt idx="6">
                  <c:v>0.0791338351435833</c:v>
                </c:pt>
                <c:pt idx="7">
                  <c:v>0.0724497685336857</c:v>
                </c:pt>
                <c:pt idx="8">
                  <c:v>0.0681113168212165</c:v>
                </c:pt>
                <c:pt idx="9">
                  <c:v>0.0685731587569236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'RQ4-Fig11-gamma'!$C$48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'RQ4-Fig11-gamma'!$A$49:$A$58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'RQ4-Fig11-gamma'!$C$49:$C$58</c:f>
              <c:numCache>
                <c:formatCode>General</c:formatCode>
                <c:ptCount val="10"/>
                <c:pt idx="0">
                  <c:v>0.118020842715244</c:v>
                </c:pt>
                <c:pt idx="1">
                  <c:v>0.123069921620186</c:v>
                </c:pt>
                <c:pt idx="2">
                  <c:v>0.122752888485315</c:v>
                </c:pt>
                <c:pt idx="3">
                  <c:v>0.11952966056247</c:v>
                </c:pt>
                <c:pt idx="4">
                  <c:v>0.122191431582111</c:v>
                </c:pt>
                <c:pt idx="5">
                  <c:v>0.119178605712682</c:v>
                </c:pt>
                <c:pt idx="6">
                  <c:v>0.119975427938076</c:v>
                </c:pt>
                <c:pt idx="7">
                  <c:v>0.130208109089124</c:v>
                </c:pt>
                <c:pt idx="8">
                  <c:v>0.128037576452922</c:v>
                </c:pt>
                <c:pt idx="9">
                  <c:v>0.108026700004892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'RQ4-Fig11-gamma'!$D$48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'RQ4-Fig11-gamma'!$A$49:$A$58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'RQ4-Fig11-gamma'!$D$49:$D$58</c:f>
              <c:numCache>
                <c:formatCode>General</c:formatCode>
                <c:ptCount val="10"/>
                <c:pt idx="0">
                  <c:v>0.126626984126984</c:v>
                </c:pt>
                <c:pt idx="1">
                  <c:v>0.126626984126984</c:v>
                </c:pt>
                <c:pt idx="2">
                  <c:v>0.126626984126984</c:v>
                </c:pt>
                <c:pt idx="3">
                  <c:v>0.126626984126984</c:v>
                </c:pt>
                <c:pt idx="4">
                  <c:v>0.126626984126984</c:v>
                </c:pt>
                <c:pt idx="5">
                  <c:v>0.126626984126984</c:v>
                </c:pt>
                <c:pt idx="6">
                  <c:v>0.126626984126984</c:v>
                </c:pt>
                <c:pt idx="7">
                  <c:v>0.0991269841269841</c:v>
                </c:pt>
                <c:pt idx="8">
                  <c:v>0.0741269841269841</c:v>
                </c:pt>
                <c:pt idx="9">
                  <c:v>0.0741269841269841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458240"/>
        <c:axId val="1063434832"/>
      </c:lineChart>
      <c:catAx>
        <c:axId val="106345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>
                    <a:effectLst/>
                  </a:rPr>
                  <a:t>Value of </a:t>
                </a:r>
                <a:r>
                  <a:rPr lang="el-GR" sz="1400" b="0" i="0" u="none" strike="noStrike" cap="none" baseline="0">
                    <a:effectLst/>
                  </a:rPr>
                  <a:t>γ</a:t>
                </a:r>
                <a:r>
                  <a:rPr lang="el-GR" sz="1400" b="0" i="0" u="none" strike="noStrike" cap="none" baseline="0"/>
                  <a:t> </a:t>
                </a:r>
                <a:r>
                  <a:rPr lang="en-US" altLang="ko-KR" sz="1400" b="1" i="0" baseline="0">
                    <a:effectLst/>
                  </a:rPr>
                  <a:t> </a:t>
                </a:r>
                <a:endParaRPr lang="ko-KR" altLang="ko-KR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3434832"/>
        <c:crosses val="autoZero"/>
        <c:auto val="1"/>
        <c:lblAlgn val="ctr"/>
        <c:lblOffset val="100"/>
        <c:noMultiLvlLbl val="0"/>
      </c:catAx>
      <c:valAx>
        <c:axId val="1063434832"/>
        <c:scaling>
          <c:orientation val="minMax"/>
          <c:max val="0.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MRR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34582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'RQ4-Fig11-gamma'!$B$66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'RQ4-Fig11-gamma'!$A$67:$A$76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'RQ4-Fig11-gamma'!$B$67:$B$76</c:f>
              <c:numCache>
                <c:formatCode>General</c:formatCode>
                <c:ptCount val="10"/>
                <c:pt idx="0">
                  <c:v>0.0738265418874406</c:v>
                </c:pt>
                <c:pt idx="1">
                  <c:v>0.0738680584485281</c:v>
                </c:pt>
                <c:pt idx="2">
                  <c:v>0.0741183214916165</c:v>
                </c:pt>
                <c:pt idx="3">
                  <c:v>0.0735961367026972</c:v>
                </c:pt>
                <c:pt idx="4">
                  <c:v>0.0747596123738702</c:v>
                </c:pt>
                <c:pt idx="5">
                  <c:v>0.0724236208308935</c:v>
                </c:pt>
                <c:pt idx="6">
                  <c:v>0.069679756844862</c:v>
                </c:pt>
                <c:pt idx="7">
                  <c:v>0.0664547248293548</c:v>
                </c:pt>
                <c:pt idx="8">
                  <c:v>0.0590071998799195</c:v>
                </c:pt>
                <c:pt idx="9">
                  <c:v>0.0569901106036606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FE-4748-A6B3-00CC5937D473}"/>
            </c:ext>
          </c:extLst>
        </c:ser>
        <c:ser>
          <c:idx val="1"/>
          <c:order val="1"/>
          <c:tx>
            <c:strRef>
              <c:f>'RQ4-Fig11-gamma'!$C$66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'RQ4-Fig11-gamma'!$A$67:$A$76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'RQ4-Fig11-gamma'!$C$67:$C$76</c:f>
              <c:numCache>
                <c:formatCode>General</c:formatCode>
                <c:ptCount val="10"/>
                <c:pt idx="0">
                  <c:v>0.0912486366974103</c:v>
                </c:pt>
                <c:pt idx="1">
                  <c:v>0.0927260745871279</c:v>
                </c:pt>
                <c:pt idx="2">
                  <c:v>0.0937043477050324</c:v>
                </c:pt>
                <c:pt idx="3">
                  <c:v>0.0950442485680562</c:v>
                </c:pt>
                <c:pt idx="4">
                  <c:v>0.0959686915199388</c:v>
                </c:pt>
                <c:pt idx="5">
                  <c:v>0.100125910719937</c:v>
                </c:pt>
                <c:pt idx="6">
                  <c:v>0.0989175895177829</c:v>
                </c:pt>
                <c:pt idx="7">
                  <c:v>0.114139702017151</c:v>
                </c:pt>
                <c:pt idx="8">
                  <c:v>0.109048067244923</c:v>
                </c:pt>
                <c:pt idx="9">
                  <c:v>0.098076376779817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4FE-4748-A6B3-00CC5937D473}"/>
            </c:ext>
          </c:extLst>
        </c:ser>
        <c:ser>
          <c:idx val="2"/>
          <c:order val="2"/>
          <c:tx>
            <c:strRef>
              <c:f>'RQ4-Fig11-gamma'!$D$66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'RQ4-Fig11-gamma'!$A$67:$A$76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'RQ4-Fig11-gamma'!$D$67:$D$76</c:f>
              <c:numCache>
                <c:formatCode>General</c:formatCode>
                <c:ptCount val="10"/>
                <c:pt idx="0">
                  <c:v>0.198077162603478</c:v>
                </c:pt>
                <c:pt idx="1">
                  <c:v>0.198077162603478</c:v>
                </c:pt>
                <c:pt idx="2">
                  <c:v>0.198077162603478</c:v>
                </c:pt>
                <c:pt idx="3">
                  <c:v>0.198077162603478</c:v>
                </c:pt>
                <c:pt idx="4">
                  <c:v>0.195577162603478</c:v>
                </c:pt>
                <c:pt idx="5">
                  <c:v>0.195577162603478</c:v>
                </c:pt>
                <c:pt idx="6">
                  <c:v>0.187243829270145</c:v>
                </c:pt>
                <c:pt idx="7">
                  <c:v>0.160577162603478</c:v>
                </c:pt>
                <c:pt idx="8">
                  <c:v>0.135577162603478</c:v>
                </c:pt>
                <c:pt idx="9">
                  <c:v>0.135577162603478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4FE-4748-A6B3-00CC5937D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591680"/>
        <c:axId val="1144595440"/>
      </c:lineChart>
      <c:catAx>
        <c:axId val="114459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cap="none" baseline="0"/>
                  <a:t>Value of </a:t>
                </a:r>
                <a:r>
                  <a:rPr lang="el-GR" sz="1400" b="0" i="0" u="none" strike="noStrike" cap="none" baseline="0">
                    <a:effectLst/>
                  </a:rPr>
                  <a:t>γ</a:t>
                </a:r>
                <a:r>
                  <a:rPr lang="el-GR" sz="1400" b="1" i="0" u="none" strike="noStrike" cap="none" baseline="0"/>
                  <a:t> </a:t>
                </a:r>
                <a:endParaRPr lang="ko-KR" altLang="en-US" sz="1400" b="1" cap="none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595440"/>
        <c:crosses val="autoZero"/>
        <c:auto val="1"/>
        <c:lblAlgn val="ctr"/>
        <c:lblOffset val="100"/>
        <c:noMultiLvlLbl val="0"/>
      </c:catAx>
      <c:valAx>
        <c:axId val="1144595440"/>
        <c:scaling>
          <c:orientation val="minMax"/>
          <c:max val="0.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MAP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59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'RQ4-Fig11-gamma'!$B$80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'RQ4-Fig11-gamma'!$A$81:$A$90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'RQ4-Fig11-gamma'!$B$81:$B$90</c:f>
              <c:numCache>
                <c:formatCode>General</c:formatCode>
                <c:ptCount val="10"/>
                <c:pt idx="0">
                  <c:v>0.113004538149546</c:v>
                </c:pt>
                <c:pt idx="1">
                  <c:v>0.110239411659866</c:v>
                </c:pt>
                <c:pt idx="2">
                  <c:v>0.110426169155249</c:v>
                </c:pt>
                <c:pt idx="3">
                  <c:v>0.10713341505641</c:v>
                </c:pt>
                <c:pt idx="4">
                  <c:v>0.111680018690833</c:v>
                </c:pt>
                <c:pt idx="5">
                  <c:v>0.10612259909214</c:v>
                </c:pt>
                <c:pt idx="6">
                  <c:v>0.101472546225276</c:v>
                </c:pt>
                <c:pt idx="7">
                  <c:v>0.0936069276984029</c:v>
                </c:pt>
                <c:pt idx="8">
                  <c:v>0.0850737000860779</c:v>
                </c:pt>
                <c:pt idx="9">
                  <c:v>0.0749488604805583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'RQ4-Fig11-gamma'!$C$80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'RQ4-Fig11-gamma'!$A$81:$A$90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'RQ4-Fig11-gamma'!$C$81:$C$90</c:f>
              <c:numCache>
                <c:formatCode>General</c:formatCode>
                <c:ptCount val="10"/>
                <c:pt idx="0">
                  <c:v>0.159445633811601</c:v>
                </c:pt>
                <c:pt idx="1">
                  <c:v>0.160985136117614</c:v>
                </c:pt>
                <c:pt idx="2">
                  <c:v>0.160769026072647</c:v>
                </c:pt>
                <c:pt idx="3">
                  <c:v>0.162247289513329</c:v>
                </c:pt>
                <c:pt idx="4">
                  <c:v>0.16402463397892</c:v>
                </c:pt>
                <c:pt idx="5">
                  <c:v>0.166128285468567</c:v>
                </c:pt>
                <c:pt idx="6">
                  <c:v>0.153269436479993</c:v>
                </c:pt>
                <c:pt idx="7">
                  <c:v>0.15957005149329</c:v>
                </c:pt>
                <c:pt idx="8">
                  <c:v>0.140656374699691</c:v>
                </c:pt>
                <c:pt idx="9">
                  <c:v>0.116284990057847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'RQ4-Fig11-gamma'!$D$80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'RQ4-Fig11-gamma'!$A$81:$A$90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'RQ4-Fig11-gamma'!$D$81:$D$90</c:f>
              <c:numCache>
                <c:formatCode>General</c:formatCode>
                <c:ptCount val="10"/>
                <c:pt idx="0">
                  <c:v>0.199007936507936</c:v>
                </c:pt>
                <c:pt idx="1">
                  <c:v>0.199007936507936</c:v>
                </c:pt>
                <c:pt idx="2">
                  <c:v>0.199007936507936</c:v>
                </c:pt>
                <c:pt idx="3">
                  <c:v>0.199007936507936</c:v>
                </c:pt>
                <c:pt idx="4">
                  <c:v>0.196507936507936</c:v>
                </c:pt>
                <c:pt idx="5">
                  <c:v>0.196507936507936</c:v>
                </c:pt>
                <c:pt idx="6">
                  <c:v>0.188174603174603</c:v>
                </c:pt>
                <c:pt idx="7">
                  <c:v>0.161507936507936</c:v>
                </c:pt>
                <c:pt idx="8">
                  <c:v>0.136507936507936</c:v>
                </c:pt>
                <c:pt idx="9">
                  <c:v>0.136507936507936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320576"/>
        <c:axId val="1145324336"/>
      </c:lineChart>
      <c:catAx>
        <c:axId val="114532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>
                    <a:effectLst/>
                  </a:rPr>
                  <a:t>Value of </a:t>
                </a:r>
                <a:r>
                  <a:rPr lang="el-GR" sz="1400" b="0" i="0" u="none" strike="noStrike" cap="none" baseline="0">
                    <a:effectLst/>
                  </a:rPr>
                  <a:t>γ</a:t>
                </a:r>
                <a:r>
                  <a:rPr lang="el-GR" sz="1400" b="0" i="0" u="none" strike="noStrike" cap="none" baseline="0"/>
                  <a:t> </a:t>
                </a:r>
                <a:r>
                  <a:rPr lang="en-US" altLang="ko-KR" sz="1400" b="1" i="0" baseline="0">
                    <a:effectLst/>
                  </a:rPr>
                  <a:t> </a:t>
                </a:r>
                <a:endParaRPr lang="ko-KR" altLang="ko-KR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324336"/>
        <c:crosses val="autoZero"/>
        <c:auto val="1"/>
        <c:lblAlgn val="ctr"/>
        <c:lblOffset val="100"/>
        <c:noMultiLvlLbl val="0"/>
      </c:catAx>
      <c:valAx>
        <c:axId val="1145324336"/>
        <c:scaling>
          <c:orientation val="minMax"/>
          <c:max val="0.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MRR</a:t>
                </a:r>
                <a:endParaRPr lang="ko-KR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32057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Relationship Id="rId9" Type="http://schemas.openxmlformats.org/officeDocument/2006/relationships/chart" Target="../charts/chart17.xml"/><Relationship Id="rId10" Type="http://schemas.openxmlformats.org/officeDocument/2006/relationships/chart" Target="../charts/chart18.xml"/><Relationship Id="rId11" Type="http://schemas.openxmlformats.org/officeDocument/2006/relationships/chart" Target="../charts/chart19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chart" Target="../charts/chart28.xml"/><Relationship Id="rId20" Type="http://schemas.openxmlformats.org/officeDocument/2006/relationships/chart" Target="../charts/chart39.xml"/><Relationship Id="rId21" Type="http://schemas.openxmlformats.org/officeDocument/2006/relationships/chart" Target="../charts/chart40.xml"/><Relationship Id="rId22" Type="http://schemas.openxmlformats.org/officeDocument/2006/relationships/chart" Target="../charts/chart41.xml"/><Relationship Id="rId23" Type="http://schemas.openxmlformats.org/officeDocument/2006/relationships/chart" Target="../charts/chart42.xml"/><Relationship Id="rId24" Type="http://schemas.openxmlformats.org/officeDocument/2006/relationships/chart" Target="../charts/chart43.xml"/><Relationship Id="rId10" Type="http://schemas.openxmlformats.org/officeDocument/2006/relationships/chart" Target="../charts/chart29.xml"/><Relationship Id="rId11" Type="http://schemas.openxmlformats.org/officeDocument/2006/relationships/chart" Target="../charts/chart30.xml"/><Relationship Id="rId12" Type="http://schemas.openxmlformats.org/officeDocument/2006/relationships/chart" Target="../charts/chart31.xml"/><Relationship Id="rId13" Type="http://schemas.openxmlformats.org/officeDocument/2006/relationships/chart" Target="../charts/chart32.xml"/><Relationship Id="rId14" Type="http://schemas.openxmlformats.org/officeDocument/2006/relationships/chart" Target="../charts/chart33.xml"/><Relationship Id="rId15" Type="http://schemas.openxmlformats.org/officeDocument/2006/relationships/chart" Target="../charts/chart34.xml"/><Relationship Id="rId16" Type="http://schemas.openxmlformats.org/officeDocument/2006/relationships/chart" Target="../charts/chart35.xml"/><Relationship Id="rId17" Type="http://schemas.openxmlformats.org/officeDocument/2006/relationships/chart" Target="../charts/chart36.xml"/><Relationship Id="rId18" Type="http://schemas.openxmlformats.org/officeDocument/2006/relationships/chart" Target="../charts/chart37.xml"/><Relationship Id="rId19" Type="http://schemas.openxmlformats.org/officeDocument/2006/relationships/chart" Target="../charts/chart38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6" Type="http://schemas.openxmlformats.org/officeDocument/2006/relationships/chart" Target="../charts/chart25.xml"/><Relationship Id="rId7" Type="http://schemas.openxmlformats.org/officeDocument/2006/relationships/chart" Target="../charts/chart26.xml"/><Relationship Id="rId8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4" Type="http://schemas.openxmlformats.org/officeDocument/2006/relationships/chart" Target="../charts/chart47.xml"/><Relationship Id="rId5" Type="http://schemas.openxmlformats.org/officeDocument/2006/relationships/chart" Target="../charts/chart48.xml"/><Relationship Id="rId6" Type="http://schemas.openxmlformats.org/officeDocument/2006/relationships/chart" Target="../charts/chart49.xml"/><Relationship Id="rId7" Type="http://schemas.openxmlformats.org/officeDocument/2006/relationships/chart" Target="../charts/chart50.xml"/><Relationship Id="rId8" Type="http://schemas.openxmlformats.org/officeDocument/2006/relationships/chart" Target="../charts/chart51.xml"/><Relationship Id="rId1" Type="http://schemas.openxmlformats.org/officeDocument/2006/relationships/chart" Target="../charts/chart44.xml"/><Relationship Id="rId2" Type="http://schemas.openxmlformats.org/officeDocument/2006/relationships/chart" Target="../charts/chart4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4" Type="http://schemas.openxmlformats.org/officeDocument/2006/relationships/chart" Target="../charts/chart55.xml"/><Relationship Id="rId5" Type="http://schemas.openxmlformats.org/officeDocument/2006/relationships/chart" Target="../charts/chart56.xml"/><Relationship Id="rId6" Type="http://schemas.openxmlformats.org/officeDocument/2006/relationships/chart" Target="../charts/chart57.xml"/><Relationship Id="rId1" Type="http://schemas.openxmlformats.org/officeDocument/2006/relationships/chart" Target="../charts/chart52.xml"/><Relationship Id="rId2" Type="http://schemas.openxmlformats.org/officeDocument/2006/relationships/chart" Target="../charts/chart5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0.xml"/><Relationship Id="rId4" Type="http://schemas.openxmlformats.org/officeDocument/2006/relationships/chart" Target="../charts/chart61.xml"/><Relationship Id="rId5" Type="http://schemas.openxmlformats.org/officeDocument/2006/relationships/chart" Target="../charts/chart62.xml"/><Relationship Id="rId6" Type="http://schemas.openxmlformats.org/officeDocument/2006/relationships/chart" Target="../charts/chart63.xml"/><Relationship Id="rId1" Type="http://schemas.openxmlformats.org/officeDocument/2006/relationships/chart" Target="../charts/chart58.xml"/><Relationship Id="rId2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31</xdr:row>
      <xdr:rowOff>0</xdr:rowOff>
    </xdr:from>
    <xdr:to>
      <xdr:col>14</xdr:col>
      <xdr:colOff>508000</xdr:colOff>
      <xdr:row>45</xdr:row>
      <xdr:rowOff>174978</xdr:rowOff>
    </xdr:to>
    <xdr:graphicFrame macro="">
      <xdr:nvGraphicFramePr>
        <xdr:cNvPr id="37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45</xdr:row>
      <xdr:rowOff>166158</xdr:rowOff>
    </xdr:from>
    <xdr:to>
      <xdr:col>14</xdr:col>
      <xdr:colOff>508000</xdr:colOff>
      <xdr:row>59</xdr:row>
      <xdr:rowOff>143580</xdr:rowOff>
    </xdr:to>
    <xdr:graphicFrame macro="">
      <xdr:nvGraphicFramePr>
        <xdr:cNvPr id="38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103909</xdr:colOff>
      <xdr:row>33</xdr:row>
      <xdr:rowOff>21549</xdr:rowOff>
    </xdr:from>
    <xdr:to>
      <xdr:col>11</xdr:col>
      <xdr:colOff>572046</xdr:colOff>
      <xdr:row>43</xdr:row>
      <xdr:rowOff>139700</xdr:rowOff>
    </xdr:to>
    <xdr:sp macro="" textlink="">
      <xdr:nvSpPr>
        <xdr:cNvPr id="39" name="Rectangle 38"/>
        <xdr:cNvSpPr/>
      </xdr:nvSpPr>
      <xdr:spPr>
        <a:xfrm>
          <a:off x="7635009" y="6308049"/>
          <a:ext cx="1141237" cy="2023151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103909</xdr:colOff>
      <xdr:row>48</xdr:row>
      <xdr:rowOff>769</xdr:rowOff>
    </xdr:from>
    <xdr:to>
      <xdr:col>11</xdr:col>
      <xdr:colOff>574355</xdr:colOff>
      <xdr:row>57</xdr:row>
      <xdr:rowOff>131618</xdr:rowOff>
    </xdr:to>
    <xdr:sp macro="" textlink="">
      <xdr:nvSpPr>
        <xdr:cNvPr id="43" name="Rectangle 42"/>
        <xdr:cNvSpPr/>
      </xdr:nvSpPr>
      <xdr:spPr>
        <a:xfrm>
          <a:off x="7631545" y="3337405"/>
          <a:ext cx="1140083" cy="1897304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7145</xdr:colOff>
      <xdr:row>1</xdr:row>
      <xdr:rowOff>2381</xdr:rowOff>
    </xdr:from>
    <xdr:to>
      <xdr:col>14</xdr:col>
      <xdr:colOff>464344</xdr:colOff>
      <xdr:row>14</xdr:row>
      <xdr:rowOff>21431</xdr:rowOff>
    </xdr:to>
    <xdr:graphicFrame macro="">
      <xdr:nvGraphicFramePr>
        <xdr:cNvPr id="44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7145</xdr:colOff>
      <xdr:row>14</xdr:row>
      <xdr:rowOff>150019</xdr:rowOff>
    </xdr:from>
    <xdr:to>
      <xdr:col>14</xdr:col>
      <xdr:colOff>464344</xdr:colOff>
      <xdr:row>27</xdr:row>
      <xdr:rowOff>169068</xdr:rowOff>
    </xdr:to>
    <xdr:graphicFrame macro="">
      <xdr:nvGraphicFramePr>
        <xdr:cNvPr id="45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38100</xdr:colOff>
      <xdr:row>3</xdr:row>
      <xdr:rowOff>25400</xdr:rowOff>
    </xdr:from>
    <xdr:to>
      <xdr:col>11</xdr:col>
      <xdr:colOff>533400</xdr:colOff>
      <xdr:row>12</xdr:row>
      <xdr:rowOff>25400</xdr:rowOff>
    </xdr:to>
    <xdr:sp macro="" textlink="">
      <xdr:nvSpPr>
        <xdr:cNvPr id="8" name="Rectangle 24"/>
        <xdr:cNvSpPr/>
      </xdr:nvSpPr>
      <xdr:spPr>
        <a:xfrm>
          <a:off x="7569200" y="596900"/>
          <a:ext cx="1168400" cy="1714500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38100</xdr:colOff>
      <xdr:row>16</xdr:row>
      <xdr:rowOff>152400</xdr:rowOff>
    </xdr:from>
    <xdr:to>
      <xdr:col>11</xdr:col>
      <xdr:colOff>533400</xdr:colOff>
      <xdr:row>25</xdr:row>
      <xdr:rowOff>152400</xdr:rowOff>
    </xdr:to>
    <xdr:sp macro="" textlink="">
      <xdr:nvSpPr>
        <xdr:cNvPr id="9" name="Rectangle 24"/>
        <xdr:cNvSpPr/>
      </xdr:nvSpPr>
      <xdr:spPr>
        <a:xfrm>
          <a:off x="7569200" y="3200400"/>
          <a:ext cx="1168400" cy="1714500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50800</xdr:colOff>
      <xdr:row>62</xdr:row>
      <xdr:rowOff>50800</xdr:rowOff>
    </xdr:from>
    <xdr:to>
      <xdr:col>14</xdr:col>
      <xdr:colOff>584200</xdr:colOff>
      <xdr:row>76</xdr:row>
      <xdr:rowOff>0</xdr:rowOff>
    </xdr:to>
    <xdr:graphicFrame macro="">
      <xdr:nvGraphicFramePr>
        <xdr:cNvPr id="10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50800</xdr:colOff>
      <xdr:row>76</xdr:row>
      <xdr:rowOff>51858</xdr:rowOff>
    </xdr:from>
    <xdr:to>
      <xdr:col>14</xdr:col>
      <xdr:colOff>584200</xdr:colOff>
      <xdr:row>90</xdr:row>
      <xdr:rowOff>1058</xdr:rowOff>
    </xdr:to>
    <xdr:graphicFrame macro="">
      <xdr:nvGraphicFramePr>
        <xdr:cNvPr id="11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76199</xdr:colOff>
      <xdr:row>64</xdr:row>
      <xdr:rowOff>85049</xdr:rowOff>
    </xdr:from>
    <xdr:to>
      <xdr:col>11</xdr:col>
      <xdr:colOff>596900</xdr:colOff>
      <xdr:row>74</xdr:row>
      <xdr:rowOff>0</xdr:rowOff>
    </xdr:to>
    <xdr:sp macro="" textlink="">
      <xdr:nvSpPr>
        <xdr:cNvPr id="12" name="Rectangle 38"/>
        <xdr:cNvSpPr/>
      </xdr:nvSpPr>
      <xdr:spPr>
        <a:xfrm>
          <a:off x="8889999" y="13902649"/>
          <a:ext cx="1308101" cy="2073951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88034</xdr:colOff>
      <xdr:row>78</xdr:row>
      <xdr:rowOff>76201</xdr:rowOff>
    </xdr:from>
    <xdr:to>
      <xdr:col>11</xdr:col>
      <xdr:colOff>622300</xdr:colOff>
      <xdr:row>88</xdr:row>
      <xdr:rowOff>25401</xdr:rowOff>
    </xdr:to>
    <xdr:sp macro="" textlink="">
      <xdr:nvSpPr>
        <xdr:cNvPr id="13" name="Rectangle 42"/>
        <xdr:cNvSpPr/>
      </xdr:nvSpPr>
      <xdr:spPr>
        <a:xfrm>
          <a:off x="8901834" y="16916401"/>
          <a:ext cx="1321666" cy="2108200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50800</xdr:colOff>
      <xdr:row>94</xdr:row>
      <xdr:rowOff>50800</xdr:rowOff>
    </xdr:from>
    <xdr:to>
      <xdr:col>14</xdr:col>
      <xdr:colOff>584200</xdr:colOff>
      <xdr:row>108</xdr:row>
      <xdr:rowOff>0</xdr:rowOff>
    </xdr:to>
    <xdr:graphicFrame macro="">
      <xdr:nvGraphicFramePr>
        <xdr:cNvPr id="14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50800</xdr:colOff>
      <xdr:row>108</xdr:row>
      <xdr:rowOff>51858</xdr:rowOff>
    </xdr:from>
    <xdr:to>
      <xdr:col>14</xdr:col>
      <xdr:colOff>584200</xdr:colOff>
      <xdr:row>122</xdr:row>
      <xdr:rowOff>1058</xdr:rowOff>
    </xdr:to>
    <xdr:graphicFrame macro="">
      <xdr:nvGraphicFramePr>
        <xdr:cNvPr id="15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38101</xdr:colOff>
      <xdr:row>96</xdr:row>
      <xdr:rowOff>85049</xdr:rowOff>
    </xdr:from>
    <xdr:to>
      <xdr:col>11</xdr:col>
      <xdr:colOff>596901</xdr:colOff>
      <xdr:row>106</xdr:row>
      <xdr:rowOff>0</xdr:rowOff>
    </xdr:to>
    <xdr:sp macro="" textlink="">
      <xdr:nvSpPr>
        <xdr:cNvPr id="16" name="Rectangle 38"/>
        <xdr:cNvSpPr/>
      </xdr:nvSpPr>
      <xdr:spPr>
        <a:xfrm>
          <a:off x="8064501" y="20811449"/>
          <a:ext cx="2133600" cy="2073951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110</xdr:row>
      <xdr:rowOff>76201</xdr:rowOff>
    </xdr:from>
    <xdr:to>
      <xdr:col>11</xdr:col>
      <xdr:colOff>622300</xdr:colOff>
      <xdr:row>120</xdr:row>
      <xdr:rowOff>25401</xdr:rowOff>
    </xdr:to>
    <xdr:sp macro="" textlink="">
      <xdr:nvSpPr>
        <xdr:cNvPr id="17" name="Rectangle 42"/>
        <xdr:cNvSpPr/>
      </xdr:nvSpPr>
      <xdr:spPr>
        <a:xfrm>
          <a:off x="8064500" y="23825201"/>
          <a:ext cx="2159000" cy="2108200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32</xdr:row>
      <xdr:rowOff>0</xdr:rowOff>
    </xdr:from>
    <xdr:to>
      <xdr:col>13</xdr:col>
      <xdr:colOff>534377</xdr:colOff>
      <xdr:row>32</xdr:row>
      <xdr:rowOff>9525</xdr:rowOff>
    </xdr:to>
    <xdr:graphicFrame macro="">
      <xdr:nvGraphicFramePr>
        <xdr:cNvPr id="31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13</xdr:col>
      <xdr:colOff>533400</xdr:colOff>
      <xdr:row>46</xdr:row>
      <xdr:rowOff>81085</xdr:rowOff>
    </xdr:to>
    <xdr:graphicFrame macro="">
      <xdr:nvGraphicFramePr>
        <xdr:cNvPr id="38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45</xdr:row>
      <xdr:rowOff>128710</xdr:rowOff>
    </xdr:from>
    <xdr:to>
      <xdr:col>13</xdr:col>
      <xdr:colOff>533400</xdr:colOff>
      <xdr:row>60</xdr:row>
      <xdr:rowOff>9525</xdr:rowOff>
    </xdr:to>
    <xdr:graphicFrame macro="">
      <xdr:nvGraphicFramePr>
        <xdr:cNvPr id="39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35170</xdr:colOff>
      <xdr:row>47</xdr:row>
      <xdr:rowOff>181707</xdr:rowOff>
    </xdr:from>
    <xdr:to>
      <xdr:col>9</xdr:col>
      <xdr:colOff>527539</xdr:colOff>
      <xdr:row>57</xdr:row>
      <xdr:rowOff>189306</xdr:rowOff>
    </xdr:to>
    <xdr:sp macro="" textlink="">
      <xdr:nvSpPr>
        <xdr:cNvPr id="40" name="Rectangle 39"/>
        <xdr:cNvSpPr/>
      </xdr:nvSpPr>
      <xdr:spPr>
        <a:xfrm>
          <a:off x="6292806" y="3322071"/>
          <a:ext cx="1162006" cy="1970326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41032</xdr:colOff>
      <xdr:row>33</xdr:row>
      <xdr:rowOff>38100</xdr:rowOff>
    </xdr:from>
    <xdr:to>
      <xdr:col>9</xdr:col>
      <xdr:colOff>527539</xdr:colOff>
      <xdr:row>44</xdr:row>
      <xdr:rowOff>55467</xdr:rowOff>
    </xdr:to>
    <xdr:sp macro="" textlink="">
      <xdr:nvSpPr>
        <xdr:cNvPr id="41" name="Rectangle 40"/>
        <xdr:cNvSpPr/>
      </xdr:nvSpPr>
      <xdr:spPr>
        <a:xfrm>
          <a:off x="6302132" y="6324600"/>
          <a:ext cx="1159607" cy="2112867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14288</xdr:colOff>
      <xdr:row>1</xdr:row>
      <xdr:rowOff>9526</xdr:rowOff>
    </xdr:from>
    <xdr:to>
      <xdr:col>13</xdr:col>
      <xdr:colOff>548481</xdr:colOff>
      <xdr:row>14</xdr:row>
      <xdr:rowOff>28576</xdr:rowOff>
    </xdr:to>
    <xdr:graphicFrame macro="">
      <xdr:nvGraphicFramePr>
        <xdr:cNvPr id="4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14288</xdr:colOff>
      <xdr:row>14</xdr:row>
      <xdr:rowOff>26195</xdr:rowOff>
    </xdr:from>
    <xdr:to>
      <xdr:col>13</xdr:col>
      <xdr:colOff>548481</xdr:colOff>
      <xdr:row>27</xdr:row>
      <xdr:rowOff>45244</xdr:rowOff>
    </xdr:to>
    <xdr:graphicFrame macro="">
      <xdr:nvGraphicFramePr>
        <xdr:cNvPr id="4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38100</xdr:colOff>
      <xdr:row>16</xdr:row>
      <xdr:rowOff>50801</xdr:rowOff>
    </xdr:from>
    <xdr:to>
      <xdr:col>10</xdr:col>
      <xdr:colOff>571500</xdr:colOff>
      <xdr:row>25</xdr:row>
      <xdr:rowOff>50801</xdr:rowOff>
    </xdr:to>
    <xdr:sp macro="" textlink="">
      <xdr:nvSpPr>
        <xdr:cNvPr id="9" name="Rectangle 24"/>
        <xdr:cNvSpPr/>
      </xdr:nvSpPr>
      <xdr:spPr>
        <a:xfrm>
          <a:off x="6972300" y="3098801"/>
          <a:ext cx="1206500" cy="1714500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342900</xdr:colOff>
      <xdr:row>3</xdr:row>
      <xdr:rowOff>38101</xdr:rowOff>
    </xdr:from>
    <xdr:to>
      <xdr:col>10</xdr:col>
      <xdr:colOff>203200</xdr:colOff>
      <xdr:row>12</xdr:row>
      <xdr:rowOff>38101</xdr:rowOff>
    </xdr:to>
    <xdr:sp macro="" textlink="">
      <xdr:nvSpPr>
        <xdr:cNvPr id="10" name="Rectangle 24"/>
        <xdr:cNvSpPr/>
      </xdr:nvSpPr>
      <xdr:spPr>
        <a:xfrm>
          <a:off x="6604000" y="609601"/>
          <a:ext cx="1206500" cy="1714500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7</xdr:col>
      <xdr:colOff>0</xdr:colOff>
      <xdr:row>64</xdr:row>
      <xdr:rowOff>0</xdr:rowOff>
    </xdr:from>
    <xdr:to>
      <xdr:col>13</xdr:col>
      <xdr:colOff>534377</xdr:colOff>
      <xdr:row>64</xdr:row>
      <xdr:rowOff>9525</xdr:rowOff>
    </xdr:to>
    <xdr:graphicFrame macro="">
      <xdr:nvGraphicFramePr>
        <xdr:cNvPr id="11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63</xdr:row>
      <xdr:rowOff>0</xdr:rowOff>
    </xdr:from>
    <xdr:to>
      <xdr:col>13</xdr:col>
      <xdr:colOff>547254</xdr:colOff>
      <xdr:row>76</xdr:row>
      <xdr:rowOff>120073</xdr:rowOff>
    </xdr:to>
    <xdr:graphicFrame macro="">
      <xdr:nvGraphicFramePr>
        <xdr:cNvPr id="1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77</xdr:row>
      <xdr:rowOff>128710</xdr:rowOff>
    </xdr:from>
    <xdr:to>
      <xdr:col>13</xdr:col>
      <xdr:colOff>547254</xdr:colOff>
      <xdr:row>91</xdr:row>
      <xdr:rowOff>29419</xdr:rowOff>
    </xdr:to>
    <xdr:graphicFrame macro="">
      <xdr:nvGraphicFramePr>
        <xdr:cNvPr id="1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744060</xdr:colOff>
      <xdr:row>79</xdr:row>
      <xdr:rowOff>158331</xdr:rowOff>
    </xdr:from>
    <xdr:to>
      <xdr:col>9</xdr:col>
      <xdr:colOff>474429</xdr:colOff>
      <xdr:row>89</xdr:row>
      <xdr:rowOff>103909</xdr:rowOff>
    </xdr:to>
    <xdr:sp macro="" textlink="">
      <xdr:nvSpPr>
        <xdr:cNvPr id="14" name="Rectangle 39"/>
        <xdr:cNvSpPr/>
      </xdr:nvSpPr>
      <xdr:spPr>
        <a:xfrm>
          <a:off x="7451969" y="17488058"/>
          <a:ext cx="1300551" cy="2139215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726832</xdr:colOff>
      <xdr:row>65</xdr:row>
      <xdr:rowOff>51091</xdr:rowOff>
    </xdr:from>
    <xdr:to>
      <xdr:col>9</xdr:col>
      <xdr:colOff>451339</xdr:colOff>
      <xdr:row>74</xdr:row>
      <xdr:rowOff>173184</xdr:rowOff>
    </xdr:to>
    <xdr:sp macro="" textlink="">
      <xdr:nvSpPr>
        <xdr:cNvPr id="15" name="Rectangle 40"/>
        <xdr:cNvSpPr/>
      </xdr:nvSpPr>
      <xdr:spPr>
        <a:xfrm>
          <a:off x="7434741" y="14309727"/>
          <a:ext cx="1294689" cy="2096366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95</xdr:row>
      <xdr:rowOff>0</xdr:rowOff>
    </xdr:from>
    <xdr:to>
      <xdr:col>13</xdr:col>
      <xdr:colOff>534377</xdr:colOff>
      <xdr:row>95</xdr:row>
      <xdr:rowOff>9525</xdr:rowOff>
    </xdr:to>
    <xdr:graphicFrame macro="">
      <xdr:nvGraphicFramePr>
        <xdr:cNvPr id="16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94</xdr:row>
      <xdr:rowOff>0</xdr:rowOff>
    </xdr:from>
    <xdr:to>
      <xdr:col>13</xdr:col>
      <xdr:colOff>547254</xdr:colOff>
      <xdr:row>107</xdr:row>
      <xdr:rowOff>120073</xdr:rowOff>
    </xdr:to>
    <xdr:graphicFrame macro="">
      <xdr:nvGraphicFramePr>
        <xdr:cNvPr id="17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726832</xdr:colOff>
      <xdr:row>96</xdr:row>
      <xdr:rowOff>51091</xdr:rowOff>
    </xdr:from>
    <xdr:to>
      <xdr:col>9</xdr:col>
      <xdr:colOff>451339</xdr:colOff>
      <xdr:row>105</xdr:row>
      <xdr:rowOff>173184</xdr:rowOff>
    </xdr:to>
    <xdr:sp macro="" textlink="">
      <xdr:nvSpPr>
        <xdr:cNvPr id="19" name="Rectangle 40"/>
        <xdr:cNvSpPr/>
      </xdr:nvSpPr>
      <xdr:spPr>
        <a:xfrm>
          <a:off x="7434741" y="14309727"/>
          <a:ext cx="1294689" cy="2096366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109</xdr:row>
      <xdr:rowOff>0</xdr:rowOff>
    </xdr:from>
    <xdr:to>
      <xdr:col>13</xdr:col>
      <xdr:colOff>547254</xdr:colOff>
      <xdr:row>122</xdr:row>
      <xdr:rowOff>120072</xdr:rowOff>
    </xdr:to>
    <xdr:graphicFrame macro="">
      <xdr:nvGraphicFramePr>
        <xdr:cNvPr id="21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744060</xdr:colOff>
      <xdr:row>111</xdr:row>
      <xdr:rowOff>29620</xdr:rowOff>
    </xdr:from>
    <xdr:to>
      <xdr:col>9</xdr:col>
      <xdr:colOff>474429</xdr:colOff>
      <xdr:row>120</xdr:row>
      <xdr:rowOff>194563</xdr:rowOff>
    </xdr:to>
    <xdr:sp macro="" textlink="">
      <xdr:nvSpPr>
        <xdr:cNvPr id="22" name="Rectangle 39"/>
        <xdr:cNvSpPr/>
      </xdr:nvSpPr>
      <xdr:spPr>
        <a:xfrm>
          <a:off x="7451969" y="24378984"/>
          <a:ext cx="1300551" cy="2139215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0</xdr:colOff>
      <xdr:row>1</xdr:row>
      <xdr:rowOff>100012</xdr:rowOff>
    </xdr:from>
    <xdr:ext cx="184731" cy="264560"/>
    <xdr:sp macro="" textlink="">
      <xdr:nvSpPr>
        <xdr:cNvPr id="2" name="TextBox 1"/>
        <xdr:cNvSpPr txBox="1"/>
      </xdr:nvSpPr>
      <xdr:spPr>
        <a:xfrm>
          <a:off x="19824700" y="1000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13</xdr:col>
      <xdr:colOff>0</xdr:colOff>
      <xdr:row>1</xdr:row>
      <xdr:rowOff>0</xdr:rowOff>
    </xdr:from>
    <xdr:to>
      <xdr:col>17</xdr:col>
      <xdr:colOff>0</xdr:colOff>
      <xdr:row>16</xdr:row>
      <xdr:rowOff>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12700</xdr:rowOff>
    </xdr:from>
    <xdr:to>
      <xdr:col>17</xdr:col>
      <xdr:colOff>0</xdr:colOff>
      <xdr:row>31</xdr:row>
      <xdr:rowOff>12700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482600</xdr:colOff>
      <xdr:row>1</xdr:row>
      <xdr:rowOff>12700</xdr:rowOff>
    </xdr:from>
    <xdr:to>
      <xdr:col>22</xdr:col>
      <xdr:colOff>482600</xdr:colOff>
      <xdr:row>16</xdr:row>
      <xdr:rowOff>12700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482600</xdr:colOff>
      <xdr:row>16</xdr:row>
      <xdr:rowOff>12700</xdr:rowOff>
    </xdr:from>
    <xdr:to>
      <xdr:col>22</xdr:col>
      <xdr:colOff>482600</xdr:colOff>
      <xdr:row>31</xdr:row>
      <xdr:rowOff>12700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520700</xdr:colOff>
      <xdr:row>1</xdr:row>
      <xdr:rowOff>12700</xdr:rowOff>
    </xdr:from>
    <xdr:to>
      <xdr:col>28</xdr:col>
      <xdr:colOff>520700</xdr:colOff>
      <xdr:row>16</xdr:row>
      <xdr:rowOff>12700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520700</xdr:colOff>
      <xdr:row>16</xdr:row>
      <xdr:rowOff>12700</xdr:rowOff>
    </xdr:from>
    <xdr:to>
      <xdr:col>28</xdr:col>
      <xdr:colOff>520700</xdr:colOff>
      <xdr:row>31</xdr:row>
      <xdr:rowOff>12700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534737</xdr:colOff>
      <xdr:row>82</xdr:row>
      <xdr:rowOff>13369</xdr:rowOff>
    </xdr:from>
    <xdr:to>
      <xdr:col>29</xdr:col>
      <xdr:colOff>181811</xdr:colOff>
      <xdr:row>96</xdr:row>
      <xdr:rowOff>136358</xdr:rowOff>
    </xdr:to>
    <xdr:graphicFrame macro="">
      <xdr:nvGraphicFramePr>
        <xdr:cNvPr id="45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534737</xdr:colOff>
      <xdr:row>96</xdr:row>
      <xdr:rowOff>133685</xdr:rowOff>
    </xdr:from>
    <xdr:to>
      <xdr:col>29</xdr:col>
      <xdr:colOff>181811</xdr:colOff>
      <xdr:row>111</xdr:row>
      <xdr:rowOff>69517</xdr:rowOff>
    </xdr:to>
    <xdr:graphicFrame macro="">
      <xdr:nvGraphicFramePr>
        <xdr:cNvPr id="46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0</xdr:colOff>
      <xdr:row>82</xdr:row>
      <xdr:rowOff>1</xdr:rowOff>
    </xdr:from>
    <xdr:to>
      <xdr:col>17</xdr:col>
      <xdr:colOff>315494</xdr:colOff>
      <xdr:row>96</xdr:row>
      <xdr:rowOff>122990</xdr:rowOff>
    </xdr:to>
    <xdr:graphicFrame macro="">
      <xdr:nvGraphicFramePr>
        <xdr:cNvPr id="47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1</xdr:colOff>
      <xdr:row>96</xdr:row>
      <xdr:rowOff>120316</xdr:rowOff>
    </xdr:from>
    <xdr:to>
      <xdr:col>17</xdr:col>
      <xdr:colOff>315495</xdr:colOff>
      <xdr:row>111</xdr:row>
      <xdr:rowOff>56148</xdr:rowOff>
    </xdr:to>
    <xdr:graphicFrame macro="">
      <xdr:nvGraphicFramePr>
        <xdr:cNvPr id="48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494631</xdr:colOff>
      <xdr:row>82</xdr:row>
      <xdr:rowOff>3</xdr:rowOff>
    </xdr:from>
    <xdr:to>
      <xdr:col>23</xdr:col>
      <xdr:colOff>141705</xdr:colOff>
      <xdr:row>96</xdr:row>
      <xdr:rowOff>122992</xdr:rowOff>
    </xdr:to>
    <xdr:graphicFrame macro="">
      <xdr:nvGraphicFramePr>
        <xdr:cNvPr id="49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494631</xdr:colOff>
      <xdr:row>96</xdr:row>
      <xdr:rowOff>120318</xdr:rowOff>
    </xdr:from>
    <xdr:to>
      <xdr:col>23</xdr:col>
      <xdr:colOff>141705</xdr:colOff>
      <xdr:row>111</xdr:row>
      <xdr:rowOff>56150</xdr:rowOff>
    </xdr:to>
    <xdr:graphicFrame macro="">
      <xdr:nvGraphicFramePr>
        <xdr:cNvPr id="50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22</xdr:col>
      <xdr:colOff>280737</xdr:colOff>
      <xdr:row>162</xdr:row>
      <xdr:rowOff>669</xdr:rowOff>
    </xdr:from>
    <xdr:to>
      <xdr:col>26</xdr:col>
      <xdr:colOff>605857</xdr:colOff>
      <xdr:row>176</xdr:row>
      <xdr:rowOff>178469</xdr:rowOff>
    </xdr:to>
    <xdr:graphicFrame macro="">
      <xdr:nvGraphicFramePr>
        <xdr:cNvPr id="15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280737</xdr:colOff>
      <xdr:row>176</xdr:row>
      <xdr:rowOff>108285</xdr:rowOff>
    </xdr:from>
    <xdr:to>
      <xdr:col>26</xdr:col>
      <xdr:colOff>605857</xdr:colOff>
      <xdr:row>191</xdr:row>
      <xdr:rowOff>70185</xdr:rowOff>
    </xdr:to>
    <xdr:graphicFrame macro="">
      <xdr:nvGraphicFramePr>
        <xdr:cNvPr id="16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0</xdr:colOff>
      <xdr:row>162</xdr:row>
      <xdr:rowOff>0</xdr:rowOff>
    </xdr:from>
    <xdr:to>
      <xdr:col>17</xdr:col>
      <xdr:colOff>325120</xdr:colOff>
      <xdr:row>176</xdr:row>
      <xdr:rowOff>177800</xdr:rowOff>
    </xdr:to>
    <xdr:graphicFrame macro="">
      <xdr:nvGraphicFramePr>
        <xdr:cNvPr id="17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1</xdr:colOff>
      <xdr:row>176</xdr:row>
      <xdr:rowOff>120316</xdr:rowOff>
    </xdr:from>
    <xdr:to>
      <xdr:col>17</xdr:col>
      <xdr:colOff>325121</xdr:colOff>
      <xdr:row>191</xdr:row>
      <xdr:rowOff>82216</xdr:rowOff>
    </xdr:to>
    <xdr:graphicFrame macro="">
      <xdr:nvGraphicFramePr>
        <xdr:cNvPr id="18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494631</xdr:colOff>
      <xdr:row>162</xdr:row>
      <xdr:rowOff>2</xdr:rowOff>
    </xdr:from>
    <xdr:to>
      <xdr:col>22</xdr:col>
      <xdr:colOff>32351</xdr:colOff>
      <xdr:row>176</xdr:row>
      <xdr:rowOff>177802</xdr:rowOff>
    </xdr:to>
    <xdr:graphicFrame macro="">
      <xdr:nvGraphicFramePr>
        <xdr:cNvPr id="19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494631</xdr:colOff>
      <xdr:row>176</xdr:row>
      <xdr:rowOff>120318</xdr:rowOff>
    </xdr:from>
    <xdr:to>
      <xdr:col>22</xdr:col>
      <xdr:colOff>32351</xdr:colOff>
      <xdr:row>191</xdr:row>
      <xdr:rowOff>82218</xdr:rowOff>
    </xdr:to>
    <xdr:graphicFrame macro="">
      <xdr:nvGraphicFramePr>
        <xdr:cNvPr id="20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22</xdr:col>
      <xdr:colOff>280737</xdr:colOff>
      <xdr:row>242</xdr:row>
      <xdr:rowOff>669</xdr:rowOff>
    </xdr:from>
    <xdr:to>
      <xdr:col>26</xdr:col>
      <xdr:colOff>605857</xdr:colOff>
      <xdr:row>256</xdr:row>
      <xdr:rowOff>178469</xdr:rowOff>
    </xdr:to>
    <xdr:graphicFrame macro="">
      <xdr:nvGraphicFramePr>
        <xdr:cNvPr id="21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22</xdr:col>
      <xdr:colOff>280737</xdr:colOff>
      <xdr:row>256</xdr:row>
      <xdr:rowOff>108285</xdr:rowOff>
    </xdr:from>
    <xdr:to>
      <xdr:col>26</xdr:col>
      <xdr:colOff>605857</xdr:colOff>
      <xdr:row>271</xdr:row>
      <xdr:rowOff>70185</xdr:rowOff>
    </xdr:to>
    <xdr:graphicFrame macro="">
      <xdr:nvGraphicFramePr>
        <xdr:cNvPr id="22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13</xdr:col>
      <xdr:colOff>0</xdr:colOff>
      <xdr:row>242</xdr:row>
      <xdr:rowOff>0</xdr:rowOff>
    </xdr:from>
    <xdr:to>
      <xdr:col>17</xdr:col>
      <xdr:colOff>325120</xdr:colOff>
      <xdr:row>256</xdr:row>
      <xdr:rowOff>177800</xdr:rowOff>
    </xdr:to>
    <xdr:graphicFrame macro="">
      <xdr:nvGraphicFramePr>
        <xdr:cNvPr id="2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13</xdr:col>
      <xdr:colOff>1</xdr:colOff>
      <xdr:row>256</xdr:row>
      <xdr:rowOff>120316</xdr:rowOff>
    </xdr:from>
    <xdr:to>
      <xdr:col>17</xdr:col>
      <xdr:colOff>325121</xdr:colOff>
      <xdr:row>271</xdr:row>
      <xdr:rowOff>82216</xdr:rowOff>
    </xdr:to>
    <xdr:graphicFrame macro="">
      <xdr:nvGraphicFramePr>
        <xdr:cNvPr id="2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17</xdr:col>
      <xdr:colOff>494631</xdr:colOff>
      <xdr:row>242</xdr:row>
      <xdr:rowOff>2</xdr:rowOff>
    </xdr:from>
    <xdr:to>
      <xdr:col>22</xdr:col>
      <xdr:colOff>32351</xdr:colOff>
      <xdr:row>256</xdr:row>
      <xdr:rowOff>177802</xdr:rowOff>
    </xdr:to>
    <xdr:graphicFrame macro="">
      <xdr:nvGraphicFramePr>
        <xdr:cNvPr id="2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17</xdr:col>
      <xdr:colOff>494631</xdr:colOff>
      <xdr:row>256</xdr:row>
      <xdr:rowOff>120318</xdr:rowOff>
    </xdr:from>
    <xdr:to>
      <xdr:col>22</xdr:col>
      <xdr:colOff>32351</xdr:colOff>
      <xdr:row>271</xdr:row>
      <xdr:rowOff>82218</xdr:rowOff>
    </xdr:to>
    <xdr:graphicFrame macro="">
      <xdr:nvGraphicFramePr>
        <xdr:cNvPr id="2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</xdr:row>
      <xdr:rowOff>12700</xdr:rowOff>
    </xdr:from>
    <xdr:to>
      <xdr:col>13</xdr:col>
      <xdr:colOff>101600</xdr:colOff>
      <xdr:row>14</xdr:row>
      <xdr:rowOff>31750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317500</xdr:colOff>
      <xdr:row>14</xdr:row>
      <xdr:rowOff>25400</xdr:rowOff>
    </xdr:from>
    <xdr:to>
      <xdr:col>13</xdr:col>
      <xdr:colOff>101600</xdr:colOff>
      <xdr:row>27</xdr:row>
      <xdr:rowOff>44450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310444</xdr:colOff>
      <xdr:row>33</xdr:row>
      <xdr:rowOff>0</xdr:rowOff>
    </xdr:from>
    <xdr:to>
      <xdr:col>13</xdr:col>
      <xdr:colOff>169333</xdr:colOff>
      <xdr:row>47</xdr:row>
      <xdr:rowOff>76200</xdr:rowOff>
    </xdr:to>
    <xdr:graphicFrame macro="">
      <xdr:nvGraphicFramePr>
        <xdr:cNvPr id="22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310444</xdr:colOff>
      <xdr:row>47</xdr:row>
      <xdr:rowOff>76200</xdr:rowOff>
    </xdr:from>
    <xdr:to>
      <xdr:col>13</xdr:col>
      <xdr:colOff>169333</xdr:colOff>
      <xdr:row>61</xdr:row>
      <xdr:rowOff>152400</xdr:rowOff>
    </xdr:to>
    <xdr:graphicFrame macro="">
      <xdr:nvGraphicFramePr>
        <xdr:cNvPr id="27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169336</xdr:colOff>
      <xdr:row>49</xdr:row>
      <xdr:rowOff>110772</xdr:rowOff>
    </xdr:from>
    <xdr:to>
      <xdr:col>11</xdr:col>
      <xdr:colOff>130529</xdr:colOff>
      <xdr:row>59</xdr:row>
      <xdr:rowOff>167217</xdr:rowOff>
    </xdr:to>
    <xdr:sp macro="" textlink="">
      <xdr:nvSpPr>
        <xdr:cNvPr id="32" name="Rectangle 24"/>
        <xdr:cNvSpPr/>
      </xdr:nvSpPr>
      <xdr:spPr>
        <a:xfrm>
          <a:off x="6942669" y="9790994"/>
          <a:ext cx="638527" cy="2032001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184149</xdr:colOff>
      <xdr:row>35</xdr:row>
      <xdr:rowOff>51505</xdr:rowOff>
    </xdr:from>
    <xdr:to>
      <xdr:col>11</xdr:col>
      <xdr:colOff>145342</xdr:colOff>
      <xdr:row>45</xdr:row>
      <xdr:rowOff>107950</xdr:rowOff>
    </xdr:to>
    <xdr:sp macro="" textlink="">
      <xdr:nvSpPr>
        <xdr:cNvPr id="33" name="Rectangle 24"/>
        <xdr:cNvSpPr/>
      </xdr:nvSpPr>
      <xdr:spPr>
        <a:xfrm>
          <a:off x="6957482" y="6965949"/>
          <a:ext cx="638527" cy="2032001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556682</xdr:colOff>
      <xdr:row>15</xdr:row>
      <xdr:rowOff>184149</xdr:rowOff>
    </xdr:from>
    <xdr:to>
      <xdr:col>11</xdr:col>
      <xdr:colOff>517875</xdr:colOff>
      <xdr:row>25</xdr:row>
      <xdr:rowOff>50800</xdr:rowOff>
    </xdr:to>
    <xdr:sp macro="" textlink="">
      <xdr:nvSpPr>
        <xdr:cNvPr id="8" name="Rectangle 24"/>
        <xdr:cNvSpPr/>
      </xdr:nvSpPr>
      <xdr:spPr>
        <a:xfrm>
          <a:off x="7287682" y="3041649"/>
          <a:ext cx="634293" cy="1771651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607482</xdr:colOff>
      <xdr:row>2</xdr:row>
      <xdr:rowOff>171449</xdr:rowOff>
    </xdr:from>
    <xdr:to>
      <xdr:col>12</xdr:col>
      <xdr:colOff>568675</xdr:colOff>
      <xdr:row>12</xdr:row>
      <xdr:rowOff>38100</xdr:rowOff>
    </xdr:to>
    <xdr:sp macro="" textlink="">
      <xdr:nvSpPr>
        <xdr:cNvPr id="9" name="Rectangle 24"/>
        <xdr:cNvSpPr/>
      </xdr:nvSpPr>
      <xdr:spPr>
        <a:xfrm>
          <a:off x="8011582" y="552449"/>
          <a:ext cx="634293" cy="1771651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310444</xdr:colOff>
      <xdr:row>64</xdr:row>
      <xdr:rowOff>0</xdr:rowOff>
    </xdr:from>
    <xdr:to>
      <xdr:col>13</xdr:col>
      <xdr:colOff>36689</xdr:colOff>
      <xdr:row>78</xdr:row>
      <xdr:rowOff>8467</xdr:rowOff>
    </xdr:to>
    <xdr:graphicFrame macro="">
      <xdr:nvGraphicFramePr>
        <xdr:cNvPr id="10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310444</xdr:colOff>
      <xdr:row>78</xdr:row>
      <xdr:rowOff>76200</xdr:rowOff>
    </xdr:from>
    <xdr:to>
      <xdr:col>13</xdr:col>
      <xdr:colOff>36689</xdr:colOff>
      <xdr:row>92</xdr:row>
      <xdr:rowOff>84667</xdr:rowOff>
    </xdr:to>
    <xdr:graphicFrame macro="">
      <xdr:nvGraphicFramePr>
        <xdr:cNvPr id="11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42338</xdr:colOff>
      <xdr:row>80</xdr:row>
      <xdr:rowOff>75493</xdr:rowOff>
    </xdr:from>
    <xdr:to>
      <xdr:col>11</xdr:col>
      <xdr:colOff>3531</xdr:colOff>
      <xdr:row>90</xdr:row>
      <xdr:rowOff>131938</xdr:rowOff>
    </xdr:to>
    <xdr:sp macro="" textlink="">
      <xdr:nvSpPr>
        <xdr:cNvPr id="12" name="Rectangle 24"/>
        <xdr:cNvSpPr/>
      </xdr:nvSpPr>
      <xdr:spPr>
        <a:xfrm>
          <a:off x="8621894" y="17008826"/>
          <a:ext cx="751415" cy="2173112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57151</xdr:colOff>
      <xdr:row>66</xdr:row>
      <xdr:rowOff>16226</xdr:rowOff>
    </xdr:from>
    <xdr:to>
      <xdr:col>11</xdr:col>
      <xdr:colOff>18344</xdr:colOff>
      <xdr:row>76</xdr:row>
      <xdr:rowOff>72671</xdr:rowOff>
    </xdr:to>
    <xdr:sp macro="" textlink="">
      <xdr:nvSpPr>
        <xdr:cNvPr id="13" name="Rectangle 24"/>
        <xdr:cNvSpPr/>
      </xdr:nvSpPr>
      <xdr:spPr>
        <a:xfrm>
          <a:off x="8636707" y="13986226"/>
          <a:ext cx="751415" cy="2173112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310444</xdr:colOff>
      <xdr:row>95</xdr:row>
      <xdr:rowOff>0</xdr:rowOff>
    </xdr:from>
    <xdr:to>
      <xdr:col>13</xdr:col>
      <xdr:colOff>36689</xdr:colOff>
      <xdr:row>109</xdr:row>
      <xdr:rowOff>8467</xdr:rowOff>
    </xdr:to>
    <xdr:graphicFrame macro="">
      <xdr:nvGraphicFramePr>
        <xdr:cNvPr id="1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310444</xdr:colOff>
      <xdr:row>109</xdr:row>
      <xdr:rowOff>76200</xdr:rowOff>
    </xdr:from>
    <xdr:to>
      <xdr:col>13</xdr:col>
      <xdr:colOff>36689</xdr:colOff>
      <xdr:row>123</xdr:row>
      <xdr:rowOff>84667</xdr:rowOff>
    </xdr:to>
    <xdr:graphicFrame macro="">
      <xdr:nvGraphicFramePr>
        <xdr:cNvPr id="1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42338</xdr:colOff>
      <xdr:row>111</xdr:row>
      <xdr:rowOff>75493</xdr:rowOff>
    </xdr:from>
    <xdr:to>
      <xdr:col>11</xdr:col>
      <xdr:colOff>3531</xdr:colOff>
      <xdr:row>121</xdr:row>
      <xdr:rowOff>131938</xdr:rowOff>
    </xdr:to>
    <xdr:sp macro="" textlink="">
      <xdr:nvSpPr>
        <xdr:cNvPr id="16" name="Rectangle 24"/>
        <xdr:cNvSpPr/>
      </xdr:nvSpPr>
      <xdr:spPr>
        <a:xfrm>
          <a:off x="8621894" y="17008826"/>
          <a:ext cx="751415" cy="2173112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57151</xdr:colOff>
      <xdr:row>97</xdr:row>
      <xdr:rowOff>16226</xdr:rowOff>
    </xdr:from>
    <xdr:to>
      <xdr:col>11</xdr:col>
      <xdr:colOff>18344</xdr:colOff>
      <xdr:row>107</xdr:row>
      <xdr:rowOff>72671</xdr:rowOff>
    </xdr:to>
    <xdr:sp macro="" textlink="">
      <xdr:nvSpPr>
        <xdr:cNvPr id="17" name="Rectangle 24"/>
        <xdr:cNvSpPr/>
      </xdr:nvSpPr>
      <xdr:spPr>
        <a:xfrm>
          <a:off x="8636707" y="13986226"/>
          <a:ext cx="751415" cy="2173112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23091</xdr:rowOff>
    </xdr:from>
    <xdr:to>
      <xdr:col>14</xdr:col>
      <xdr:colOff>0</xdr:colOff>
      <xdr:row>14</xdr:row>
      <xdr:rowOff>42142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42142</xdr:rowOff>
    </xdr:from>
    <xdr:to>
      <xdr:col>14</xdr:col>
      <xdr:colOff>0</xdr:colOff>
      <xdr:row>28</xdr:row>
      <xdr:rowOff>61192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32</xdr:row>
      <xdr:rowOff>45026</xdr:rowOff>
    </xdr:from>
    <xdr:to>
      <xdr:col>15</xdr:col>
      <xdr:colOff>121920</xdr:colOff>
      <xdr:row>45</xdr:row>
      <xdr:rowOff>118686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45</xdr:row>
      <xdr:rowOff>122379</xdr:rowOff>
    </xdr:from>
    <xdr:to>
      <xdr:col>15</xdr:col>
      <xdr:colOff>121920</xdr:colOff>
      <xdr:row>58</xdr:row>
      <xdr:rowOff>196039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62</xdr:row>
      <xdr:rowOff>45026</xdr:rowOff>
    </xdr:from>
    <xdr:to>
      <xdr:col>15</xdr:col>
      <xdr:colOff>121920</xdr:colOff>
      <xdr:row>75</xdr:row>
      <xdr:rowOff>118686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75</xdr:row>
      <xdr:rowOff>122379</xdr:rowOff>
    </xdr:from>
    <xdr:to>
      <xdr:col>15</xdr:col>
      <xdr:colOff>121920</xdr:colOff>
      <xdr:row>88</xdr:row>
      <xdr:rowOff>196039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389546</xdr:colOff>
      <xdr:row>1</xdr:row>
      <xdr:rowOff>144462</xdr:rowOff>
    </xdr:from>
    <xdr:to>
      <xdr:col>14</xdr:col>
      <xdr:colOff>248869</xdr:colOff>
      <xdr:row>16</xdr:row>
      <xdr:rowOff>30162</xdr:rowOff>
    </xdr:to>
    <xdr:graphicFrame macro="">
      <xdr:nvGraphicFramePr>
        <xdr:cNvPr id="6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389546</xdr:colOff>
      <xdr:row>15</xdr:row>
      <xdr:rowOff>77787</xdr:rowOff>
    </xdr:from>
    <xdr:to>
      <xdr:col>14</xdr:col>
      <xdr:colOff>248869</xdr:colOff>
      <xdr:row>29</xdr:row>
      <xdr:rowOff>153987</xdr:rowOff>
    </xdr:to>
    <xdr:graphicFrame macro="">
      <xdr:nvGraphicFramePr>
        <xdr:cNvPr id="7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389546</xdr:colOff>
      <xdr:row>32</xdr:row>
      <xdr:rowOff>144462</xdr:rowOff>
    </xdr:from>
    <xdr:to>
      <xdr:col>14</xdr:col>
      <xdr:colOff>135546</xdr:colOff>
      <xdr:row>46</xdr:row>
      <xdr:rowOff>93662</xdr:rowOff>
    </xdr:to>
    <xdr:graphicFrame macro="">
      <xdr:nvGraphicFramePr>
        <xdr:cNvPr id="4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389546</xdr:colOff>
      <xdr:row>47</xdr:row>
      <xdr:rowOff>103187</xdr:rowOff>
    </xdr:from>
    <xdr:to>
      <xdr:col>14</xdr:col>
      <xdr:colOff>135546</xdr:colOff>
      <xdr:row>61</xdr:row>
      <xdr:rowOff>52387</xdr:rowOff>
    </xdr:to>
    <xdr:graphicFrame macro="">
      <xdr:nvGraphicFramePr>
        <xdr:cNvPr id="5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389546</xdr:colOff>
      <xdr:row>64</xdr:row>
      <xdr:rowOff>144462</xdr:rowOff>
    </xdr:from>
    <xdr:to>
      <xdr:col>14</xdr:col>
      <xdr:colOff>135546</xdr:colOff>
      <xdr:row>78</xdr:row>
      <xdr:rowOff>93662</xdr:rowOff>
    </xdr:to>
    <xdr:graphicFrame macro="">
      <xdr:nvGraphicFramePr>
        <xdr:cNvPr id="8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389546</xdr:colOff>
      <xdr:row>79</xdr:row>
      <xdr:rowOff>103187</xdr:rowOff>
    </xdr:from>
    <xdr:to>
      <xdr:col>14</xdr:col>
      <xdr:colOff>135546</xdr:colOff>
      <xdr:row>93</xdr:row>
      <xdr:rowOff>52387</xdr:rowOff>
    </xdr:to>
    <xdr:graphicFrame macro="">
      <xdr:nvGraphicFramePr>
        <xdr:cNvPr id="9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Relationship Id="rId2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P70"/>
  <sheetViews>
    <sheetView showGridLines="0" workbookViewId="0">
      <selection activeCell="N46" sqref="N46"/>
    </sheetView>
  </sheetViews>
  <sheetFormatPr baseColWidth="10" defaultColWidth="8.85546875" defaultRowHeight="17" x14ac:dyDescent="0.25"/>
  <cols>
    <col min="1" max="1" width="8.85546875" style="1"/>
    <col min="2" max="2" width="15.7109375" style="1" customWidth="1"/>
    <col min="3" max="5" width="12.7109375" style="1" customWidth="1"/>
    <col min="6" max="7" width="8.5703125" style="1" bestFit="1" customWidth="1"/>
    <col min="8" max="8" width="9.42578125" style="1" bestFit="1" customWidth="1"/>
    <col min="9" max="10" width="5.28515625" style="1" bestFit="1" customWidth="1"/>
    <col min="11" max="12" width="16" style="1" bestFit="1" customWidth="1"/>
    <col min="13" max="13" width="8.85546875" style="1"/>
    <col min="14" max="14" width="9.28515625" style="1" bestFit="1" customWidth="1"/>
    <col min="15" max="16" width="12.5703125" style="1" bestFit="1" customWidth="1"/>
    <col min="17" max="17" width="4.7109375" style="1" customWidth="1"/>
    <col min="18" max="16384" width="8.85546875" style="1"/>
  </cols>
  <sheetData>
    <row r="1" spans="1:16" s="25" customFormat="1" x14ac:dyDescent="0.25">
      <c r="A1" s="26" t="s">
        <v>1097</v>
      </c>
    </row>
    <row r="2" spans="1:16" ht="52" thickBot="1" x14ac:dyDescent="0.3">
      <c r="A2" s="12"/>
      <c r="B2" s="12"/>
      <c r="C2" s="12" t="s">
        <v>257</v>
      </c>
      <c r="D2" s="12" t="s">
        <v>258</v>
      </c>
      <c r="E2" s="12" t="s">
        <v>259</v>
      </c>
      <c r="F2" s="12" t="s">
        <v>254</v>
      </c>
      <c r="G2" s="12" t="s">
        <v>255</v>
      </c>
      <c r="H2" s="12" t="s">
        <v>256</v>
      </c>
      <c r="I2" s="12" t="s">
        <v>0</v>
      </c>
      <c r="J2" s="14" t="s">
        <v>1</v>
      </c>
      <c r="K2" s="13" t="s">
        <v>854</v>
      </c>
      <c r="L2" s="13" t="s">
        <v>855</v>
      </c>
      <c r="N2" s="20" t="s">
        <v>273</v>
      </c>
      <c r="O2" s="114" t="s">
        <v>856</v>
      </c>
      <c r="P2" s="114" t="s">
        <v>857</v>
      </c>
    </row>
    <row r="3" spans="1:16" ht="16" customHeight="1" x14ac:dyDescent="0.25">
      <c r="A3" s="150" t="s">
        <v>275</v>
      </c>
      <c r="B3" s="137" t="s">
        <v>1564</v>
      </c>
      <c r="C3" s="24">
        <v>108</v>
      </c>
      <c r="D3" s="24">
        <v>189</v>
      </c>
      <c r="E3" s="24">
        <v>214</v>
      </c>
      <c r="F3" s="42">
        <v>0.38028169014084501</v>
      </c>
      <c r="G3" s="42">
        <v>0.66549295774647799</v>
      </c>
      <c r="H3" s="42">
        <v>0.75352112676056304</v>
      </c>
      <c r="I3" s="42">
        <v>0.36484406405390601</v>
      </c>
      <c r="J3" s="43">
        <v>0.51575304435627001</v>
      </c>
      <c r="K3" s="52"/>
      <c r="L3" s="53"/>
      <c r="N3" s="15" t="s">
        <v>268</v>
      </c>
      <c r="O3" s="46">
        <f>AVERAGE(K5,K11,K17)</f>
        <v>0.44887812053441173</v>
      </c>
      <c r="P3" s="46">
        <f>AVERAGE(L5,L11,L17)</f>
        <v>0.29329186191298956</v>
      </c>
    </row>
    <row r="4" spans="1:16" x14ac:dyDescent="0.25">
      <c r="A4" s="148"/>
      <c r="B4" s="34" t="s">
        <v>274</v>
      </c>
      <c r="C4" s="33"/>
      <c r="D4" s="33"/>
      <c r="E4" s="33"/>
      <c r="F4" s="44">
        <v>0.37676056338028102</v>
      </c>
      <c r="G4" s="44">
        <v>0.64436619718309796</v>
      </c>
      <c r="H4" s="44">
        <v>0.73239436619718301</v>
      </c>
      <c r="I4" s="44">
        <v>0.32347261348621098</v>
      </c>
      <c r="J4" s="45">
        <v>0.49126065104596001</v>
      </c>
      <c r="K4" s="54">
        <f>($I$3-I4)/I4</f>
        <v>0.12789784619419914</v>
      </c>
      <c r="L4" s="55">
        <f>($J$3-J4)/J4</f>
        <v>4.9856208222992013E-2</v>
      </c>
      <c r="N4" s="123" t="s">
        <v>879</v>
      </c>
      <c r="O4" s="46">
        <f>AVERAGE(K6,K12,K18)</f>
        <v>0.33024699873154456</v>
      </c>
      <c r="P4" s="46">
        <f>AVERAGE(L6,L12,L18)</f>
        <v>0.18921450374240908</v>
      </c>
    </row>
    <row r="5" spans="1:16" x14ac:dyDescent="0.25">
      <c r="A5" s="148"/>
      <c r="B5" s="2" t="s">
        <v>4</v>
      </c>
      <c r="C5" s="2"/>
      <c r="D5" s="2"/>
      <c r="E5" s="2"/>
      <c r="F5" s="46">
        <v>0.308</v>
      </c>
      <c r="G5" s="46">
        <v>0.51100000000000001</v>
      </c>
      <c r="H5" s="46">
        <v>0.59399999999999997</v>
      </c>
      <c r="I5" s="46">
        <v>0.22</v>
      </c>
      <c r="J5" s="47">
        <v>0.41</v>
      </c>
      <c r="K5" s="56">
        <f t="shared" ref="K5:K8" si="0">($I$3-I5)/I5</f>
        <v>0.65838210933593644</v>
      </c>
      <c r="L5" s="57">
        <f t="shared" ref="L5:L8" si="1">($J$3-J5)/J5</f>
        <v>0.25793425452748792</v>
      </c>
      <c r="N5" s="15" t="s">
        <v>270</v>
      </c>
      <c r="O5" s="46">
        <f>AVERAGE(K7,K13)</f>
        <v>0.24212505876305462</v>
      </c>
      <c r="P5" s="46">
        <f>AVERAGE(L7,L13)</f>
        <v>0.15468507520253716</v>
      </c>
    </row>
    <row r="6" spans="1:16" x14ac:dyDescent="0.25">
      <c r="A6" s="148"/>
      <c r="B6" s="2" t="s">
        <v>5</v>
      </c>
      <c r="C6" s="2"/>
      <c r="D6" s="2"/>
      <c r="E6" s="2"/>
      <c r="F6" s="46">
        <v>0.33900000000000002</v>
      </c>
      <c r="G6" s="46">
        <v>0.52400000000000002</v>
      </c>
      <c r="H6" s="46">
        <v>0.61499999999999999</v>
      </c>
      <c r="I6" s="46">
        <v>0.25</v>
      </c>
      <c r="J6" s="47">
        <v>0.43</v>
      </c>
      <c r="K6" s="56">
        <f t="shared" si="0"/>
        <v>0.45937625621562406</v>
      </c>
      <c r="L6" s="57">
        <f t="shared" si="1"/>
        <v>0.19942568454946516</v>
      </c>
      <c r="N6" s="15" t="s">
        <v>271</v>
      </c>
      <c r="O6" s="46">
        <f>AVERAGE(K8,K14,K20)</f>
        <v>0.16536446995289747</v>
      </c>
      <c r="P6" s="46">
        <f>AVERAGE(L8,L14,L20)</f>
        <v>6.5008660056595502E-2</v>
      </c>
    </row>
    <row r="7" spans="1:16" x14ac:dyDescent="0.25">
      <c r="A7" s="148"/>
      <c r="B7" s="2" t="s">
        <v>6</v>
      </c>
      <c r="C7" s="2"/>
      <c r="D7" s="2"/>
      <c r="E7" s="2"/>
      <c r="F7" s="46">
        <v>0.39500000000000002</v>
      </c>
      <c r="G7" s="46">
        <v>0.60499999999999998</v>
      </c>
      <c r="H7" s="46">
        <v>0.68899999999999995</v>
      </c>
      <c r="I7" s="46">
        <v>0.28599999999999998</v>
      </c>
      <c r="J7" s="47">
        <v>0.49099999999999999</v>
      </c>
      <c r="K7" s="56">
        <f t="shared" si="0"/>
        <v>0.27567854564302813</v>
      </c>
      <c r="L7" s="57">
        <f t="shared" si="1"/>
        <v>5.0413532293828951E-2</v>
      </c>
      <c r="N7" s="35" t="s">
        <v>274</v>
      </c>
      <c r="O7" s="44">
        <f>AVERAGE(K4,K10,K16)</f>
        <v>7.8169916328547098E-2</v>
      </c>
      <c r="P7" s="44">
        <f>AVERAGE(L4,L10,L16)</f>
        <v>3.5252744944750468E-2</v>
      </c>
    </row>
    <row r="8" spans="1:16" ht="18" thickBot="1" x14ac:dyDescent="0.3">
      <c r="A8" s="148"/>
      <c r="B8" s="17" t="s">
        <v>7</v>
      </c>
      <c r="C8" s="16"/>
      <c r="D8" s="16"/>
      <c r="E8" s="16"/>
      <c r="F8" s="48">
        <v>0.44400000000000001</v>
      </c>
      <c r="G8" s="48">
        <v>0.65400000000000003</v>
      </c>
      <c r="H8" s="48">
        <v>0.73099999999999998</v>
      </c>
      <c r="I8" s="48">
        <v>0.33</v>
      </c>
      <c r="J8" s="49">
        <v>0.54</v>
      </c>
      <c r="K8" s="59">
        <f t="shared" si="0"/>
        <v>0.10558807289062423</v>
      </c>
      <c r="L8" s="60">
        <f t="shared" si="1"/>
        <v>-4.4901769710611161E-2</v>
      </c>
    </row>
    <row r="9" spans="1:16" x14ac:dyDescent="0.25">
      <c r="A9" s="151" t="s">
        <v>399</v>
      </c>
      <c r="B9" s="137" t="s">
        <v>1564</v>
      </c>
      <c r="C9" s="24">
        <v>68</v>
      </c>
      <c r="D9" s="24">
        <v>80</v>
      </c>
      <c r="E9" s="24">
        <v>85</v>
      </c>
      <c r="F9" s="42">
        <v>0.69387755102040805</v>
      </c>
      <c r="G9" s="42">
        <v>0.81632653061224403</v>
      </c>
      <c r="H9" s="42">
        <v>0.86734693877550995</v>
      </c>
      <c r="I9" s="42">
        <v>0.64054293309803301</v>
      </c>
      <c r="J9" s="43">
        <v>0.74907918777619098</v>
      </c>
      <c r="K9" s="52"/>
      <c r="L9" s="53"/>
    </row>
    <row r="10" spans="1:16" ht="16" customHeight="1" x14ac:dyDescent="0.25">
      <c r="A10" s="148"/>
      <c r="B10" s="33" t="s">
        <v>274</v>
      </c>
      <c r="C10" s="33"/>
      <c r="D10" s="33"/>
      <c r="E10" s="33"/>
      <c r="F10" s="44">
        <v>0.68367346938775497</v>
      </c>
      <c r="G10" s="44">
        <v>0.82653061224489799</v>
      </c>
      <c r="H10" s="44">
        <v>0.89795918367346905</v>
      </c>
      <c r="I10" s="44">
        <v>0.63680423311749002</v>
      </c>
      <c r="J10" s="45">
        <v>0.74610347948364997</v>
      </c>
      <c r="K10" s="54">
        <f>($I$9-I10)/I10</f>
        <v>5.8710350624399891E-3</v>
      </c>
      <c r="L10" s="54">
        <f>($J$9-J10)/J10</f>
        <v>3.9883318793800396E-3</v>
      </c>
      <c r="O10" s="29"/>
      <c r="P10" s="29"/>
    </row>
    <row r="11" spans="1:16" ht="16" customHeight="1" x14ac:dyDescent="0.25">
      <c r="A11" s="148"/>
      <c r="B11" s="2" t="s">
        <v>4</v>
      </c>
      <c r="C11" s="2"/>
      <c r="D11" s="2"/>
      <c r="E11" s="2"/>
      <c r="F11" s="46">
        <v>0.39800000000000002</v>
      </c>
      <c r="G11" s="46">
        <v>0.67400000000000004</v>
      </c>
      <c r="H11" s="46">
        <v>0.81599999999999995</v>
      </c>
      <c r="I11" s="46">
        <v>0.45</v>
      </c>
      <c r="J11" s="47">
        <v>0.53</v>
      </c>
      <c r="K11" s="56">
        <f t="shared" ref="K11:K14" si="2">($I$9-I11)/I11</f>
        <v>0.4234287402178511</v>
      </c>
      <c r="L11" s="56">
        <f t="shared" ref="L11:L14" si="3">($J$9-J11)/J11</f>
        <v>0.41335695806828482</v>
      </c>
      <c r="O11" s="29"/>
      <c r="P11" s="29"/>
    </row>
    <row r="12" spans="1:16" ht="16" customHeight="1" x14ac:dyDescent="0.25">
      <c r="A12" s="148"/>
      <c r="B12" s="2" t="s">
        <v>5</v>
      </c>
      <c r="C12" s="2"/>
      <c r="D12" s="2"/>
      <c r="E12" s="2"/>
      <c r="F12" s="46">
        <v>0.56100000000000005</v>
      </c>
      <c r="G12" s="46">
        <v>0.76500000000000001</v>
      </c>
      <c r="H12" s="46">
        <v>0.878</v>
      </c>
      <c r="I12" s="46">
        <v>0.57999999999999996</v>
      </c>
      <c r="J12" s="47">
        <v>0.66</v>
      </c>
      <c r="K12" s="56">
        <f t="shared" si="2"/>
        <v>0.10438436741040182</v>
      </c>
      <c r="L12" s="56">
        <f t="shared" si="3"/>
        <v>0.13496846632756204</v>
      </c>
      <c r="O12" s="29"/>
      <c r="P12" s="29"/>
    </row>
    <row r="13" spans="1:16" ht="16" customHeight="1" x14ac:dyDescent="0.25">
      <c r="A13" s="148"/>
      <c r="B13" s="2" t="s">
        <v>6</v>
      </c>
      <c r="C13" s="2"/>
      <c r="D13" s="2"/>
      <c r="E13" s="2"/>
      <c r="F13" s="46">
        <v>0.46899999999999997</v>
      </c>
      <c r="G13" s="46">
        <v>0.79600000000000004</v>
      </c>
      <c r="H13" s="46">
        <v>0.88800000000000001</v>
      </c>
      <c r="I13" s="46">
        <v>0.53</v>
      </c>
      <c r="J13" s="47">
        <v>0.59499999999999997</v>
      </c>
      <c r="K13" s="56">
        <f t="shared" si="2"/>
        <v>0.20857157188308109</v>
      </c>
      <c r="L13" s="56">
        <f t="shared" si="3"/>
        <v>0.25895661811124537</v>
      </c>
    </row>
    <row r="14" spans="1:16" ht="17" customHeight="1" thickBot="1" x14ac:dyDescent="0.3">
      <c r="A14" s="152"/>
      <c r="B14" s="17" t="s">
        <v>7</v>
      </c>
      <c r="C14" s="17"/>
      <c r="D14" s="17"/>
      <c r="E14" s="17"/>
      <c r="F14" s="50">
        <v>0.622</v>
      </c>
      <c r="G14" s="50">
        <v>0.81599999999999995</v>
      </c>
      <c r="H14" s="50">
        <v>0.89800000000000002</v>
      </c>
      <c r="I14" s="50">
        <v>0.62</v>
      </c>
      <c r="J14" s="51">
        <v>0.71</v>
      </c>
      <c r="K14" s="58">
        <f t="shared" si="2"/>
        <v>3.3133763061343566E-2</v>
      </c>
      <c r="L14" s="56">
        <f t="shared" si="3"/>
        <v>5.5041109543931009E-2</v>
      </c>
    </row>
    <row r="15" spans="1:16" ht="16" customHeight="1" x14ac:dyDescent="0.25">
      <c r="A15" s="151" t="s">
        <v>398</v>
      </c>
      <c r="B15" s="137" t="s">
        <v>1564</v>
      </c>
      <c r="C15" s="24">
        <v>10</v>
      </c>
      <c r="D15" s="24">
        <v>14</v>
      </c>
      <c r="E15" s="24">
        <v>15</v>
      </c>
      <c r="F15" s="42">
        <v>0.5</v>
      </c>
      <c r="G15" s="42">
        <v>0.7</v>
      </c>
      <c r="H15" s="42">
        <v>0.75</v>
      </c>
      <c r="I15" s="42">
        <v>0.55652234530175704</v>
      </c>
      <c r="J15" s="43">
        <v>0.604292186571598</v>
      </c>
      <c r="K15" s="52"/>
      <c r="L15" s="53"/>
    </row>
    <row r="16" spans="1:16" x14ac:dyDescent="0.25">
      <c r="A16" s="148"/>
      <c r="B16" s="34" t="s">
        <v>274</v>
      </c>
      <c r="C16" s="33"/>
      <c r="D16" s="33"/>
      <c r="E16" s="33"/>
      <c r="F16" s="44">
        <v>0.5</v>
      </c>
      <c r="G16" s="44">
        <v>0.6</v>
      </c>
      <c r="H16" s="44">
        <v>0.8</v>
      </c>
      <c r="I16" s="44">
        <v>0.50558888255866097</v>
      </c>
      <c r="J16" s="45">
        <v>0.57446935960428303</v>
      </c>
      <c r="K16" s="54">
        <f>($I$15-I16)/I16</f>
        <v>0.10074086772900216</v>
      </c>
      <c r="L16" s="55">
        <f>($J$15-J16)/J16</f>
        <v>5.1913694731879359E-2</v>
      </c>
    </row>
    <row r="17" spans="1:16" x14ac:dyDescent="0.25">
      <c r="A17" s="148"/>
      <c r="B17" s="2" t="s">
        <v>4</v>
      </c>
      <c r="C17" s="2"/>
      <c r="D17" s="2"/>
      <c r="E17" s="2"/>
      <c r="F17" s="46">
        <v>0.4</v>
      </c>
      <c r="G17" s="46">
        <v>0.6</v>
      </c>
      <c r="H17" s="46">
        <v>0.7</v>
      </c>
      <c r="I17" s="46">
        <v>0.44</v>
      </c>
      <c r="J17" s="47">
        <v>0.5</v>
      </c>
      <c r="K17" s="56">
        <f t="shared" ref="K17:K20" si="4">($I$15-I17)/I17</f>
        <v>0.26482351204944782</v>
      </c>
      <c r="L17" s="57">
        <f t="shared" ref="L17:L20" si="5">($J$15-J17)/J17</f>
        <v>0.208584373143196</v>
      </c>
    </row>
    <row r="18" spans="1:16" x14ac:dyDescent="0.25">
      <c r="A18" s="148"/>
      <c r="B18" s="2" t="s">
        <v>5</v>
      </c>
      <c r="C18" s="2"/>
      <c r="D18" s="2"/>
      <c r="E18" s="2"/>
      <c r="F18" s="46">
        <v>0.4</v>
      </c>
      <c r="G18" s="46">
        <v>0.6</v>
      </c>
      <c r="H18" s="46">
        <v>0.7</v>
      </c>
      <c r="I18" s="46">
        <v>0.39</v>
      </c>
      <c r="J18" s="47">
        <v>0.49</v>
      </c>
      <c r="K18" s="56">
        <f t="shared" si="4"/>
        <v>0.42698037256860771</v>
      </c>
      <c r="L18" s="57">
        <f t="shared" si="5"/>
        <v>0.23324936035020002</v>
      </c>
    </row>
    <row r="19" spans="1:16" x14ac:dyDescent="0.25">
      <c r="A19" s="148"/>
      <c r="B19" s="2" t="s">
        <v>6</v>
      </c>
      <c r="C19" s="3"/>
      <c r="D19" s="3"/>
      <c r="E19" s="3"/>
      <c r="F19" s="3" t="s">
        <v>272</v>
      </c>
      <c r="G19" s="3" t="s">
        <v>272</v>
      </c>
      <c r="H19" s="3" t="s">
        <v>272</v>
      </c>
      <c r="I19" s="3" t="s">
        <v>272</v>
      </c>
      <c r="J19" s="11" t="s">
        <v>272</v>
      </c>
      <c r="K19" s="18" t="s">
        <v>272</v>
      </c>
      <c r="L19" s="19" t="s">
        <v>272</v>
      </c>
    </row>
    <row r="20" spans="1:16" x14ac:dyDescent="0.25">
      <c r="A20" s="149"/>
      <c r="B20" s="2" t="s">
        <v>7</v>
      </c>
      <c r="C20" s="2"/>
      <c r="D20" s="2"/>
      <c r="E20" s="2"/>
      <c r="F20" s="46">
        <v>0.4</v>
      </c>
      <c r="G20" s="46">
        <v>0.65</v>
      </c>
      <c r="H20" s="46">
        <v>0.7</v>
      </c>
      <c r="I20" s="46">
        <v>0.41</v>
      </c>
      <c r="J20" s="47">
        <v>0.51</v>
      </c>
      <c r="K20" s="56">
        <f t="shared" si="4"/>
        <v>0.35737157390672458</v>
      </c>
      <c r="L20" s="57">
        <f t="shared" si="5"/>
        <v>0.18488664033646665</v>
      </c>
    </row>
    <row r="22" spans="1:16" s="25" customFormat="1" x14ac:dyDescent="0.25">
      <c r="A22" s="26" t="s">
        <v>1098</v>
      </c>
    </row>
    <row r="23" spans="1:16" ht="52" thickBot="1" x14ac:dyDescent="0.3">
      <c r="A23" s="12"/>
      <c r="B23" s="12"/>
      <c r="C23" s="12" t="s">
        <v>257</v>
      </c>
      <c r="D23" s="12" t="s">
        <v>258</v>
      </c>
      <c r="E23" s="12" t="s">
        <v>259</v>
      </c>
      <c r="F23" s="12" t="s">
        <v>254</v>
      </c>
      <c r="G23" s="12" t="s">
        <v>255</v>
      </c>
      <c r="H23" s="12" t="s">
        <v>256</v>
      </c>
      <c r="I23" s="12" t="s">
        <v>0</v>
      </c>
      <c r="J23" s="14" t="s">
        <v>1</v>
      </c>
      <c r="K23" s="13" t="s">
        <v>854</v>
      </c>
      <c r="L23" s="13" t="s">
        <v>855</v>
      </c>
      <c r="N23" s="20" t="s">
        <v>273</v>
      </c>
      <c r="O23" s="114" t="s">
        <v>856</v>
      </c>
      <c r="P23" s="114" t="s">
        <v>857</v>
      </c>
    </row>
    <row r="24" spans="1:16" x14ac:dyDescent="0.25">
      <c r="A24" s="153" t="s">
        <v>883</v>
      </c>
      <c r="B24" s="119" t="s">
        <v>861</v>
      </c>
      <c r="C24" s="24"/>
      <c r="D24" s="24"/>
      <c r="E24" s="24"/>
      <c r="F24" s="42">
        <v>0.40492957746478803</v>
      </c>
      <c r="G24" s="42">
        <v>0.67253521126760496</v>
      </c>
      <c r="H24" s="42">
        <v>0.75352112676056304</v>
      </c>
      <c r="I24" s="42">
        <v>0.36244837046341899</v>
      </c>
      <c r="J24" s="118">
        <v>0.53088178432883604</v>
      </c>
      <c r="K24" s="52"/>
      <c r="L24" s="53"/>
      <c r="N24" s="117" t="s">
        <v>861</v>
      </c>
      <c r="O24" s="124"/>
      <c r="P24" s="117"/>
    </row>
    <row r="25" spans="1:16" x14ac:dyDescent="0.25">
      <c r="A25" s="148"/>
      <c r="B25" s="34" t="s">
        <v>274</v>
      </c>
      <c r="C25" s="33"/>
      <c r="D25" s="33"/>
      <c r="E25" s="33"/>
      <c r="F25" s="44">
        <v>0.37676056338028102</v>
      </c>
      <c r="G25" s="44">
        <v>0.64436619718309796</v>
      </c>
      <c r="H25" s="44">
        <v>0.73239436619718301</v>
      </c>
      <c r="I25" s="44">
        <v>0.32347261348621098</v>
      </c>
      <c r="J25" s="45">
        <v>0.49126065104596001</v>
      </c>
      <c r="K25" s="54">
        <f t="shared" ref="K25:K29" si="6">($I$24-I25)/I25</f>
        <v>0.12049167488137129</v>
      </c>
      <c r="L25" s="55">
        <f t="shared" ref="L25:L29" si="7">($J$24-J25)/J25</f>
        <v>8.0651957771332411E-2</v>
      </c>
      <c r="N25" s="117" t="s">
        <v>274</v>
      </c>
      <c r="O25" s="125">
        <f t="shared" ref="O25:P29" si="8">AVERAGE(K25,K31,K37)</f>
        <v>7.3744737264453006E-2</v>
      </c>
      <c r="P25" s="125">
        <f t="shared" si="8"/>
        <v>4.2699841494146372E-2</v>
      </c>
    </row>
    <row r="26" spans="1:16" x14ac:dyDescent="0.25">
      <c r="A26" s="148"/>
      <c r="B26" s="2" t="s">
        <v>4</v>
      </c>
      <c r="C26" s="2"/>
      <c r="D26" s="2"/>
      <c r="E26" s="2"/>
      <c r="F26" s="46">
        <v>0.308</v>
      </c>
      <c r="G26" s="46">
        <v>0.51100000000000001</v>
      </c>
      <c r="H26" s="46">
        <v>0.59399999999999997</v>
      </c>
      <c r="I26" s="46">
        <v>0.22</v>
      </c>
      <c r="J26" s="47">
        <v>0.41</v>
      </c>
      <c r="K26" s="56">
        <f t="shared" si="6"/>
        <v>0.64749259301554085</v>
      </c>
      <c r="L26" s="57">
        <f t="shared" si="7"/>
        <v>0.29483362031423432</v>
      </c>
      <c r="N26" s="15" t="s">
        <v>268</v>
      </c>
      <c r="O26" s="46">
        <f t="shared" si="8"/>
        <v>0.44152857919785887</v>
      </c>
      <c r="P26" s="46">
        <f t="shared" si="8"/>
        <v>0.30162441657859751</v>
      </c>
    </row>
    <row r="27" spans="1:16" x14ac:dyDescent="0.25">
      <c r="A27" s="148"/>
      <c r="B27" s="2" t="s">
        <v>5</v>
      </c>
      <c r="C27" s="2"/>
      <c r="D27" s="2"/>
      <c r="E27" s="2"/>
      <c r="F27" s="46">
        <v>0.33900000000000002</v>
      </c>
      <c r="G27" s="46">
        <v>0.52400000000000002</v>
      </c>
      <c r="H27" s="46">
        <v>0.61499999999999999</v>
      </c>
      <c r="I27" s="46">
        <v>0.25</v>
      </c>
      <c r="J27" s="47">
        <v>0.43</v>
      </c>
      <c r="K27" s="56">
        <f t="shared" si="6"/>
        <v>0.44979348185367596</v>
      </c>
      <c r="L27" s="57">
        <f t="shared" si="7"/>
        <v>0.23460880076473498</v>
      </c>
      <c r="N27" s="15" t="s">
        <v>269</v>
      </c>
      <c r="O27" s="46">
        <f t="shared" si="8"/>
        <v>0.3256140610923165</v>
      </c>
      <c r="P27" s="46">
        <f t="shared" si="8"/>
        <v>0.19775640008251974</v>
      </c>
    </row>
    <row r="28" spans="1:16" x14ac:dyDescent="0.25">
      <c r="A28" s="148"/>
      <c r="B28" s="2" t="s">
        <v>6</v>
      </c>
      <c r="C28" s="2"/>
      <c r="D28" s="2"/>
      <c r="E28" s="2"/>
      <c r="F28" s="46">
        <v>0.39500000000000002</v>
      </c>
      <c r="G28" s="46">
        <v>0.60499999999999998</v>
      </c>
      <c r="H28" s="46">
        <v>0.68899999999999995</v>
      </c>
      <c r="I28" s="46">
        <v>0.28599999999999998</v>
      </c>
      <c r="J28" s="47">
        <v>0.49099999999999999</v>
      </c>
      <c r="K28" s="56">
        <f t="shared" si="6"/>
        <v>0.26730199462733922</v>
      </c>
      <c r="L28" s="57">
        <f t="shared" si="7"/>
        <v>8.1225629997629417E-2</v>
      </c>
      <c r="N28" s="15" t="s">
        <v>270</v>
      </c>
      <c r="O28" s="46">
        <f t="shared" si="8"/>
        <v>0.22796800455150262</v>
      </c>
      <c r="P28" s="46">
        <f t="shared" si="8"/>
        <v>0.16479036611438788</v>
      </c>
    </row>
    <row r="29" spans="1:16" ht="18" thickBot="1" x14ac:dyDescent="0.3">
      <c r="A29" s="148"/>
      <c r="B29" s="17" t="s">
        <v>7</v>
      </c>
      <c r="C29" s="16"/>
      <c r="D29" s="16"/>
      <c r="E29" s="16"/>
      <c r="F29" s="48">
        <v>0.44400000000000001</v>
      </c>
      <c r="G29" s="48">
        <v>0.65400000000000003</v>
      </c>
      <c r="H29" s="48">
        <v>0.73099999999999998</v>
      </c>
      <c r="I29" s="48">
        <v>0.33</v>
      </c>
      <c r="J29" s="49">
        <v>0.54</v>
      </c>
      <c r="K29" s="59">
        <f t="shared" si="6"/>
        <v>9.832839534369385E-2</v>
      </c>
      <c r="L29" s="60">
        <f t="shared" si="7"/>
        <v>-1.6885584576229625E-2</v>
      </c>
      <c r="N29" s="15" t="s">
        <v>271</v>
      </c>
      <c r="O29" s="46">
        <f t="shared" si="8"/>
        <v>0.16167163892041295</v>
      </c>
      <c r="P29" s="46">
        <f t="shared" si="8"/>
        <v>7.1385932120798301E-2</v>
      </c>
    </row>
    <row r="30" spans="1:16" x14ac:dyDescent="0.25">
      <c r="A30" s="147" t="s">
        <v>884</v>
      </c>
      <c r="B30" s="119" t="s">
        <v>861</v>
      </c>
      <c r="C30" s="24"/>
      <c r="D30" s="24"/>
      <c r="E30" s="24"/>
      <c r="F30" s="42">
        <v>0.68367346938775497</v>
      </c>
      <c r="G30" s="42">
        <v>0.80612244897959096</v>
      </c>
      <c r="H30" s="42">
        <v>0.88775510204081598</v>
      </c>
      <c r="I30" s="42">
        <v>0.62997602767210303</v>
      </c>
      <c r="J30" s="43">
        <v>0.74277128582753205</v>
      </c>
      <c r="K30" s="52"/>
      <c r="L30" s="53"/>
    </row>
    <row r="31" spans="1:16" x14ac:dyDescent="0.25">
      <c r="A31" s="148"/>
      <c r="B31" s="33" t="s">
        <v>274</v>
      </c>
      <c r="C31" s="33"/>
      <c r="D31" s="33"/>
      <c r="E31" s="33"/>
      <c r="F31" s="44">
        <v>0.68367346938775497</v>
      </c>
      <c r="G31" s="44">
        <v>0.82653061224489799</v>
      </c>
      <c r="H31" s="44">
        <v>0.89795918367346905</v>
      </c>
      <c r="I31" s="44">
        <v>0.63680423311749002</v>
      </c>
      <c r="J31" s="45">
        <v>0.74610347948364997</v>
      </c>
      <c r="K31" s="54">
        <f t="shared" ref="K31:K35" si="9">($I$30-I31)/I31</f>
        <v>-1.0722613152176048E-2</v>
      </c>
      <c r="L31" s="54">
        <f t="shared" ref="L31:L35" si="10">($J$30-J31)/J31</f>
        <v>-4.4661280207726767E-3</v>
      </c>
    </row>
    <row r="32" spans="1:16" x14ac:dyDescent="0.25">
      <c r="A32" s="148"/>
      <c r="B32" s="2" t="s">
        <v>4</v>
      </c>
      <c r="C32" s="2"/>
      <c r="D32" s="2"/>
      <c r="E32" s="2"/>
      <c r="F32" s="46">
        <v>0.39800000000000002</v>
      </c>
      <c r="G32" s="46">
        <v>0.67400000000000004</v>
      </c>
      <c r="H32" s="46">
        <v>0.81599999999999995</v>
      </c>
      <c r="I32" s="46">
        <v>0.45</v>
      </c>
      <c r="J32" s="47">
        <v>0.53</v>
      </c>
      <c r="K32" s="56">
        <f t="shared" si="9"/>
        <v>0.39994672816022891</v>
      </c>
      <c r="L32" s="56">
        <f t="shared" si="10"/>
        <v>0.40145525627836226</v>
      </c>
    </row>
    <row r="33" spans="1:16" x14ac:dyDescent="0.25">
      <c r="A33" s="148"/>
      <c r="B33" s="2" t="s">
        <v>5</v>
      </c>
      <c r="C33" s="2"/>
      <c r="D33" s="2"/>
      <c r="E33" s="2"/>
      <c r="F33" s="46">
        <v>0.56100000000000005</v>
      </c>
      <c r="G33" s="46">
        <v>0.76500000000000001</v>
      </c>
      <c r="H33" s="46">
        <v>0.878</v>
      </c>
      <c r="I33" s="46">
        <v>0.57999999999999996</v>
      </c>
      <c r="J33" s="47">
        <v>0.66</v>
      </c>
      <c r="K33" s="56">
        <f t="shared" si="9"/>
        <v>8.6165564951901863E-2</v>
      </c>
      <c r="L33" s="56">
        <f t="shared" si="10"/>
        <v>0.12541103913262425</v>
      </c>
    </row>
    <row r="34" spans="1:16" x14ac:dyDescent="0.25">
      <c r="A34" s="148"/>
      <c r="B34" s="2" t="s">
        <v>6</v>
      </c>
      <c r="C34" s="2"/>
      <c r="D34" s="2"/>
      <c r="E34" s="2"/>
      <c r="F34" s="46">
        <v>0.46899999999999997</v>
      </c>
      <c r="G34" s="46">
        <v>0.79600000000000004</v>
      </c>
      <c r="H34" s="46">
        <v>0.88800000000000001</v>
      </c>
      <c r="I34" s="46">
        <v>0.53</v>
      </c>
      <c r="J34" s="47">
        <v>0.59499999999999997</v>
      </c>
      <c r="K34" s="56">
        <f t="shared" si="9"/>
        <v>0.18863401447566605</v>
      </c>
      <c r="L34" s="56">
        <f t="shared" si="10"/>
        <v>0.24835510223114635</v>
      </c>
    </row>
    <row r="35" spans="1:16" ht="18" thickBot="1" x14ac:dyDescent="0.3">
      <c r="A35" s="152"/>
      <c r="B35" s="17" t="s">
        <v>7</v>
      </c>
      <c r="C35" s="17"/>
      <c r="D35" s="17"/>
      <c r="E35" s="17"/>
      <c r="F35" s="50">
        <v>0.622</v>
      </c>
      <c r="G35" s="50">
        <v>0.81599999999999995</v>
      </c>
      <c r="H35" s="50">
        <v>0.89800000000000002</v>
      </c>
      <c r="I35" s="50">
        <v>0.62</v>
      </c>
      <c r="J35" s="51">
        <v>0.71</v>
      </c>
      <c r="K35" s="58">
        <f t="shared" si="9"/>
        <v>1.6090367213069418E-2</v>
      </c>
      <c r="L35" s="56">
        <f t="shared" si="10"/>
        <v>4.6156740602157867E-2</v>
      </c>
    </row>
    <row r="36" spans="1:16" x14ac:dyDescent="0.25">
      <c r="A36" s="147" t="s">
        <v>885</v>
      </c>
      <c r="B36" s="119" t="s">
        <v>861</v>
      </c>
      <c r="C36" s="24"/>
      <c r="D36" s="24"/>
      <c r="E36" s="24"/>
      <c r="F36" s="42">
        <v>0.5</v>
      </c>
      <c r="G36" s="42">
        <v>0.7</v>
      </c>
      <c r="H36" s="42">
        <v>0.75</v>
      </c>
      <c r="I36" s="42">
        <v>0.56194442322383498</v>
      </c>
      <c r="J36" s="42">
        <v>0.604292186571598</v>
      </c>
      <c r="K36" s="52"/>
      <c r="L36" s="53"/>
    </row>
    <row r="37" spans="1:16" x14ac:dyDescent="0.25">
      <c r="A37" s="148"/>
      <c r="B37" s="34" t="s">
        <v>274</v>
      </c>
      <c r="C37" s="33"/>
      <c r="D37" s="33"/>
      <c r="E37" s="33"/>
      <c r="F37" s="44">
        <v>0.5</v>
      </c>
      <c r="G37" s="44">
        <v>0.6</v>
      </c>
      <c r="H37" s="44">
        <v>0.8</v>
      </c>
      <c r="I37" s="44">
        <v>0.50558888255866097</v>
      </c>
      <c r="J37" s="45">
        <v>0.57446935960428303</v>
      </c>
      <c r="K37" s="54">
        <f t="shared" ref="K37:K41" si="11">($I$36-I37)/I37</f>
        <v>0.11146515006416376</v>
      </c>
      <c r="L37" s="55">
        <f t="shared" ref="L37:L41" si="12">($J$36-J37)/J37</f>
        <v>5.1913694731879359E-2</v>
      </c>
    </row>
    <row r="38" spans="1:16" x14ac:dyDescent="0.25">
      <c r="A38" s="148"/>
      <c r="B38" s="2" t="s">
        <v>4</v>
      </c>
      <c r="C38" s="2"/>
      <c r="D38" s="2"/>
      <c r="E38" s="2"/>
      <c r="F38" s="46">
        <v>0.4</v>
      </c>
      <c r="G38" s="46">
        <v>0.6</v>
      </c>
      <c r="H38" s="46">
        <v>0.7</v>
      </c>
      <c r="I38" s="46">
        <v>0.44</v>
      </c>
      <c r="J38" s="47">
        <v>0.5</v>
      </c>
      <c r="K38" s="56">
        <f t="shared" si="11"/>
        <v>0.27714641641780674</v>
      </c>
      <c r="L38" s="57">
        <f t="shared" si="12"/>
        <v>0.208584373143196</v>
      </c>
    </row>
    <row r="39" spans="1:16" x14ac:dyDescent="0.25">
      <c r="A39" s="148"/>
      <c r="B39" s="2" t="s">
        <v>5</v>
      </c>
      <c r="C39" s="2"/>
      <c r="D39" s="2"/>
      <c r="E39" s="2"/>
      <c r="F39" s="46">
        <v>0.4</v>
      </c>
      <c r="G39" s="46">
        <v>0.6</v>
      </c>
      <c r="H39" s="46">
        <v>0.7</v>
      </c>
      <c r="I39" s="46">
        <v>0.39</v>
      </c>
      <c r="J39" s="47">
        <v>0.49</v>
      </c>
      <c r="K39" s="56">
        <f t="shared" si="11"/>
        <v>0.44088313647137167</v>
      </c>
      <c r="L39" s="57">
        <f t="shared" si="12"/>
        <v>0.23324936035020002</v>
      </c>
    </row>
    <row r="40" spans="1:16" x14ac:dyDescent="0.25">
      <c r="A40" s="148"/>
      <c r="B40" s="2" t="s">
        <v>6</v>
      </c>
      <c r="C40" s="3"/>
      <c r="D40" s="3"/>
      <c r="E40" s="3"/>
      <c r="F40" s="3" t="s">
        <v>272</v>
      </c>
      <c r="G40" s="3" t="s">
        <v>272</v>
      </c>
      <c r="H40" s="3" t="s">
        <v>272</v>
      </c>
      <c r="I40" s="3" t="s">
        <v>272</v>
      </c>
      <c r="J40" s="11" t="s">
        <v>272</v>
      </c>
      <c r="K40" s="19" t="s">
        <v>272</v>
      </c>
      <c r="L40" s="19" t="s">
        <v>272</v>
      </c>
    </row>
    <row r="41" spans="1:16" x14ac:dyDescent="0.25">
      <c r="A41" s="149"/>
      <c r="B41" s="2" t="s">
        <v>7</v>
      </c>
      <c r="C41" s="2"/>
      <c r="D41" s="2"/>
      <c r="E41" s="2"/>
      <c r="F41" s="46">
        <v>0.4</v>
      </c>
      <c r="G41" s="46">
        <v>0.65</v>
      </c>
      <c r="H41" s="46">
        <v>0.7</v>
      </c>
      <c r="I41" s="46">
        <v>0.41</v>
      </c>
      <c r="J41" s="47">
        <v>0.51</v>
      </c>
      <c r="K41" s="56">
        <f t="shared" si="11"/>
        <v>0.37059615420447561</v>
      </c>
      <c r="L41" s="57">
        <f t="shared" si="12"/>
        <v>0.18488664033646665</v>
      </c>
    </row>
    <row r="43" spans="1:16" s="25" customFormat="1" x14ac:dyDescent="0.25">
      <c r="A43" s="26" t="s">
        <v>1566</v>
      </c>
    </row>
    <row r="44" spans="1:16" ht="52" thickBot="1" x14ac:dyDescent="0.3">
      <c r="A44" s="12"/>
      <c r="B44" s="12"/>
      <c r="C44" s="12" t="s">
        <v>257</v>
      </c>
      <c r="D44" s="12" t="s">
        <v>258</v>
      </c>
      <c r="E44" s="12" t="s">
        <v>259</v>
      </c>
      <c r="F44" s="12" t="s">
        <v>254</v>
      </c>
      <c r="G44" s="12" t="s">
        <v>255</v>
      </c>
      <c r="H44" s="12" t="s">
        <v>256</v>
      </c>
      <c r="I44" s="12" t="s">
        <v>0</v>
      </c>
      <c r="J44" s="14" t="s">
        <v>1</v>
      </c>
      <c r="K44" s="13" t="s">
        <v>854</v>
      </c>
      <c r="L44" s="13" t="s">
        <v>855</v>
      </c>
      <c r="N44" s="20" t="s">
        <v>273</v>
      </c>
      <c r="O44" s="114" t="s">
        <v>856</v>
      </c>
      <c r="P44" s="114" t="s">
        <v>857</v>
      </c>
    </row>
    <row r="45" spans="1:16" x14ac:dyDescent="0.25">
      <c r="A45" s="153" t="s">
        <v>1301</v>
      </c>
      <c r="B45" s="137" t="s">
        <v>1565</v>
      </c>
      <c r="C45" s="24">
        <v>118</v>
      </c>
      <c r="D45" s="24">
        <v>202</v>
      </c>
      <c r="E45" s="24">
        <v>229</v>
      </c>
      <c r="F45" s="42">
        <v>0.41549295774647799</v>
      </c>
      <c r="G45" s="42">
        <v>0.71126760563380198</v>
      </c>
      <c r="H45" s="42">
        <v>0.80633802816901401</v>
      </c>
      <c r="I45" s="42">
        <v>0.388677433449584</v>
      </c>
      <c r="J45" s="118">
        <v>0.54929769617885904</v>
      </c>
      <c r="K45" s="52"/>
      <c r="L45" s="53"/>
      <c r="N45" s="143" t="s">
        <v>1565</v>
      </c>
      <c r="O45" s="124"/>
      <c r="P45" s="117"/>
    </row>
    <row r="46" spans="1:16" x14ac:dyDescent="0.25">
      <c r="A46" s="148"/>
      <c r="B46" s="34" t="s">
        <v>274</v>
      </c>
      <c r="C46" s="33"/>
      <c r="D46" s="33"/>
      <c r="E46" s="33"/>
      <c r="F46" s="44">
        <v>0.37676056338028102</v>
      </c>
      <c r="G46" s="44">
        <v>0.64436619718309796</v>
      </c>
      <c r="H46" s="44">
        <v>0.73239436619718301</v>
      </c>
      <c r="I46" s="44">
        <v>0.32347261348621098</v>
      </c>
      <c r="J46" s="45">
        <v>0.49126065104596001</v>
      </c>
      <c r="K46" s="54">
        <f>($I$45-I46)/I46</f>
        <v>0.20157755941262265</v>
      </c>
      <c r="L46" s="55">
        <f>($J$45-J46)/J46</f>
        <v>0.11813900626750862</v>
      </c>
      <c r="N46" s="117" t="s">
        <v>274</v>
      </c>
      <c r="O46" s="125">
        <f t="shared" ref="O46:O50" si="13">AVERAGE(K46,K52,K58)</f>
        <v>0.15053802552814086</v>
      </c>
      <c r="P46" s="125">
        <f t="shared" ref="P46:P50" si="14">AVERAGE(L46,L52,L58)</f>
        <v>7.7962254979814252E-2</v>
      </c>
    </row>
    <row r="47" spans="1:16" x14ac:dyDescent="0.25">
      <c r="A47" s="148"/>
      <c r="B47" s="2" t="s">
        <v>4</v>
      </c>
      <c r="C47" s="2"/>
      <c r="D47" s="2"/>
      <c r="E47" s="2"/>
      <c r="F47" s="46">
        <v>0.308</v>
      </c>
      <c r="G47" s="46">
        <v>0.51100000000000001</v>
      </c>
      <c r="H47" s="46">
        <v>0.59399999999999997</v>
      </c>
      <c r="I47" s="46">
        <v>0.22</v>
      </c>
      <c r="J47" s="47">
        <v>0.41</v>
      </c>
      <c r="K47" s="54">
        <f t="shared" ref="K47:K49" si="15">($I$45-I47)/I47</f>
        <v>0.76671560658901816</v>
      </c>
      <c r="L47" s="55">
        <f t="shared" ref="L47:L49" si="16">($J$45-J47)/J47</f>
        <v>0.33975047848502216</v>
      </c>
      <c r="N47" s="15" t="s">
        <v>268</v>
      </c>
      <c r="O47" s="46">
        <f t="shared" si="13"/>
        <v>0.54152140608719146</v>
      </c>
      <c r="P47" s="46">
        <f t="shared" si="14"/>
        <v>0.34354682242557893</v>
      </c>
    </row>
    <row r="48" spans="1:16" x14ac:dyDescent="0.25">
      <c r="A48" s="148"/>
      <c r="B48" s="2" t="s">
        <v>5</v>
      </c>
      <c r="C48" s="2"/>
      <c r="D48" s="2"/>
      <c r="E48" s="2"/>
      <c r="F48" s="46">
        <v>0.33900000000000002</v>
      </c>
      <c r="G48" s="46">
        <v>0.52400000000000002</v>
      </c>
      <c r="H48" s="46">
        <v>0.61499999999999999</v>
      </c>
      <c r="I48" s="46">
        <v>0.25</v>
      </c>
      <c r="J48" s="47">
        <v>0.43</v>
      </c>
      <c r="K48" s="54">
        <f>($I$45-I48)/I48</f>
        <v>0.55470973379833599</v>
      </c>
      <c r="L48" s="55">
        <f t="shared" si="16"/>
        <v>0.2774365027415327</v>
      </c>
      <c r="N48" s="15" t="s">
        <v>269</v>
      </c>
      <c r="O48" s="46">
        <f t="shared" si="13"/>
        <v>0.42281108376701376</v>
      </c>
      <c r="P48" s="46">
        <f t="shared" si="14"/>
        <v>0.2385953141933608</v>
      </c>
    </row>
    <row r="49" spans="1:16" x14ac:dyDescent="0.25">
      <c r="A49" s="148"/>
      <c r="B49" s="2" t="s">
        <v>6</v>
      </c>
      <c r="C49" s="2"/>
      <c r="D49" s="2"/>
      <c r="E49" s="2"/>
      <c r="F49" s="46">
        <v>0.39500000000000002</v>
      </c>
      <c r="G49" s="46">
        <v>0.60499999999999998</v>
      </c>
      <c r="H49" s="46">
        <v>0.68899999999999995</v>
      </c>
      <c r="I49" s="46">
        <v>0.28599999999999998</v>
      </c>
      <c r="J49" s="47">
        <v>0.49099999999999999</v>
      </c>
      <c r="K49" s="54">
        <f t="shared" si="15"/>
        <v>0.35901200506847564</v>
      </c>
      <c r="L49" s="55">
        <f t="shared" si="16"/>
        <v>0.11873257877568034</v>
      </c>
      <c r="N49" s="15" t="s">
        <v>270</v>
      </c>
      <c r="O49" s="46">
        <f>AVERAGE(K49,K55,K61)</f>
        <v>0.29461238872154438</v>
      </c>
      <c r="P49" s="46">
        <f t="shared" si="14"/>
        <v>0.18930387204636034</v>
      </c>
    </row>
    <row r="50" spans="1:16" ht="18" thickBot="1" x14ac:dyDescent="0.3">
      <c r="A50" s="148"/>
      <c r="B50" s="17" t="s">
        <v>7</v>
      </c>
      <c r="C50" s="16"/>
      <c r="D50" s="16"/>
      <c r="E50" s="16"/>
      <c r="F50" s="48">
        <v>0.44400000000000001</v>
      </c>
      <c r="G50" s="48">
        <v>0.65400000000000003</v>
      </c>
      <c r="H50" s="48">
        <v>0.73099999999999998</v>
      </c>
      <c r="I50" s="48">
        <v>0.33</v>
      </c>
      <c r="J50" s="49">
        <v>0.54</v>
      </c>
      <c r="K50" s="54">
        <f>($I$45-I50)/I50</f>
        <v>0.17781040439267873</v>
      </c>
      <c r="L50" s="55">
        <f>($J$45-J50)/J50</f>
        <v>1.7217955886775934E-2</v>
      </c>
      <c r="N50" s="15" t="s">
        <v>271</v>
      </c>
      <c r="O50" s="46">
        <f t="shared" si="13"/>
        <v>0.2471559291110588</v>
      </c>
      <c r="P50" s="46">
        <f t="shared" si="14"/>
        <v>0.10816707256301857</v>
      </c>
    </row>
    <row r="51" spans="1:16" x14ac:dyDescent="0.25">
      <c r="A51" s="147" t="s">
        <v>1302</v>
      </c>
      <c r="B51" s="137" t="s">
        <v>1565</v>
      </c>
      <c r="C51" s="24">
        <v>66</v>
      </c>
      <c r="D51" s="24">
        <v>85</v>
      </c>
      <c r="E51" s="24">
        <v>88</v>
      </c>
      <c r="F51" s="42">
        <v>0.67346938775510201</v>
      </c>
      <c r="G51" s="42">
        <v>0.86734693877550995</v>
      </c>
      <c r="H51" s="42">
        <v>0.89795918367346905</v>
      </c>
      <c r="I51" s="42">
        <v>0.65201276935854502</v>
      </c>
      <c r="J51" s="43">
        <v>0.74962572336363897</v>
      </c>
      <c r="K51" s="52"/>
      <c r="L51" s="53"/>
    </row>
    <row r="52" spans="1:16" x14ac:dyDescent="0.25">
      <c r="A52" s="148"/>
      <c r="B52" s="33" t="s">
        <v>274</v>
      </c>
      <c r="C52" s="33"/>
      <c r="D52" s="33"/>
      <c r="E52" s="33"/>
      <c r="F52" s="44">
        <v>0.68367346938775497</v>
      </c>
      <c r="G52" s="44">
        <v>0.82653061224489799</v>
      </c>
      <c r="H52" s="44">
        <v>0.89795918367346905</v>
      </c>
      <c r="I52" s="44">
        <v>0.63680423311749002</v>
      </c>
      <c r="J52" s="45">
        <v>0.74610347948364997</v>
      </c>
      <c r="K52" s="54">
        <f>($I$51-I52)/I52</f>
        <v>2.3882592875680581E-2</v>
      </c>
      <c r="L52" s="54">
        <f>($J$51-J52)/J52</f>
        <v>4.7208517006603673E-3</v>
      </c>
    </row>
    <row r="53" spans="1:16" x14ac:dyDescent="0.25">
      <c r="A53" s="148"/>
      <c r="B53" s="2" t="s">
        <v>4</v>
      </c>
      <c r="C53" s="2"/>
      <c r="D53" s="2"/>
      <c r="E53" s="2"/>
      <c r="F53" s="46">
        <v>0.39800000000000002</v>
      </c>
      <c r="G53" s="46">
        <v>0.67400000000000004</v>
      </c>
      <c r="H53" s="46">
        <v>0.81599999999999995</v>
      </c>
      <c r="I53" s="46">
        <v>0.45</v>
      </c>
      <c r="J53" s="47">
        <v>0.53</v>
      </c>
      <c r="K53" s="54">
        <f t="shared" ref="K53:K56" si="17">($I$51-I53)/I53</f>
        <v>0.44891726524121112</v>
      </c>
      <c r="L53" s="54">
        <f t="shared" ref="L53:L56" si="18">($J$51-J53)/J53</f>
        <v>0.41438815728988476</v>
      </c>
    </row>
    <row r="54" spans="1:16" x14ac:dyDescent="0.25">
      <c r="A54" s="148"/>
      <c r="B54" s="2" t="s">
        <v>5</v>
      </c>
      <c r="C54" s="2"/>
      <c r="D54" s="2"/>
      <c r="E54" s="2"/>
      <c r="F54" s="46">
        <v>0.56100000000000005</v>
      </c>
      <c r="G54" s="46">
        <v>0.76500000000000001</v>
      </c>
      <c r="H54" s="46">
        <v>0.878</v>
      </c>
      <c r="I54" s="46">
        <v>0.57999999999999996</v>
      </c>
      <c r="J54" s="47">
        <v>0.66</v>
      </c>
      <c r="K54" s="54">
        <f t="shared" si="17"/>
        <v>0.12415994716990528</v>
      </c>
      <c r="L54" s="54">
        <f t="shared" si="18"/>
        <v>0.13579655055096809</v>
      </c>
    </row>
    <row r="55" spans="1:16" x14ac:dyDescent="0.25">
      <c r="A55" s="148"/>
      <c r="B55" s="2" t="s">
        <v>6</v>
      </c>
      <c r="C55" s="2"/>
      <c r="D55" s="2"/>
      <c r="E55" s="2"/>
      <c r="F55" s="46">
        <v>0.46899999999999997</v>
      </c>
      <c r="G55" s="46">
        <v>0.79600000000000004</v>
      </c>
      <c r="H55" s="46">
        <v>0.88800000000000001</v>
      </c>
      <c r="I55" s="46">
        <v>0.53</v>
      </c>
      <c r="J55" s="47">
        <v>0.59499999999999997</v>
      </c>
      <c r="K55" s="54">
        <f t="shared" si="17"/>
        <v>0.23021277237461318</v>
      </c>
      <c r="L55" s="54">
        <f t="shared" si="18"/>
        <v>0.25987516531704036</v>
      </c>
    </row>
    <row r="56" spans="1:16" ht="18" thickBot="1" x14ac:dyDescent="0.3">
      <c r="A56" s="152"/>
      <c r="B56" s="17" t="s">
        <v>7</v>
      </c>
      <c r="C56" s="17"/>
      <c r="D56" s="17"/>
      <c r="E56" s="17"/>
      <c r="F56" s="50">
        <v>0.622</v>
      </c>
      <c r="G56" s="50">
        <v>0.81599999999999995</v>
      </c>
      <c r="H56" s="50">
        <v>0.89800000000000002</v>
      </c>
      <c r="I56" s="50">
        <v>0.62</v>
      </c>
      <c r="J56" s="51">
        <v>0.71</v>
      </c>
      <c r="K56" s="54">
        <f t="shared" si="17"/>
        <v>5.1633498965395201E-2</v>
      </c>
      <c r="L56" s="54">
        <f t="shared" si="18"/>
        <v>5.5810877976956351E-2</v>
      </c>
    </row>
    <row r="57" spans="1:16" x14ac:dyDescent="0.25">
      <c r="A57" s="147" t="s">
        <v>1299</v>
      </c>
      <c r="B57" s="137" t="s">
        <v>1565</v>
      </c>
      <c r="C57" s="24">
        <v>11</v>
      </c>
      <c r="D57" s="24">
        <v>15</v>
      </c>
      <c r="E57" s="24">
        <v>16</v>
      </c>
      <c r="F57" s="42">
        <v>0.55000000000000004</v>
      </c>
      <c r="G57" s="42">
        <v>0.75</v>
      </c>
      <c r="H57" s="42">
        <v>0.8</v>
      </c>
      <c r="I57" s="42">
        <v>0.61992979242979196</v>
      </c>
      <c r="J57" s="42">
        <v>0.63825091575091497</v>
      </c>
      <c r="K57" s="52"/>
      <c r="L57" s="53"/>
    </row>
    <row r="58" spans="1:16" x14ac:dyDescent="0.25">
      <c r="A58" s="148"/>
      <c r="B58" s="34" t="s">
        <v>274</v>
      </c>
      <c r="C58" s="33"/>
      <c r="D58" s="33"/>
      <c r="E58" s="33"/>
      <c r="F58" s="44">
        <v>0.5</v>
      </c>
      <c r="G58" s="44">
        <v>0.6</v>
      </c>
      <c r="H58" s="44">
        <v>0.8</v>
      </c>
      <c r="I58" s="44">
        <v>0.50558888255866097</v>
      </c>
      <c r="J58" s="45">
        <v>0.57446935960428303</v>
      </c>
      <c r="K58" s="54">
        <f>($I$57-I58)/I58</f>
        <v>0.22615392429611936</v>
      </c>
      <c r="L58" s="55">
        <f>($J$57-J58)/J58</f>
        <v>0.11102690697127376</v>
      </c>
    </row>
    <row r="59" spans="1:16" x14ac:dyDescent="0.25">
      <c r="A59" s="148"/>
      <c r="B59" s="2" t="s">
        <v>4</v>
      </c>
      <c r="C59" s="2"/>
      <c r="D59" s="2"/>
      <c r="E59" s="2"/>
      <c r="F59" s="46">
        <v>0.4</v>
      </c>
      <c r="G59" s="46">
        <v>0.6</v>
      </c>
      <c r="H59" s="46">
        <v>0.7</v>
      </c>
      <c r="I59" s="46">
        <v>0.44</v>
      </c>
      <c r="J59" s="47">
        <v>0.5</v>
      </c>
      <c r="K59" s="54">
        <f t="shared" ref="K59:K62" si="19">($I$57-I59)/I59</f>
        <v>0.40893134643134538</v>
      </c>
      <c r="L59" s="55">
        <f t="shared" ref="L59:L62" si="20">($J$57-J59)/J59</f>
        <v>0.27650183150182994</v>
      </c>
    </row>
    <row r="60" spans="1:16" x14ac:dyDescent="0.25">
      <c r="A60" s="148"/>
      <c r="B60" s="2" t="s">
        <v>5</v>
      </c>
      <c r="C60" s="2"/>
      <c r="D60" s="2"/>
      <c r="E60" s="2"/>
      <c r="F60" s="46">
        <v>0.4</v>
      </c>
      <c r="G60" s="46">
        <v>0.6</v>
      </c>
      <c r="H60" s="46">
        <v>0.7</v>
      </c>
      <c r="I60" s="46">
        <v>0.39</v>
      </c>
      <c r="J60" s="47">
        <v>0.49</v>
      </c>
      <c r="K60" s="54">
        <f t="shared" si="19"/>
        <v>0.58956357033279982</v>
      </c>
      <c r="L60" s="55">
        <f t="shared" si="20"/>
        <v>0.30255288928758162</v>
      </c>
    </row>
    <row r="61" spans="1:16" x14ac:dyDescent="0.25">
      <c r="A61" s="148"/>
      <c r="B61" s="2" t="s">
        <v>6</v>
      </c>
      <c r="C61" s="3"/>
      <c r="D61" s="3"/>
      <c r="E61" s="3"/>
      <c r="F61" s="3" t="s">
        <v>272</v>
      </c>
      <c r="G61" s="3" t="s">
        <v>272</v>
      </c>
      <c r="H61" s="3" t="s">
        <v>272</v>
      </c>
      <c r="I61" s="3" t="s">
        <v>272</v>
      </c>
      <c r="J61" s="11" t="s">
        <v>272</v>
      </c>
      <c r="K61" s="19" t="s">
        <v>272</v>
      </c>
      <c r="L61" s="19" t="s">
        <v>272</v>
      </c>
    </row>
    <row r="62" spans="1:16" x14ac:dyDescent="0.25">
      <c r="A62" s="149"/>
      <c r="B62" s="2" t="s">
        <v>7</v>
      </c>
      <c r="C62" s="2"/>
      <c r="D62" s="2"/>
      <c r="E62" s="2"/>
      <c r="F62" s="46">
        <v>0.4</v>
      </c>
      <c r="G62" s="46">
        <v>0.65</v>
      </c>
      <c r="H62" s="46">
        <v>0.7</v>
      </c>
      <c r="I62" s="46">
        <v>0.41</v>
      </c>
      <c r="J62" s="47">
        <v>0.51</v>
      </c>
      <c r="K62" s="54">
        <f t="shared" si="19"/>
        <v>0.51202388397510246</v>
      </c>
      <c r="L62" s="55">
        <f t="shared" si="20"/>
        <v>0.25147238382532344</v>
      </c>
    </row>
    <row r="64" spans="1:16" ht="18" thickBot="1" x14ac:dyDescent="0.3">
      <c r="A64" s="12"/>
      <c r="B64" s="12"/>
      <c r="C64" s="12" t="s">
        <v>257</v>
      </c>
      <c r="D64" s="12" t="s">
        <v>258</v>
      </c>
      <c r="E64" s="12" t="s">
        <v>259</v>
      </c>
      <c r="F64" s="12" t="s">
        <v>254</v>
      </c>
      <c r="G64" s="12" t="s">
        <v>255</v>
      </c>
      <c r="H64" s="12" t="s">
        <v>256</v>
      </c>
      <c r="I64" s="12" t="s">
        <v>0</v>
      </c>
      <c r="J64" s="12" t="s">
        <v>1</v>
      </c>
      <c r="K64" s="13" t="s">
        <v>854</v>
      </c>
      <c r="L64" s="13" t="s">
        <v>855</v>
      </c>
    </row>
    <row r="65" spans="1:15" ht="36" customHeight="1" x14ac:dyDescent="0.25">
      <c r="A65" s="153" t="s">
        <v>1303</v>
      </c>
      <c r="B65" s="137" t="s">
        <v>1567</v>
      </c>
      <c r="C65" s="24">
        <v>118</v>
      </c>
      <c r="D65" s="24">
        <v>202</v>
      </c>
      <c r="E65" s="24">
        <v>229</v>
      </c>
      <c r="F65" s="42">
        <v>0.41549295774647799</v>
      </c>
      <c r="G65" s="42">
        <v>0.71126760563380198</v>
      </c>
      <c r="H65" s="42">
        <v>0.80633802816901401</v>
      </c>
      <c r="I65" s="42">
        <v>0.388677433449584</v>
      </c>
      <c r="J65" s="42">
        <v>0.54929769617885904</v>
      </c>
      <c r="K65" s="42"/>
      <c r="L65" s="42"/>
    </row>
    <row r="66" spans="1:15" ht="36" customHeight="1" thickBot="1" x14ac:dyDescent="0.3">
      <c r="A66" s="148"/>
      <c r="B66" s="143" t="s">
        <v>1568</v>
      </c>
      <c r="C66" s="33">
        <v>113</v>
      </c>
      <c r="D66" s="33">
        <v>190</v>
      </c>
      <c r="E66" s="33">
        <v>214</v>
      </c>
      <c r="F66" s="44">
        <v>0.397887323943662</v>
      </c>
      <c r="G66" s="44">
        <v>0.66901408450704203</v>
      </c>
      <c r="H66" s="44">
        <v>0.75352112676056304</v>
      </c>
      <c r="I66" s="44">
        <v>0.35276482370814399</v>
      </c>
      <c r="J66" s="44">
        <v>0.52119072648752796</v>
      </c>
      <c r="K66" s="44">
        <f>(I65-I66)/I66</f>
        <v>0.10180326191239492</v>
      </c>
      <c r="L66" s="44">
        <f>(J65-J66)/J66</f>
        <v>5.3928376432852136E-2</v>
      </c>
      <c r="N66" s="146">
        <f>AVERAGE(K66,K68,K70)</f>
        <v>0.10116885488616474</v>
      </c>
      <c r="O66" s="146">
        <f>AVERAGE(L66,L68,L70)</f>
        <v>6.0445345397933836E-2</v>
      </c>
    </row>
    <row r="67" spans="1:15" ht="43" customHeight="1" x14ac:dyDescent="0.25">
      <c r="A67" s="147" t="s">
        <v>1300</v>
      </c>
      <c r="B67" s="137" t="s">
        <v>1567</v>
      </c>
      <c r="C67" s="24">
        <v>66</v>
      </c>
      <c r="D67" s="24">
        <v>85</v>
      </c>
      <c r="E67" s="24">
        <v>88</v>
      </c>
      <c r="F67" s="42">
        <v>0.67346938775510201</v>
      </c>
      <c r="G67" s="42">
        <v>0.86734693877550995</v>
      </c>
      <c r="H67" s="42">
        <v>0.89795918367346905</v>
      </c>
      <c r="I67" s="42">
        <v>0.65201276935854502</v>
      </c>
      <c r="J67" s="42">
        <v>0.74962572336363897</v>
      </c>
      <c r="K67" s="42"/>
      <c r="L67" s="42"/>
    </row>
    <row r="68" spans="1:15" ht="43" customHeight="1" thickBot="1" x14ac:dyDescent="0.3">
      <c r="A68" s="148"/>
      <c r="B68" s="143" t="s">
        <v>1568</v>
      </c>
      <c r="C68" s="33">
        <v>64</v>
      </c>
      <c r="D68" s="33">
        <v>82</v>
      </c>
      <c r="E68" s="33">
        <v>85</v>
      </c>
      <c r="F68" s="44">
        <v>0.65306122448979498</v>
      </c>
      <c r="G68" s="44">
        <v>0.83673469387755095</v>
      </c>
      <c r="H68" s="44">
        <v>0.86734693877550995</v>
      </c>
      <c r="I68" s="44">
        <v>0.62087475924983104</v>
      </c>
      <c r="J68" s="44">
        <v>0.72967338709148599</v>
      </c>
      <c r="K68" s="44">
        <f>(I67-I68)/I68</f>
        <v>5.0151837620740658E-2</v>
      </c>
      <c r="L68" s="44">
        <f>(J67-J68)/J68</f>
        <v>2.7344201700549853E-2</v>
      </c>
    </row>
    <row r="69" spans="1:15" ht="38" customHeight="1" x14ac:dyDescent="0.25">
      <c r="A69" s="147" t="s">
        <v>1299</v>
      </c>
      <c r="B69" s="137" t="s">
        <v>1567</v>
      </c>
      <c r="C69" s="24">
        <v>11</v>
      </c>
      <c r="D69" s="24">
        <v>15</v>
      </c>
      <c r="E69" s="24">
        <v>16</v>
      </c>
      <c r="F69" s="42">
        <v>0.55000000000000004</v>
      </c>
      <c r="G69" s="42">
        <v>0.75</v>
      </c>
      <c r="H69" s="42">
        <v>0.8</v>
      </c>
      <c r="I69" s="42">
        <v>0.61992979242979196</v>
      </c>
      <c r="J69" s="42">
        <v>0.63825091575091497</v>
      </c>
      <c r="K69" s="42"/>
      <c r="L69" s="42"/>
    </row>
    <row r="70" spans="1:15" ht="38" customHeight="1" x14ac:dyDescent="0.25">
      <c r="A70" s="149"/>
      <c r="B70" s="143" t="s">
        <v>1568</v>
      </c>
      <c r="C70" s="33">
        <v>10</v>
      </c>
      <c r="D70" s="33">
        <v>13</v>
      </c>
      <c r="E70" s="33">
        <v>14</v>
      </c>
      <c r="F70" s="44">
        <v>0.5</v>
      </c>
      <c r="G70" s="44">
        <v>0.65</v>
      </c>
      <c r="H70" s="44">
        <v>0.7</v>
      </c>
      <c r="I70" s="44">
        <v>0.53834310597859902</v>
      </c>
      <c r="J70" s="44">
        <v>0.58019463429524398</v>
      </c>
      <c r="K70" s="44">
        <f>(I69-I70)/I70</f>
        <v>0.15155146512535869</v>
      </c>
      <c r="L70" s="44">
        <f>(J69-J70)/J70</f>
        <v>0.10006345806039953</v>
      </c>
    </row>
  </sheetData>
  <mergeCells count="12">
    <mergeCell ref="A67:A68"/>
    <mergeCell ref="A69:A70"/>
    <mergeCell ref="A3:A8"/>
    <mergeCell ref="A9:A14"/>
    <mergeCell ref="A24:A29"/>
    <mergeCell ref="A30:A35"/>
    <mergeCell ref="A65:A66"/>
    <mergeCell ref="A45:A50"/>
    <mergeCell ref="A51:A56"/>
    <mergeCell ref="A57:A62"/>
    <mergeCell ref="A36:A41"/>
    <mergeCell ref="A15:A20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1" sqref="D11"/>
    </sheetView>
  </sheetViews>
  <sheetFormatPr baseColWidth="10" defaultRowHeight="18" x14ac:dyDescent="0.25"/>
  <cols>
    <col min="3" max="3" width="14.42578125" bestFit="1" customWidth="1"/>
  </cols>
  <sheetData>
    <row r="1" spans="1:3" x14ac:dyDescent="0.25">
      <c r="A1" s="156" t="s">
        <v>868</v>
      </c>
      <c r="B1" s="155" t="s">
        <v>1550</v>
      </c>
      <c r="C1" s="155" t="s">
        <v>1551</v>
      </c>
    </row>
    <row r="2" spans="1:3" x14ac:dyDescent="0.25">
      <c r="A2" s="155" t="s">
        <v>1552</v>
      </c>
      <c r="B2" s="144">
        <v>0.2</v>
      </c>
      <c r="C2" s="144" t="s">
        <v>1553</v>
      </c>
    </row>
    <row r="3" spans="1:3" x14ac:dyDescent="0.25">
      <c r="A3" s="155" t="s">
        <v>1555</v>
      </c>
      <c r="B3" s="144">
        <v>0.1341</v>
      </c>
      <c r="C3" s="144" t="s">
        <v>1554</v>
      </c>
    </row>
    <row r="4" spans="1:3" x14ac:dyDescent="0.25">
      <c r="A4" s="155" t="s">
        <v>1556</v>
      </c>
      <c r="B4" s="144">
        <v>0.2</v>
      </c>
      <c r="C4" s="145" t="s">
        <v>1562</v>
      </c>
    </row>
    <row r="5" spans="1:3" x14ac:dyDescent="0.25">
      <c r="A5" s="155" t="s">
        <v>1559</v>
      </c>
      <c r="B5" s="144">
        <v>0.25330000000000003</v>
      </c>
      <c r="C5" s="144" t="s">
        <v>1560</v>
      </c>
    </row>
    <row r="6" spans="1:3" x14ac:dyDescent="0.25">
      <c r="A6" s="155" t="s">
        <v>1557</v>
      </c>
      <c r="B6" s="144">
        <v>0.35</v>
      </c>
      <c r="C6" s="144" t="s">
        <v>1561</v>
      </c>
    </row>
    <row r="8" spans="1:3" x14ac:dyDescent="0.25">
      <c r="A8" s="156" t="s">
        <v>1563</v>
      </c>
      <c r="B8" s="155" t="s">
        <v>1550</v>
      </c>
      <c r="C8" s="155" t="s">
        <v>1551</v>
      </c>
    </row>
    <row r="9" spans="1:3" x14ac:dyDescent="0.25">
      <c r="A9" s="155" t="s">
        <v>1552</v>
      </c>
      <c r="B9" s="144">
        <v>0.05</v>
      </c>
      <c r="C9" s="144" t="s">
        <v>1554</v>
      </c>
    </row>
    <row r="10" spans="1:3" x14ac:dyDescent="0.25">
      <c r="A10" s="155" t="s">
        <v>1555</v>
      </c>
      <c r="B10" s="144">
        <v>0.2</v>
      </c>
      <c r="C10" s="144" t="s">
        <v>1558</v>
      </c>
    </row>
    <row r="11" spans="1:3" x14ac:dyDescent="0.25">
      <c r="A11" s="155" t="s">
        <v>1556</v>
      </c>
      <c r="B11" s="144">
        <v>0.2</v>
      </c>
      <c r="C11" s="145" t="s">
        <v>1562</v>
      </c>
    </row>
    <row r="12" spans="1:3" x14ac:dyDescent="0.25">
      <c r="A12" s="155" t="s">
        <v>1559</v>
      </c>
      <c r="B12" s="144">
        <v>0.2</v>
      </c>
      <c r="C12" s="144" t="s">
        <v>1560</v>
      </c>
    </row>
    <row r="13" spans="1:3" x14ac:dyDescent="0.25">
      <c r="A13" s="155" t="s">
        <v>1557</v>
      </c>
      <c r="B13" s="144">
        <v>0.35</v>
      </c>
      <c r="C13" s="144" t="s">
        <v>1561</v>
      </c>
    </row>
  </sheetData>
  <phoneticPr fontId="1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zoomScale="80" zoomScaleNormal="80" zoomScalePageLayoutView="80" workbookViewId="0">
      <pane ySplit="1" topLeftCell="A93" activePane="bottomLeft" state="frozen"/>
      <selection activeCell="A49" sqref="A49"/>
      <selection pane="bottomLeft" activeCell="A114" sqref="A114"/>
    </sheetView>
  </sheetViews>
  <sheetFormatPr baseColWidth="10" defaultColWidth="8.85546875" defaultRowHeight="17" x14ac:dyDescent="0.25"/>
  <cols>
    <col min="1" max="2" width="7.28515625" style="1" bestFit="1" customWidth="1"/>
    <col min="3" max="3" width="8.28515625" style="1" bestFit="1" customWidth="1"/>
    <col min="4" max="5" width="12.7109375" style="1" bestFit="1" customWidth="1"/>
    <col min="6" max="6" width="13.85546875" style="1" bestFit="1" customWidth="1"/>
    <col min="7" max="8" width="12.7109375" style="1" bestFit="1" customWidth="1"/>
    <col min="9" max="9" width="14.28515625" style="1" hidden="1" customWidth="1"/>
    <col min="10" max="10" width="12.7109375" style="1" hidden="1" customWidth="1"/>
    <col min="11" max="11" width="81.85546875" style="1" hidden="1" customWidth="1"/>
    <col min="12" max="12" width="8.7109375" style="1" bestFit="1" customWidth="1"/>
    <col min="13" max="13" width="7.140625" style="1" bestFit="1" customWidth="1"/>
    <col min="14" max="14" width="12.7109375" style="1" bestFit="1" customWidth="1"/>
    <col min="15" max="15" width="18.85546875" style="1" bestFit="1" customWidth="1"/>
    <col min="16" max="16" width="20.140625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8" t="s">
        <v>835</v>
      </c>
      <c r="O1" s="66" t="s">
        <v>850</v>
      </c>
      <c r="P1" s="66" t="s">
        <v>851</v>
      </c>
    </row>
    <row r="2" spans="1:16" s="25" customFormat="1" x14ac:dyDescent="0.25">
      <c r="A2" s="26" t="s">
        <v>858</v>
      </c>
    </row>
    <row r="3" spans="1:16" s="6" customFormat="1" x14ac:dyDescent="0.25">
      <c r="A3" s="26" t="s">
        <v>10</v>
      </c>
    </row>
    <row r="4" spans="1:16" x14ac:dyDescent="0.25">
      <c r="A4" s="36">
        <v>92</v>
      </c>
      <c r="B4" s="37">
        <v>145</v>
      </c>
      <c r="C4" s="37">
        <v>176</v>
      </c>
      <c r="D4" s="37">
        <v>0.32394366200000002</v>
      </c>
      <c r="E4" s="37">
        <v>0.51056338000000001</v>
      </c>
      <c r="F4" s="37">
        <v>0.61971830999999999</v>
      </c>
      <c r="G4" s="37">
        <v>0.26780778999999999</v>
      </c>
      <c r="H4" s="37">
        <v>0.41785118799999998</v>
      </c>
      <c r="I4" s="37" t="s">
        <v>27</v>
      </c>
      <c r="J4" s="37" t="s">
        <v>28</v>
      </c>
      <c r="K4" s="37" t="s">
        <v>29</v>
      </c>
      <c r="L4" s="37">
        <v>0</v>
      </c>
      <c r="M4" s="37">
        <v>0</v>
      </c>
      <c r="N4" s="37"/>
      <c r="O4" s="37">
        <v>90</v>
      </c>
      <c r="P4" s="61" t="s">
        <v>836</v>
      </c>
    </row>
    <row r="5" spans="1:16" x14ac:dyDescent="0.25">
      <c r="A5" s="38">
        <v>94</v>
      </c>
      <c r="B5" s="39">
        <v>150</v>
      </c>
      <c r="C5" s="39">
        <v>179</v>
      </c>
      <c r="D5" s="39">
        <v>0.33098591500000002</v>
      </c>
      <c r="E5" s="39">
        <v>0.52816901400000005</v>
      </c>
      <c r="F5" s="39">
        <v>0.63028169000000001</v>
      </c>
      <c r="G5" s="39">
        <v>0.27634858800000001</v>
      </c>
      <c r="H5" s="39">
        <v>0.429420933</v>
      </c>
      <c r="I5" s="39" t="s">
        <v>27</v>
      </c>
      <c r="J5" s="39" t="s">
        <v>28</v>
      </c>
      <c r="K5" s="39" t="s">
        <v>30</v>
      </c>
      <c r="L5" s="39">
        <v>0.1</v>
      </c>
      <c r="M5" s="39">
        <v>0</v>
      </c>
      <c r="N5" s="39"/>
      <c r="O5" s="39">
        <v>90</v>
      </c>
      <c r="P5" s="62" t="s">
        <v>837</v>
      </c>
    </row>
    <row r="6" spans="1:16" x14ac:dyDescent="0.25">
      <c r="A6" s="38">
        <v>98</v>
      </c>
      <c r="B6" s="39">
        <v>160</v>
      </c>
      <c r="C6" s="39">
        <v>184</v>
      </c>
      <c r="D6" s="39">
        <v>0.34507042300000002</v>
      </c>
      <c r="E6" s="39">
        <v>0.56338028200000001</v>
      </c>
      <c r="F6" s="39">
        <v>0.64788732400000004</v>
      </c>
      <c r="G6" s="39">
        <v>0.28512190199999998</v>
      </c>
      <c r="H6" s="39">
        <v>0.444089438</v>
      </c>
      <c r="I6" s="39" t="s">
        <v>27</v>
      </c>
      <c r="J6" s="39" t="s">
        <v>28</v>
      </c>
      <c r="K6" s="39" t="s">
        <v>31</v>
      </c>
      <c r="L6" s="39">
        <v>0.2</v>
      </c>
      <c r="M6" s="39">
        <v>0</v>
      </c>
      <c r="N6" s="39"/>
      <c r="O6" s="39">
        <v>90</v>
      </c>
      <c r="P6" s="62" t="s">
        <v>838</v>
      </c>
    </row>
    <row r="7" spans="1:16" x14ac:dyDescent="0.25">
      <c r="A7" s="38">
        <v>102</v>
      </c>
      <c r="B7" s="39">
        <v>160</v>
      </c>
      <c r="C7" s="39">
        <v>188</v>
      </c>
      <c r="D7" s="39">
        <v>0.35915492999999998</v>
      </c>
      <c r="E7" s="39">
        <v>0.56338028200000001</v>
      </c>
      <c r="F7" s="39">
        <v>0.66197183100000001</v>
      </c>
      <c r="G7" s="39">
        <v>0.29264407199999998</v>
      </c>
      <c r="H7" s="39">
        <v>0.45852092799999999</v>
      </c>
      <c r="I7" s="39" t="s">
        <v>27</v>
      </c>
      <c r="J7" s="39" t="s">
        <v>28</v>
      </c>
      <c r="K7" s="39" t="s">
        <v>32</v>
      </c>
      <c r="L7" s="39">
        <v>0.3</v>
      </c>
      <c r="M7" s="39">
        <v>0</v>
      </c>
      <c r="N7" s="39"/>
      <c r="O7" s="39">
        <v>90</v>
      </c>
      <c r="P7" s="62" t="s">
        <v>839</v>
      </c>
    </row>
    <row r="8" spans="1:16" x14ac:dyDescent="0.25">
      <c r="A8" s="38">
        <v>104</v>
      </c>
      <c r="B8" s="39">
        <v>163</v>
      </c>
      <c r="C8" s="39">
        <v>192</v>
      </c>
      <c r="D8" s="39">
        <v>0.36619718299999998</v>
      </c>
      <c r="E8" s="39">
        <v>0.57394366200000002</v>
      </c>
      <c r="F8" s="39">
        <v>0.67605633799999998</v>
      </c>
      <c r="G8" s="39">
        <v>0.29746468399999998</v>
      </c>
      <c r="H8" s="39">
        <v>0.46650962000000001</v>
      </c>
      <c r="I8" s="39" t="s">
        <v>27</v>
      </c>
      <c r="J8" s="39" t="s">
        <v>28</v>
      </c>
      <c r="K8" s="39" t="s">
        <v>33</v>
      </c>
      <c r="L8" s="39">
        <v>0.4</v>
      </c>
      <c r="M8" s="39">
        <v>0</v>
      </c>
      <c r="N8" s="39"/>
      <c r="O8" s="39">
        <v>90</v>
      </c>
      <c r="P8" s="62" t="s">
        <v>840</v>
      </c>
    </row>
    <row r="9" spans="1:16" x14ac:dyDescent="0.25">
      <c r="A9" s="38">
        <v>90</v>
      </c>
      <c r="B9" s="39">
        <v>161</v>
      </c>
      <c r="C9" s="39">
        <v>196</v>
      </c>
      <c r="D9" s="39">
        <v>0.316901408</v>
      </c>
      <c r="E9" s="39">
        <v>0.566901408</v>
      </c>
      <c r="F9" s="39">
        <v>0.69014084499999995</v>
      </c>
      <c r="G9" s="39">
        <v>0.28160155999999997</v>
      </c>
      <c r="H9" s="39">
        <v>0.43663604700000003</v>
      </c>
      <c r="I9" s="39" t="s">
        <v>27</v>
      </c>
      <c r="J9" s="39" t="s">
        <v>28</v>
      </c>
      <c r="K9" s="39" t="s">
        <v>34</v>
      </c>
      <c r="L9" s="39">
        <v>0.5</v>
      </c>
      <c r="M9" s="39">
        <v>0</v>
      </c>
      <c r="N9" s="39"/>
      <c r="O9" s="39">
        <v>90</v>
      </c>
      <c r="P9" s="62" t="s">
        <v>841</v>
      </c>
    </row>
    <row r="10" spans="1:16" x14ac:dyDescent="0.25">
      <c r="A10" s="38">
        <v>82</v>
      </c>
      <c r="B10" s="39">
        <v>154</v>
      </c>
      <c r="C10" s="39">
        <v>194</v>
      </c>
      <c r="D10" s="39">
        <v>0.288732394</v>
      </c>
      <c r="E10" s="39">
        <v>0.54225352100000002</v>
      </c>
      <c r="F10" s="39">
        <v>0.683098592</v>
      </c>
      <c r="G10" s="39">
        <v>0.26580867499999999</v>
      </c>
      <c r="H10" s="39">
        <v>0.40757156500000002</v>
      </c>
      <c r="I10" s="39" t="s">
        <v>27</v>
      </c>
      <c r="J10" s="39" t="s">
        <v>28</v>
      </c>
      <c r="K10" s="39" t="s">
        <v>35</v>
      </c>
      <c r="L10" s="39">
        <v>0.6</v>
      </c>
      <c r="M10" s="39">
        <v>0</v>
      </c>
      <c r="N10" s="39"/>
      <c r="O10" s="39">
        <v>90</v>
      </c>
      <c r="P10" s="62" t="s">
        <v>842</v>
      </c>
    </row>
    <row r="11" spans="1:16" x14ac:dyDescent="0.25">
      <c r="A11" s="38">
        <v>75</v>
      </c>
      <c r="B11" s="39">
        <v>140</v>
      </c>
      <c r="C11" s="39">
        <v>188</v>
      </c>
      <c r="D11" s="39">
        <v>0.26408450700000002</v>
      </c>
      <c r="E11" s="39">
        <v>0.49295774599999997</v>
      </c>
      <c r="F11" s="39">
        <v>0.66197183100000001</v>
      </c>
      <c r="G11" s="39">
        <v>0.25181455899999999</v>
      </c>
      <c r="H11" s="39">
        <v>0.38474586900000002</v>
      </c>
      <c r="I11" s="39" t="s">
        <v>27</v>
      </c>
      <c r="J11" s="39" t="s">
        <v>28</v>
      </c>
      <c r="K11" s="39" t="s">
        <v>36</v>
      </c>
      <c r="L11" s="39">
        <v>0.7</v>
      </c>
      <c r="M11" s="39">
        <v>0</v>
      </c>
      <c r="N11" s="39"/>
      <c r="O11" s="39">
        <v>90</v>
      </c>
      <c r="P11" s="62" t="s">
        <v>842</v>
      </c>
    </row>
    <row r="12" spans="1:16" x14ac:dyDescent="0.25">
      <c r="A12" s="38">
        <v>74</v>
      </c>
      <c r="B12" s="39">
        <v>137</v>
      </c>
      <c r="C12" s="39">
        <v>170</v>
      </c>
      <c r="D12" s="39">
        <v>0.26056338000000001</v>
      </c>
      <c r="E12" s="39">
        <v>0.48239436600000002</v>
      </c>
      <c r="F12" s="39">
        <v>0.598591549</v>
      </c>
      <c r="G12" s="39">
        <v>0.23901004100000001</v>
      </c>
      <c r="H12" s="39">
        <v>0.36852929099999998</v>
      </c>
      <c r="I12" s="39" t="s">
        <v>27</v>
      </c>
      <c r="J12" s="39" t="s">
        <v>28</v>
      </c>
      <c r="K12" s="39" t="s">
        <v>37</v>
      </c>
      <c r="L12" s="39">
        <v>0.8</v>
      </c>
      <c r="M12" s="39">
        <v>0</v>
      </c>
      <c r="N12" s="39"/>
      <c r="O12" s="39">
        <v>90</v>
      </c>
      <c r="P12" s="62" t="s">
        <v>843</v>
      </c>
    </row>
    <row r="13" spans="1:16" x14ac:dyDescent="0.25">
      <c r="A13" s="38">
        <v>68</v>
      </c>
      <c r="B13" s="39">
        <v>128</v>
      </c>
      <c r="C13" s="39">
        <v>158</v>
      </c>
      <c r="D13" s="39">
        <v>0.23943661999999999</v>
      </c>
      <c r="E13" s="39">
        <v>0.45070422500000001</v>
      </c>
      <c r="F13" s="39">
        <v>0.55633802799999998</v>
      </c>
      <c r="G13" s="39">
        <v>0.22164424399999999</v>
      </c>
      <c r="H13" s="39">
        <v>0.34584882900000002</v>
      </c>
      <c r="I13" s="39" t="s">
        <v>27</v>
      </c>
      <c r="J13" s="39" t="s">
        <v>28</v>
      </c>
      <c r="K13" s="39" t="s">
        <v>38</v>
      </c>
      <c r="L13" s="39">
        <v>0.9</v>
      </c>
      <c r="M13" s="39">
        <v>0</v>
      </c>
      <c r="N13" s="39"/>
      <c r="O13" s="39">
        <v>90</v>
      </c>
      <c r="P13" s="62" t="s">
        <v>844</v>
      </c>
    </row>
    <row r="14" spans="1:16" x14ac:dyDescent="0.25">
      <c r="P14" s="63"/>
    </row>
    <row r="15" spans="1:16" x14ac:dyDescent="0.25">
      <c r="A15" s="26" t="s">
        <v>262</v>
      </c>
      <c r="P15" s="63"/>
    </row>
    <row r="16" spans="1:16" x14ac:dyDescent="0.25">
      <c r="A16" s="2">
        <v>64</v>
      </c>
      <c r="B16" s="2">
        <v>83</v>
      </c>
      <c r="C16" s="2">
        <v>86</v>
      </c>
      <c r="D16" s="2">
        <v>0.65306122448979498</v>
      </c>
      <c r="E16" s="2">
        <v>0.84693877551020402</v>
      </c>
      <c r="F16" s="2">
        <v>0.87755102040816302</v>
      </c>
      <c r="G16" s="2">
        <v>0.62062332136979004</v>
      </c>
      <c r="H16" s="2">
        <v>0.732090077345663</v>
      </c>
      <c r="I16" s="2" t="s">
        <v>40</v>
      </c>
      <c r="J16" s="2" t="s">
        <v>28</v>
      </c>
      <c r="K16" s="2" t="s">
        <v>41</v>
      </c>
      <c r="L16" s="2">
        <v>0</v>
      </c>
      <c r="M16" s="2">
        <v>0</v>
      </c>
      <c r="N16" s="37"/>
      <c r="O16" s="2">
        <v>15</v>
      </c>
      <c r="P16" s="64">
        <v>42144.631643518522</v>
      </c>
    </row>
    <row r="17" spans="1:16" x14ac:dyDescent="0.25">
      <c r="A17" s="2">
        <v>66</v>
      </c>
      <c r="B17" s="2">
        <v>82</v>
      </c>
      <c r="C17" s="2">
        <v>88</v>
      </c>
      <c r="D17" s="2">
        <v>0.67346938775510201</v>
      </c>
      <c r="E17" s="2">
        <v>0.83673469387755095</v>
      </c>
      <c r="F17" s="2">
        <v>0.89795918367346905</v>
      </c>
      <c r="G17" s="2">
        <v>0.63282276056425601</v>
      </c>
      <c r="H17" s="2">
        <v>0.74419961621761299</v>
      </c>
      <c r="I17" s="2" t="s">
        <v>40</v>
      </c>
      <c r="J17" s="2" t="s">
        <v>28</v>
      </c>
      <c r="K17" s="2" t="s">
        <v>42</v>
      </c>
      <c r="L17" s="2">
        <v>0.1</v>
      </c>
      <c r="M17" s="2">
        <v>0</v>
      </c>
      <c r="N17" s="39"/>
      <c r="O17" s="2">
        <v>15</v>
      </c>
      <c r="P17" s="64">
        <v>42144.631666666668</v>
      </c>
    </row>
    <row r="18" spans="1:16" x14ac:dyDescent="0.25">
      <c r="A18" s="2">
        <v>67</v>
      </c>
      <c r="B18" s="2">
        <v>81</v>
      </c>
      <c r="C18" s="2">
        <v>88</v>
      </c>
      <c r="D18" s="2">
        <v>0.68367346938775497</v>
      </c>
      <c r="E18" s="2">
        <v>0.82653061224489799</v>
      </c>
      <c r="F18" s="2">
        <v>0.89795918367346905</v>
      </c>
      <c r="G18" s="2">
        <v>0.63680423311749002</v>
      </c>
      <c r="H18" s="2">
        <v>0.74610347948364997</v>
      </c>
      <c r="I18" s="2" t="s">
        <v>40</v>
      </c>
      <c r="J18" s="2" t="s">
        <v>28</v>
      </c>
      <c r="K18" s="2" t="s">
        <v>43</v>
      </c>
      <c r="L18" s="2">
        <v>0.2</v>
      </c>
      <c r="M18" s="2">
        <v>0</v>
      </c>
      <c r="N18" s="39"/>
      <c r="O18" s="2">
        <v>15</v>
      </c>
      <c r="P18" s="64">
        <v>42144.631689814814</v>
      </c>
    </row>
    <row r="19" spans="1:16" x14ac:dyDescent="0.25">
      <c r="A19" s="2">
        <v>65</v>
      </c>
      <c r="B19" s="2">
        <v>81</v>
      </c>
      <c r="C19" s="2">
        <v>86</v>
      </c>
      <c r="D19" s="2">
        <v>0.66326530612244805</v>
      </c>
      <c r="E19" s="2">
        <v>0.82653061224489799</v>
      </c>
      <c r="F19" s="2">
        <v>0.87755102040816302</v>
      </c>
      <c r="G19" s="2">
        <v>0.63024204800031403</v>
      </c>
      <c r="H19" s="2">
        <v>0.73566452845888197</v>
      </c>
      <c r="I19" s="2" t="s">
        <v>40</v>
      </c>
      <c r="J19" s="2" t="s">
        <v>28</v>
      </c>
      <c r="K19" s="2" t="s">
        <v>44</v>
      </c>
      <c r="L19" s="2">
        <v>0.3</v>
      </c>
      <c r="M19" s="2">
        <v>0</v>
      </c>
      <c r="N19" s="39"/>
      <c r="O19" s="2">
        <v>15</v>
      </c>
      <c r="P19" s="64">
        <v>42144.631712962961</v>
      </c>
    </row>
    <row r="20" spans="1:16" x14ac:dyDescent="0.25">
      <c r="A20" s="2">
        <v>66</v>
      </c>
      <c r="B20" s="2">
        <v>79</v>
      </c>
      <c r="C20" s="2">
        <v>86</v>
      </c>
      <c r="D20" s="2">
        <v>0.67346938775510201</v>
      </c>
      <c r="E20" s="2">
        <v>0.80612244897959096</v>
      </c>
      <c r="F20" s="2">
        <v>0.87755102040816302</v>
      </c>
      <c r="G20" s="2">
        <v>0.630215761335153</v>
      </c>
      <c r="H20" s="2">
        <v>0.73901827856049096</v>
      </c>
      <c r="I20" s="2" t="s">
        <v>40</v>
      </c>
      <c r="J20" s="2" t="s">
        <v>28</v>
      </c>
      <c r="K20" s="2" t="s">
        <v>45</v>
      </c>
      <c r="L20" s="2">
        <v>0.4</v>
      </c>
      <c r="M20" s="2">
        <v>0</v>
      </c>
      <c r="N20" s="39"/>
      <c r="O20" s="2">
        <v>15</v>
      </c>
      <c r="P20" s="64">
        <v>42144.631724537037</v>
      </c>
    </row>
    <row r="21" spans="1:16" x14ac:dyDescent="0.25">
      <c r="A21" s="2">
        <v>43</v>
      </c>
      <c r="B21" s="2">
        <v>78</v>
      </c>
      <c r="C21" s="2">
        <v>84</v>
      </c>
      <c r="D21" s="2">
        <v>0.43877551020408101</v>
      </c>
      <c r="E21" s="2">
        <v>0.79591836734693799</v>
      </c>
      <c r="F21" s="2">
        <v>0.85714285714285698</v>
      </c>
      <c r="G21" s="2">
        <v>0.51102036149753804</v>
      </c>
      <c r="H21" s="2">
        <v>0.59893546120546803</v>
      </c>
      <c r="I21" s="2" t="s">
        <v>40</v>
      </c>
      <c r="J21" s="2" t="s">
        <v>28</v>
      </c>
      <c r="K21" s="2" t="s">
        <v>46</v>
      </c>
      <c r="L21" s="2">
        <v>0.5</v>
      </c>
      <c r="M21" s="2">
        <v>0</v>
      </c>
      <c r="N21" s="39"/>
      <c r="O21" s="2">
        <v>15</v>
      </c>
      <c r="P21" s="64">
        <v>42144.631747685184</v>
      </c>
    </row>
    <row r="22" spans="1:16" x14ac:dyDescent="0.25">
      <c r="A22" s="2">
        <v>37</v>
      </c>
      <c r="B22" s="2">
        <v>73</v>
      </c>
      <c r="C22" s="2">
        <v>83</v>
      </c>
      <c r="D22" s="2">
        <v>0.37755102040816302</v>
      </c>
      <c r="E22" s="2">
        <v>0.74489795918367296</v>
      </c>
      <c r="F22" s="2">
        <v>0.84693877551020402</v>
      </c>
      <c r="G22" s="2">
        <v>0.47014953111111202</v>
      </c>
      <c r="H22" s="2">
        <v>0.55049156609772398</v>
      </c>
      <c r="I22" s="2" t="s">
        <v>40</v>
      </c>
      <c r="J22" s="2" t="s">
        <v>28</v>
      </c>
      <c r="K22" s="2" t="s">
        <v>47</v>
      </c>
      <c r="L22" s="2">
        <v>0.6</v>
      </c>
      <c r="M22" s="2">
        <v>0</v>
      </c>
      <c r="N22" s="39"/>
      <c r="O22" s="2">
        <v>15</v>
      </c>
      <c r="P22" s="64">
        <v>42144.63177083333</v>
      </c>
    </row>
    <row r="23" spans="1:16" x14ac:dyDescent="0.25">
      <c r="A23" s="2">
        <v>35</v>
      </c>
      <c r="B23" s="2">
        <v>69</v>
      </c>
      <c r="C23" s="2">
        <v>80</v>
      </c>
      <c r="D23" s="2">
        <v>0.35714285714285698</v>
      </c>
      <c r="E23" s="2">
        <v>0.70408163265306101</v>
      </c>
      <c r="F23" s="2">
        <v>0.81632653061224403</v>
      </c>
      <c r="G23" s="2">
        <v>0.42735493674279301</v>
      </c>
      <c r="H23" s="2">
        <v>0.50433830883411401</v>
      </c>
      <c r="I23" s="2" t="s">
        <v>40</v>
      </c>
      <c r="J23" s="2" t="s">
        <v>28</v>
      </c>
      <c r="K23" s="2" t="s">
        <v>48</v>
      </c>
      <c r="L23" s="2">
        <v>0.7</v>
      </c>
      <c r="M23" s="2">
        <v>0</v>
      </c>
      <c r="N23" s="39"/>
      <c r="O23" s="2">
        <v>15</v>
      </c>
      <c r="P23" s="64">
        <v>42144.631782407407</v>
      </c>
    </row>
    <row r="24" spans="1:16" x14ac:dyDescent="0.25">
      <c r="A24" s="2">
        <v>35</v>
      </c>
      <c r="B24" s="2">
        <v>61</v>
      </c>
      <c r="C24" s="2">
        <v>73</v>
      </c>
      <c r="D24" s="2">
        <v>0.35714285714285698</v>
      </c>
      <c r="E24" s="2">
        <v>0.62244897959183598</v>
      </c>
      <c r="F24" s="2">
        <v>0.74489795918367296</v>
      </c>
      <c r="G24" s="2">
        <v>0.40300605878030199</v>
      </c>
      <c r="H24" s="2">
        <v>0.48518880551036497</v>
      </c>
      <c r="I24" s="2" t="s">
        <v>40</v>
      </c>
      <c r="J24" s="2" t="s">
        <v>28</v>
      </c>
      <c r="K24" s="2" t="s">
        <v>49</v>
      </c>
      <c r="L24" s="2">
        <v>0.79999999999999905</v>
      </c>
      <c r="M24" s="2">
        <v>0</v>
      </c>
      <c r="N24" s="39"/>
      <c r="O24" s="2">
        <v>15</v>
      </c>
      <c r="P24" s="64">
        <v>42144.631805555553</v>
      </c>
    </row>
    <row r="25" spans="1:16" x14ac:dyDescent="0.25">
      <c r="A25" s="2">
        <v>35</v>
      </c>
      <c r="B25" s="2">
        <v>56</v>
      </c>
      <c r="C25" s="2">
        <v>66</v>
      </c>
      <c r="D25" s="2">
        <v>0.35714285714285698</v>
      </c>
      <c r="E25" s="2">
        <v>0.57142857142857095</v>
      </c>
      <c r="F25" s="2">
        <v>0.67346938775510201</v>
      </c>
      <c r="G25" s="2">
        <v>0.38572311724756703</v>
      </c>
      <c r="H25" s="2">
        <v>0.46990899211948001</v>
      </c>
      <c r="I25" s="2" t="s">
        <v>40</v>
      </c>
      <c r="J25" s="2" t="s">
        <v>28</v>
      </c>
      <c r="K25" s="2" t="s">
        <v>50</v>
      </c>
      <c r="L25" s="2">
        <v>0.89999999999999902</v>
      </c>
      <c r="M25" s="2">
        <v>0</v>
      </c>
      <c r="N25" s="39"/>
      <c r="O25" s="2">
        <v>15</v>
      </c>
      <c r="P25" s="64">
        <v>42144.631828703707</v>
      </c>
    </row>
    <row r="26" spans="1:1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O26" s="8"/>
      <c r="P26" s="65"/>
    </row>
    <row r="27" spans="1:16" x14ac:dyDescent="0.2">
      <c r="A27" s="26" t="s">
        <v>261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O27" s="8"/>
      <c r="P27" s="65"/>
    </row>
    <row r="28" spans="1:16" x14ac:dyDescent="0.25">
      <c r="A28" s="2">
        <v>10</v>
      </c>
      <c r="B28" s="2">
        <v>12</v>
      </c>
      <c r="C28" s="2">
        <v>15</v>
      </c>
      <c r="D28" s="2">
        <v>0.5</v>
      </c>
      <c r="E28" s="2">
        <v>0.6</v>
      </c>
      <c r="F28" s="2">
        <v>0.75</v>
      </c>
      <c r="G28" s="2">
        <v>0.49523802354429097</v>
      </c>
      <c r="H28" s="2">
        <v>0.57112165660821401</v>
      </c>
      <c r="I28" s="2" t="s">
        <v>51</v>
      </c>
      <c r="J28" s="2" t="s">
        <v>28</v>
      </c>
      <c r="K28" s="2" t="s">
        <v>41</v>
      </c>
      <c r="L28" s="2">
        <v>0</v>
      </c>
      <c r="M28" s="2">
        <v>0</v>
      </c>
      <c r="N28" s="37"/>
      <c r="O28" s="2">
        <v>15</v>
      </c>
      <c r="P28" s="64">
        <v>42144.632118055553</v>
      </c>
    </row>
    <row r="29" spans="1:16" x14ac:dyDescent="0.25">
      <c r="A29" s="2">
        <v>10</v>
      </c>
      <c r="B29" s="2">
        <v>12</v>
      </c>
      <c r="C29" s="2">
        <v>15</v>
      </c>
      <c r="D29" s="2">
        <v>0.5</v>
      </c>
      <c r="E29" s="2">
        <v>0.6</v>
      </c>
      <c r="F29" s="2">
        <v>0.75</v>
      </c>
      <c r="G29" s="2">
        <v>0.498875548269616</v>
      </c>
      <c r="H29" s="2">
        <v>0.57276196612057395</v>
      </c>
      <c r="I29" s="2" t="s">
        <v>51</v>
      </c>
      <c r="J29" s="2" t="s">
        <v>28</v>
      </c>
      <c r="K29" s="2" t="s">
        <v>42</v>
      </c>
      <c r="L29" s="2">
        <v>0.1</v>
      </c>
      <c r="M29" s="2">
        <v>0</v>
      </c>
      <c r="N29" s="39"/>
      <c r="O29" s="2">
        <v>15</v>
      </c>
      <c r="P29" s="64">
        <v>42144.63212962963</v>
      </c>
    </row>
    <row r="30" spans="1:16" x14ac:dyDescent="0.25">
      <c r="A30" s="2">
        <v>10</v>
      </c>
      <c r="B30" s="2">
        <v>12</v>
      </c>
      <c r="C30" s="2">
        <v>16</v>
      </c>
      <c r="D30" s="2">
        <v>0.5</v>
      </c>
      <c r="E30" s="2">
        <v>0.6</v>
      </c>
      <c r="F30" s="2">
        <v>0.8</v>
      </c>
      <c r="G30" s="2">
        <v>0.50558888255866097</v>
      </c>
      <c r="H30" s="2">
        <v>0.57446935960428303</v>
      </c>
      <c r="I30" s="2" t="s">
        <v>51</v>
      </c>
      <c r="J30" s="2" t="s">
        <v>28</v>
      </c>
      <c r="K30" s="2" t="s">
        <v>43</v>
      </c>
      <c r="L30" s="2">
        <v>0.2</v>
      </c>
      <c r="M30" s="2">
        <v>0</v>
      </c>
      <c r="N30" s="39"/>
      <c r="O30" s="2">
        <v>15</v>
      </c>
      <c r="P30" s="64">
        <v>42144.63212962963</v>
      </c>
    </row>
    <row r="31" spans="1:16" x14ac:dyDescent="0.25">
      <c r="A31" s="2">
        <v>9</v>
      </c>
      <c r="B31" s="2">
        <v>14</v>
      </c>
      <c r="C31" s="2">
        <v>16</v>
      </c>
      <c r="D31" s="2">
        <v>0.45</v>
      </c>
      <c r="E31" s="2">
        <v>0.7</v>
      </c>
      <c r="F31" s="2">
        <v>0.8</v>
      </c>
      <c r="G31" s="2">
        <v>0.49958243912143602</v>
      </c>
      <c r="H31" s="2">
        <v>0.568061863591524</v>
      </c>
      <c r="I31" s="2" t="s">
        <v>51</v>
      </c>
      <c r="J31" s="2" t="s">
        <v>28</v>
      </c>
      <c r="K31" s="2" t="s">
        <v>44</v>
      </c>
      <c r="L31" s="2">
        <v>0.3</v>
      </c>
      <c r="M31" s="2">
        <v>0</v>
      </c>
      <c r="N31" s="39"/>
      <c r="O31" s="2">
        <v>15</v>
      </c>
      <c r="P31" s="64">
        <v>42144.63212962963</v>
      </c>
    </row>
    <row r="32" spans="1:16" x14ac:dyDescent="0.25">
      <c r="A32" s="2">
        <v>9</v>
      </c>
      <c r="B32" s="2">
        <v>14</v>
      </c>
      <c r="C32" s="2">
        <v>16</v>
      </c>
      <c r="D32" s="2">
        <v>0.45</v>
      </c>
      <c r="E32" s="2">
        <v>0.7</v>
      </c>
      <c r="F32" s="2">
        <v>0.8</v>
      </c>
      <c r="G32" s="2">
        <v>0.49607508564645098</v>
      </c>
      <c r="H32" s="2">
        <v>0.56417773845739905</v>
      </c>
      <c r="I32" s="2" t="s">
        <v>51</v>
      </c>
      <c r="J32" s="2" t="s">
        <v>28</v>
      </c>
      <c r="K32" s="2" t="s">
        <v>45</v>
      </c>
      <c r="L32" s="2">
        <v>0.4</v>
      </c>
      <c r="M32" s="2">
        <v>0</v>
      </c>
      <c r="N32" s="39"/>
      <c r="O32" s="2">
        <v>15</v>
      </c>
      <c r="P32" s="64">
        <v>42144.632141203707</v>
      </c>
    </row>
    <row r="33" spans="1:17" x14ac:dyDescent="0.25">
      <c r="A33" s="2">
        <v>4</v>
      </c>
      <c r="B33" s="2">
        <v>14</v>
      </c>
      <c r="C33" s="2">
        <v>16</v>
      </c>
      <c r="D33" s="2">
        <v>0.2</v>
      </c>
      <c r="E33" s="2">
        <v>0.7</v>
      </c>
      <c r="F33" s="2">
        <v>0.8</v>
      </c>
      <c r="G33" s="2">
        <v>0.38162098857018201</v>
      </c>
      <c r="H33" s="2">
        <v>0.41611200789166802</v>
      </c>
      <c r="I33" s="2" t="s">
        <v>51</v>
      </c>
      <c r="J33" s="2" t="s">
        <v>28</v>
      </c>
      <c r="K33" s="2" t="s">
        <v>46</v>
      </c>
      <c r="L33" s="2">
        <v>0.5</v>
      </c>
      <c r="M33" s="2">
        <v>0</v>
      </c>
      <c r="N33" s="39"/>
      <c r="O33" s="2">
        <v>15</v>
      </c>
      <c r="P33" s="64">
        <v>42144.632141203707</v>
      </c>
    </row>
    <row r="34" spans="1:17" s="6" customFormat="1" x14ac:dyDescent="0.25">
      <c r="A34" s="2">
        <v>3</v>
      </c>
      <c r="B34" s="2">
        <v>13</v>
      </c>
      <c r="C34" s="2">
        <v>15</v>
      </c>
      <c r="D34" s="2">
        <v>0.15</v>
      </c>
      <c r="E34" s="2">
        <v>0.65</v>
      </c>
      <c r="F34" s="2">
        <v>0.75</v>
      </c>
      <c r="G34" s="2">
        <v>0.32986632137501598</v>
      </c>
      <c r="H34" s="2">
        <v>0.35914110842076902</v>
      </c>
      <c r="I34" s="2" t="s">
        <v>51</v>
      </c>
      <c r="J34" s="2" t="s">
        <v>28</v>
      </c>
      <c r="K34" s="2" t="s">
        <v>47</v>
      </c>
      <c r="L34" s="2">
        <v>0.6</v>
      </c>
      <c r="M34" s="2">
        <v>0</v>
      </c>
      <c r="N34" s="39"/>
      <c r="O34" s="2">
        <v>15</v>
      </c>
      <c r="P34" s="64">
        <v>42144.632141203707</v>
      </c>
      <c r="Q34" s="1"/>
    </row>
    <row r="35" spans="1:17" s="6" customFormat="1" x14ac:dyDescent="0.25">
      <c r="A35" s="2">
        <v>2</v>
      </c>
      <c r="B35" s="2">
        <v>13</v>
      </c>
      <c r="C35" s="2">
        <v>16</v>
      </c>
      <c r="D35" s="2">
        <v>0.1</v>
      </c>
      <c r="E35" s="2">
        <v>0.65</v>
      </c>
      <c r="F35" s="2">
        <v>0.8</v>
      </c>
      <c r="G35" s="2">
        <v>0.29477843730358799</v>
      </c>
      <c r="H35" s="2">
        <v>0.32161616210271898</v>
      </c>
      <c r="I35" s="2" t="s">
        <v>51</v>
      </c>
      <c r="J35" s="2" t="s">
        <v>28</v>
      </c>
      <c r="K35" s="2" t="s">
        <v>48</v>
      </c>
      <c r="L35" s="2">
        <v>0.7</v>
      </c>
      <c r="M35" s="2">
        <v>0</v>
      </c>
      <c r="N35" s="39"/>
      <c r="O35" s="2">
        <v>15</v>
      </c>
      <c r="P35" s="64">
        <v>42144.632152777776</v>
      </c>
      <c r="Q35" s="1"/>
    </row>
    <row r="36" spans="1:17" x14ac:dyDescent="0.25">
      <c r="A36" s="2">
        <v>2</v>
      </c>
      <c r="B36" s="2">
        <v>10</v>
      </c>
      <c r="C36" s="2">
        <v>16</v>
      </c>
      <c r="D36" s="2">
        <v>0.1</v>
      </c>
      <c r="E36" s="2">
        <v>0.5</v>
      </c>
      <c r="F36" s="2">
        <v>0.8</v>
      </c>
      <c r="G36" s="2">
        <v>0.27779425383534001</v>
      </c>
      <c r="H36" s="2">
        <v>0.30347904187001101</v>
      </c>
      <c r="I36" s="2" t="s">
        <v>51</v>
      </c>
      <c r="J36" s="2" t="s">
        <v>28</v>
      </c>
      <c r="K36" s="2" t="s">
        <v>49</v>
      </c>
      <c r="L36" s="2">
        <v>0.79999999999999905</v>
      </c>
      <c r="M36" s="2">
        <v>0</v>
      </c>
      <c r="N36" s="39"/>
      <c r="O36" s="2">
        <v>15</v>
      </c>
      <c r="P36" s="64">
        <v>42144.632152777776</v>
      </c>
    </row>
    <row r="37" spans="1:17" x14ac:dyDescent="0.25">
      <c r="A37" s="2">
        <v>2</v>
      </c>
      <c r="B37" s="2">
        <v>10</v>
      </c>
      <c r="C37" s="2">
        <v>14</v>
      </c>
      <c r="D37" s="2">
        <v>0.1</v>
      </c>
      <c r="E37" s="2">
        <v>0.5</v>
      </c>
      <c r="F37" s="2">
        <v>0.7</v>
      </c>
      <c r="G37" s="2">
        <v>0.25809479227722798</v>
      </c>
      <c r="H37" s="2">
        <v>0.28270351823317902</v>
      </c>
      <c r="I37" s="2" t="s">
        <v>51</v>
      </c>
      <c r="J37" s="2" t="s">
        <v>28</v>
      </c>
      <c r="K37" s="2" t="s">
        <v>50</v>
      </c>
      <c r="L37" s="2">
        <v>0.89999999999999902</v>
      </c>
      <c r="M37" s="2">
        <v>0</v>
      </c>
      <c r="N37" s="39"/>
      <c r="O37" s="2">
        <v>15</v>
      </c>
      <c r="P37" s="64">
        <v>42144.632152777776</v>
      </c>
    </row>
    <row r="39" spans="1:17" s="25" customFormat="1" x14ac:dyDescent="0.25">
      <c r="A39" s="26" t="s">
        <v>1569</v>
      </c>
    </row>
    <row r="40" spans="1:17" s="6" customFormat="1" x14ac:dyDescent="0.25">
      <c r="A40" s="26" t="s">
        <v>10</v>
      </c>
    </row>
    <row r="41" spans="1:17" x14ac:dyDescent="0.25">
      <c r="A41" s="2">
        <v>85</v>
      </c>
      <c r="B41" s="2">
        <v>131</v>
      </c>
      <c r="C41" s="2">
        <v>165</v>
      </c>
      <c r="D41" s="2">
        <v>0.29929577464788698</v>
      </c>
      <c r="E41" s="2">
        <v>0.46126760563380198</v>
      </c>
      <c r="F41" s="2">
        <v>0.58098591549295697</v>
      </c>
      <c r="G41" s="2">
        <v>0.273848138708643</v>
      </c>
      <c r="H41" s="2">
        <v>0.38661202728374899</v>
      </c>
      <c r="I41" s="2" t="s">
        <v>27</v>
      </c>
      <c r="J41" s="2" t="s">
        <v>253</v>
      </c>
      <c r="K41" s="2" t="s">
        <v>315</v>
      </c>
      <c r="L41" s="2">
        <v>0</v>
      </c>
      <c r="M41" s="2">
        <v>0</v>
      </c>
      <c r="N41" s="2">
        <v>0.5</v>
      </c>
      <c r="O41" s="2">
        <v>120</v>
      </c>
      <c r="P41" s="2" t="s">
        <v>751</v>
      </c>
    </row>
    <row r="42" spans="1:17" x14ac:dyDescent="0.25">
      <c r="A42" s="2">
        <v>86</v>
      </c>
      <c r="B42" s="2">
        <v>139</v>
      </c>
      <c r="C42" s="2">
        <v>170</v>
      </c>
      <c r="D42" s="2">
        <v>0.30281690140845002</v>
      </c>
      <c r="E42" s="2">
        <v>0.48943661971830899</v>
      </c>
      <c r="F42" s="2">
        <v>0.59859154929577396</v>
      </c>
      <c r="G42" s="2">
        <v>0.27996542458598001</v>
      </c>
      <c r="H42" s="2">
        <v>0.40061842102349898</v>
      </c>
      <c r="I42" s="2" t="s">
        <v>27</v>
      </c>
      <c r="J42" s="2" t="s">
        <v>253</v>
      </c>
      <c r="K42" s="2" t="s">
        <v>324</v>
      </c>
      <c r="L42" s="2">
        <v>0.1</v>
      </c>
      <c r="M42" s="2">
        <v>0</v>
      </c>
      <c r="N42" s="2">
        <v>0.5</v>
      </c>
      <c r="O42" s="2">
        <v>120</v>
      </c>
      <c r="P42" s="2" t="s">
        <v>759</v>
      </c>
    </row>
    <row r="43" spans="1:17" x14ac:dyDescent="0.25">
      <c r="A43" s="2">
        <v>92</v>
      </c>
      <c r="B43" s="2">
        <v>149</v>
      </c>
      <c r="C43" s="2">
        <v>181</v>
      </c>
      <c r="D43" s="2">
        <v>0.323943661971831</v>
      </c>
      <c r="E43" s="2">
        <v>0.52464788732394296</v>
      </c>
      <c r="F43" s="2">
        <v>0.63732394366197098</v>
      </c>
      <c r="G43" s="2">
        <v>0.29560136479371102</v>
      </c>
      <c r="H43" s="2">
        <v>0.424410615223628</v>
      </c>
      <c r="I43" s="2" t="s">
        <v>27</v>
      </c>
      <c r="J43" s="2" t="s">
        <v>253</v>
      </c>
      <c r="K43" s="2" t="s">
        <v>333</v>
      </c>
      <c r="L43" s="2">
        <v>0.2</v>
      </c>
      <c r="M43" s="2">
        <v>0</v>
      </c>
      <c r="N43" s="2">
        <v>0.5</v>
      </c>
      <c r="O43" s="2">
        <v>120</v>
      </c>
      <c r="P43" s="2" t="s">
        <v>768</v>
      </c>
    </row>
    <row r="44" spans="1:17" x14ac:dyDescent="0.25">
      <c r="A44" s="2">
        <v>98</v>
      </c>
      <c r="B44" s="2">
        <v>160</v>
      </c>
      <c r="C44" s="2">
        <v>189</v>
      </c>
      <c r="D44" s="2">
        <v>0.34507042253521097</v>
      </c>
      <c r="E44" s="2">
        <v>0.56338028169013998</v>
      </c>
      <c r="F44" s="2">
        <v>0.66549295774647799</v>
      </c>
      <c r="G44" s="2">
        <v>0.31101538824638703</v>
      </c>
      <c r="H44" s="2">
        <v>0.44955894427374299</v>
      </c>
      <c r="I44" s="2" t="s">
        <v>27</v>
      </c>
      <c r="J44" s="2" t="s">
        <v>253</v>
      </c>
      <c r="K44" s="2" t="s">
        <v>342</v>
      </c>
      <c r="L44" s="2">
        <v>0.3</v>
      </c>
      <c r="M44" s="2">
        <v>0</v>
      </c>
      <c r="N44" s="2">
        <v>0.5</v>
      </c>
      <c r="O44" s="2">
        <v>120</v>
      </c>
      <c r="P44" s="2" t="s">
        <v>777</v>
      </c>
    </row>
    <row r="45" spans="1:17" x14ac:dyDescent="0.25">
      <c r="A45" s="2">
        <v>101</v>
      </c>
      <c r="B45" s="2">
        <v>165</v>
      </c>
      <c r="C45" s="2">
        <v>196</v>
      </c>
      <c r="D45" s="2">
        <v>0.35563380281690099</v>
      </c>
      <c r="E45" s="2">
        <v>0.58098591549295697</v>
      </c>
      <c r="F45" s="2">
        <v>0.69014084507042195</v>
      </c>
      <c r="G45" s="2">
        <v>0.32501873970391598</v>
      </c>
      <c r="H45" s="2">
        <v>0.46579922115616901</v>
      </c>
      <c r="I45" s="2" t="s">
        <v>27</v>
      </c>
      <c r="J45" s="2" t="s">
        <v>253</v>
      </c>
      <c r="K45" s="2" t="s">
        <v>287</v>
      </c>
      <c r="L45" s="2">
        <v>0.4</v>
      </c>
      <c r="M45" s="2">
        <v>0</v>
      </c>
      <c r="N45" s="2">
        <v>0.5</v>
      </c>
      <c r="O45" s="2">
        <v>120</v>
      </c>
      <c r="P45" s="2" t="s">
        <v>724</v>
      </c>
    </row>
    <row r="46" spans="1:17" x14ac:dyDescent="0.25">
      <c r="A46" s="2">
        <v>103</v>
      </c>
      <c r="B46" s="2">
        <v>166</v>
      </c>
      <c r="C46" s="2">
        <v>201</v>
      </c>
      <c r="D46" s="2">
        <v>0.36267605633802802</v>
      </c>
      <c r="E46" s="2">
        <v>0.58450704225352101</v>
      </c>
      <c r="F46" s="2">
        <v>0.70774647887323905</v>
      </c>
      <c r="G46" s="2">
        <v>0.32771815325382903</v>
      </c>
      <c r="H46" s="2">
        <v>0.47438534553705403</v>
      </c>
      <c r="I46" s="2" t="s">
        <v>27</v>
      </c>
      <c r="J46" s="2" t="s">
        <v>253</v>
      </c>
      <c r="K46" s="2" t="s">
        <v>351</v>
      </c>
      <c r="L46" s="2">
        <v>0.5</v>
      </c>
      <c r="M46" s="2">
        <v>0</v>
      </c>
      <c r="N46" s="2">
        <v>0.5</v>
      </c>
      <c r="O46" s="2">
        <v>120</v>
      </c>
      <c r="P46" s="2" t="s">
        <v>786</v>
      </c>
    </row>
    <row r="47" spans="1:17" x14ac:dyDescent="0.25">
      <c r="A47" s="2">
        <v>98</v>
      </c>
      <c r="B47" s="2">
        <v>171</v>
      </c>
      <c r="C47" s="2">
        <v>205</v>
      </c>
      <c r="D47" s="2">
        <v>0.34507042253521097</v>
      </c>
      <c r="E47" s="2">
        <v>0.602112676056338</v>
      </c>
      <c r="F47" s="2">
        <v>0.721830985915493</v>
      </c>
      <c r="G47" s="2">
        <v>0.32094267727850201</v>
      </c>
      <c r="H47" s="2">
        <v>0.46042008250085098</v>
      </c>
      <c r="I47" s="2" t="s">
        <v>27</v>
      </c>
      <c r="J47" s="2" t="s">
        <v>253</v>
      </c>
      <c r="K47" s="2" t="s">
        <v>360</v>
      </c>
      <c r="L47" s="2">
        <v>0.6</v>
      </c>
      <c r="M47" s="2">
        <v>0</v>
      </c>
      <c r="N47" s="2">
        <v>0.5</v>
      </c>
      <c r="O47" s="2">
        <v>120</v>
      </c>
      <c r="P47" s="2" t="s">
        <v>795</v>
      </c>
    </row>
    <row r="48" spans="1:17" x14ac:dyDescent="0.25">
      <c r="A48" s="2">
        <v>93</v>
      </c>
      <c r="B48" s="2">
        <v>159</v>
      </c>
      <c r="C48" s="2">
        <v>197</v>
      </c>
      <c r="D48" s="2">
        <v>0.32746478873239399</v>
      </c>
      <c r="E48" s="2">
        <v>0.55985915492957705</v>
      </c>
      <c r="F48" s="2">
        <v>0.69366197183098499</v>
      </c>
      <c r="G48" s="2">
        <v>0.30615954306091803</v>
      </c>
      <c r="H48" s="2">
        <v>0.43989922673880799</v>
      </c>
      <c r="I48" s="2" t="s">
        <v>27</v>
      </c>
      <c r="J48" s="2" t="s">
        <v>253</v>
      </c>
      <c r="K48" s="2" t="s">
        <v>369</v>
      </c>
      <c r="L48" s="2">
        <v>0.7</v>
      </c>
      <c r="M48" s="2">
        <v>0</v>
      </c>
      <c r="N48" s="2">
        <v>0.5</v>
      </c>
      <c r="O48" s="2">
        <v>120</v>
      </c>
      <c r="P48" s="2" t="s">
        <v>804</v>
      </c>
    </row>
    <row r="49" spans="1:16" x14ac:dyDescent="0.25">
      <c r="A49" s="2">
        <v>93</v>
      </c>
      <c r="B49" s="2">
        <v>153</v>
      </c>
      <c r="C49" s="2">
        <v>188</v>
      </c>
      <c r="D49" s="2">
        <v>0.32746478873239399</v>
      </c>
      <c r="E49" s="2">
        <v>0.53873239436619702</v>
      </c>
      <c r="F49" s="2">
        <v>0.66197183098591506</v>
      </c>
      <c r="G49" s="2">
        <v>0.29834196714378303</v>
      </c>
      <c r="H49" s="2">
        <v>0.430848652137167</v>
      </c>
      <c r="I49" s="2" t="s">
        <v>27</v>
      </c>
      <c r="J49" s="2" t="s">
        <v>253</v>
      </c>
      <c r="K49" s="2" t="s">
        <v>378</v>
      </c>
      <c r="L49" s="2">
        <v>0.79999999999999905</v>
      </c>
      <c r="M49" s="2">
        <v>0</v>
      </c>
      <c r="N49" s="2">
        <v>0.5</v>
      </c>
      <c r="O49" s="2">
        <v>120</v>
      </c>
      <c r="P49" s="2" t="s">
        <v>813</v>
      </c>
    </row>
    <row r="50" spans="1:16" x14ac:dyDescent="0.25">
      <c r="A50" s="2">
        <v>84</v>
      </c>
      <c r="B50" s="2">
        <v>152</v>
      </c>
      <c r="C50" s="2">
        <v>183</v>
      </c>
      <c r="D50" s="2">
        <v>0.29577464788732299</v>
      </c>
      <c r="E50" s="2">
        <v>0.53521126760563298</v>
      </c>
      <c r="F50" s="2">
        <v>0.64436619718309796</v>
      </c>
      <c r="G50" s="2">
        <v>0.28071732106393599</v>
      </c>
      <c r="H50" s="2">
        <v>0.40593291235914097</v>
      </c>
      <c r="I50" s="2" t="s">
        <v>27</v>
      </c>
      <c r="J50" s="2" t="s">
        <v>253</v>
      </c>
      <c r="K50" s="2" t="s">
        <v>387</v>
      </c>
      <c r="L50" s="2">
        <v>0.89999999999999902</v>
      </c>
      <c r="M50" s="2">
        <v>0</v>
      </c>
      <c r="N50" s="2">
        <v>0.5</v>
      </c>
      <c r="O50" s="2">
        <v>120</v>
      </c>
      <c r="P50" s="2" t="s">
        <v>822</v>
      </c>
    </row>
    <row r="52" spans="1:16" x14ac:dyDescent="0.25">
      <c r="A52" s="26" t="s">
        <v>262</v>
      </c>
    </row>
    <row r="53" spans="1:16" x14ac:dyDescent="0.25">
      <c r="A53" s="2">
        <v>64</v>
      </c>
      <c r="B53" s="2">
        <v>82</v>
      </c>
      <c r="C53" s="2">
        <v>85</v>
      </c>
      <c r="D53" s="2">
        <v>0.65306122448979498</v>
      </c>
      <c r="E53" s="2">
        <v>0.83673469387755095</v>
      </c>
      <c r="F53" s="2">
        <v>0.86734693877550995</v>
      </c>
      <c r="G53" s="2">
        <v>0.62087475924983104</v>
      </c>
      <c r="H53" s="2">
        <v>0.72967338709148599</v>
      </c>
      <c r="I53" s="2" t="s">
        <v>40</v>
      </c>
      <c r="J53" s="2" t="s">
        <v>253</v>
      </c>
      <c r="K53" s="2" t="s">
        <v>400</v>
      </c>
      <c r="L53" s="2">
        <v>0</v>
      </c>
      <c r="M53" s="2">
        <v>0</v>
      </c>
      <c r="N53" s="2">
        <v>0.6</v>
      </c>
      <c r="O53" s="2">
        <v>120</v>
      </c>
      <c r="P53" s="2" t="s">
        <v>401</v>
      </c>
    </row>
    <row r="54" spans="1:16" x14ac:dyDescent="0.25">
      <c r="A54" s="2">
        <v>66</v>
      </c>
      <c r="B54" s="2">
        <v>81</v>
      </c>
      <c r="C54" s="2">
        <v>86</v>
      </c>
      <c r="D54" s="2">
        <v>0.67346938775510201</v>
      </c>
      <c r="E54" s="2">
        <v>0.82653061224489799</v>
      </c>
      <c r="F54" s="2">
        <v>0.87755102040816302</v>
      </c>
      <c r="G54" s="2">
        <v>0.63340197748868199</v>
      </c>
      <c r="H54" s="2">
        <v>0.73951517012504497</v>
      </c>
      <c r="I54" s="2" t="s">
        <v>40</v>
      </c>
      <c r="J54" s="2" t="s">
        <v>253</v>
      </c>
      <c r="K54" s="2" t="s">
        <v>402</v>
      </c>
      <c r="L54" s="2">
        <v>0.1</v>
      </c>
      <c r="M54" s="2">
        <v>0</v>
      </c>
      <c r="N54" s="2">
        <v>0.6</v>
      </c>
      <c r="O54" s="2">
        <v>120</v>
      </c>
      <c r="P54" s="2" t="s">
        <v>403</v>
      </c>
    </row>
    <row r="55" spans="1:16" x14ac:dyDescent="0.25">
      <c r="A55" s="2">
        <v>68</v>
      </c>
      <c r="B55" s="2">
        <v>80</v>
      </c>
      <c r="C55" s="2">
        <v>85</v>
      </c>
      <c r="D55" s="2">
        <v>0.69387755102040805</v>
      </c>
      <c r="E55" s="2">
        <v>0.81632653061224403</v>
      </c>
      <c r="F55" s="2">
        <v>0.86734693877550995</v>
      </c>
      <c r="G55" s="2">
        <v>0.64054293309803301</v>
      </c>
      <c r="H55" s="2">
        <v>0.74907918777619098</v>
      </c>
      <c r="I55" s="2" t="s">
        <v>40</v>
      </c>
      <c r="J55" s="2" t="s">
        <v>253</v>
      </c>
      <c r="K55" s="2" t="s">
        <v>280</v>
      </c>
      <c r="L55" s="2">
        <v>0.2</v>
      </c>
      <c r="M55" s="2">
        <v>0</v>
      </c>
      <c r="N55" s="2">
        <v>0.6</v>
      </c>
      <c r="O55" s="2">
        <v>120</v>
      </c>
      <c r="P55" s="2" t="s">
        <v>404</v>
      </c>
    </row>
    <row r="56" spans="1:16" x14ac:dyDescent="0.25">
      <c r="A56" s="2">
        <v>67</v>
      </c>
      <c r="B56" s="2">
        <v>78</v>
      </c>
      <c r="C56" s="2">
        <v>85</v>
      </c>
      <c r="D56" s="2">
        <v>0.68367346938775497</v>
      </c>
      <c r="E56" s="2">
        <v>0.79591836734693799</v>
      </c>
      <c r="F56" s="2">
        <v>0.86734693877550995</v>
      </c>
      <c r="G56" s="2">
        <v>0.63525965266505602</v>
      </c>
      <c r="H56" s="2">
        <v>0.74099891880267199</v>
      </c>
      <c r="I56" s="2" t="s">
        <v>40</v>
      </c>
      <c r="J56" s="2" t="s">
        <v>253</v>
      </c>
      <c r="K56" s="2" t="s">
        <v>405</v>
      </c>
      <c r="L56" s="2">
        <v>0.3</v>
      </c>
      <c r="M56" s="2">
        <v>0</v>
      </c>
      <c r="N56" s="2">
        <v>0.6</v>
      </c>
      <c r="O56" s="2">
        <v>120</v>
      </c>
      <c r="P56" s="2" t="s">
        <v>406</v>
      </c>
    </row>
    <row r="57" spans="1:16" x14ac:dyDescent="0.25">
      <c r="A57" s="2">
        <v>65</v>
      </c>
      <c r="B57" s="2">
        <v>77</v>
      </c>
      <c r="C57" s="2">
        <v>86</v>
      </c>
      <c r="D57" s="2">
        <v>0.66326530612244805</v>
      </c>
      <c r="E57" s="2">
        <v>0.78571428571428503</v>
      </c>
      <c r="F57" s="2">
        <v>0.87755102040816302</v>
      </c>
      <c r="G57" s="2">
        <v>0.62533104641679904</v>
      </c>
      <c r="H57" s="2">
        <v>0.72817137905515295</v>
      </c>
      <c r="I57" s="2" t="s">
        <v>40</v>
      </c>
      <c r="J57" s="2" t="s">
        <v>253</v>
      </c>
      <c r="K57" s="2" t="s">
        <v>407</v>
      </c>
      <c r="L57" s="2">
        <v>0.4</v>
      </c>
      <c r="M57" s="2">
        <v>0</v>
      </c>
      <c r="N57" s="2">
        <v>0.6</v>
      </c>
      <c r="O57" s="2">
        <v>120</v>
      </c>
      <c r="P57" s="2" t="s">
        <v>408</v>
      </c>
    </row>
    <row r="58" spans="1:16" x14ac:dyDescent="0.25">
      <c r="A58" s="2">
        <v>52</v>
      </c>
      <c r="B58" s="2">
        <v>77</v>
      </c>
      <c r="C58" s="2">
        <v>83</v>
      </c>
      <c r="D58" s="2">
        <v>0.530612244897959</v>
      </c>
      <c r="E58" s="2">
        <v>0.78571428571428503</v>
      </c>
      <c r="F58" s="2">
        <v>0.84693877551020402</v>
      </c>
      <c r="G58" s="2">
        <v>0.54448011220060499</v>
      </c>
      <c r="H58" s="2">
        <v>0.64054819650427397</v>
      </c>
      <c r="I58" s="2" t="s">
        <v>40</v>
      </c>
      <c r="J58" s="2" t="s">
        <v>253</v>
      </c>
      <c r="K58" s="2" t="s">
        <v>409</v>
      </c>
      <c r="L58" s="2">
        <v>0.5</v>
      </c>
      <c r="M58" s="2">
        <v>0</v>
      </c>
      <c r="N58" s="2">
        <v>0.6</v>
      </c>
      <c r="O58" s="2">
        <v>120</v>
      </c>
      <c r="P58" s="2" t="s">
        <v>410</v>
      </c>
    </row>
    <row r="59" spans="1:16" x14ac:dyDescent="0.25">
      <c r="A59" s="2">
        <v>43</v>
      </c>
      <c r="B59" s="2">
        <v>74</v>
      </c>
      <c r="C59" s="2">
        <v>84</v>
      </c>
      <c r="D59" s="2">
        <v>0.43877551020408101</v>
      </c>
      <c r="E59" s="2">
        <v>0.75510204081632604</v>
      </c>
      <c r="F59" s="2">
        <v>0.85714285714285698</v>
      </c>
      <c r="G59" s="2">
        <v>0.49028003661433001</v>
      </c>
      <c r="H59" s="2">
        <v>0.57546655396705604</v>
      </c>
      <c r="I59" s="2" t="s">
        <v>40</v>
      </c>
      <c r="J59" s="2" t="s">
        <v>253</v>
      </c>
      <c r="K59" s="2" t="s">
        <v>411</v>
      </c>
      <c r="L59" s="2">
        <v>0.6</v>
      </c>
      <c r="M59" s="2">
        <v>0</v>
      </c>
      <c r="N59" s="2">
        <v>0.6</v>
      </c>
      <c r="O59" s="2">
        <v>120</v>
      </c>
      <c r="P59" s="2" t="s">
        <v>412</v>
      </c>
    </row>
    <row r="60" spans="1:16" x14ac:dyDescent="0.25">
      <c r="A60" s="2">
        <v>42</v>
      </c>
      <c r="B60" s="2">
        <v>67</v>
      </c>
      <c r="C60" s="2">
        <v>81</v>
      </c>
      <c r="D60" s="2">
        <v>0.42857142857142799</v>
      </c>
      <c r="E60" s="2">
        <v>0.68367346938775497</v>
      </c>
      <c r="F60" s="2">
        <v>0.82653061224489799</v>
      </c>
      <c r="G60" s="2">
        <v>0.47329954858132001</v>
      </c>
      <c r="H60" s="2">
        <v>0.55307054130922795</v>
      </c>
      <c r="I60" s="2" t="s">
        <v>40</v>
      </c>
      <c r="J60" s="2" t="s">
        <v>253</v>
      </c>
      <c r="K60" s="2" t="s">
        <v>413</v>
      </c>
      <c r="L60" s="2">
        <v>0.7</v>
      </c>
      <c r="M60" s="2">
        <v>0</v>
      </c>
      <c r="N60" s="2">
        <v>0.6</v>
      </c>
      <c r="O60" s="2">
        <v>120</v>
      </c>
      <c r="P60" s="2" t="s">
        <v>414</v>
      </c>
    </row>
    <row r="61" spans="1:16" x14ac:dyDescent="0.25">
      <c r="A61" s="2">
        <v>40</v>
      </c>
      <c r="B61" s="2">
        <v>62</v>
      </c>
      <c r="C61" s="2">
        <v>76</v>
      </c>
      <c r="D61" s="2">
        <v>0.40816326530612201</v>
      </c>
      <c r="E61" s="2">
        <v>0.63265306122448906</v>
      </c>
      <c r="F61" s="2">
        <v>0.77551020408163196</v>
      </c>
      <c r="G61" s="2">
        <v>0.44312172867836302</v>
      </c>
      <c r="H61" s="2">
        <v>0.51919430162153302</v>
      </c>
      <c r="I61" s="2" t="s">
        <v>40</v>
      </c>
      <c r="J61" s="2" t="s">
        <v>253</v>
      </c>
      <c r="K61" s="2" t="s">
        <v>415</v>
      </c>
      <c r="L61" s="2">
        <v>0.79999999999999905</v>
      </c>
      <c r="M61" s="2">
        <v>0</v>
      </c>
      <c r="N61" s="2">
        <v>0.6</v>
      </c>
      <c r="O61" s="2">
        <v>120</v>
      </c>
      <c r="P61" s="2" t="s">
        <v>416</v>
      </c>
    </row>
    <row r="62" spans="1:16" x14ac:dyDescent="0.25">
      <c r="A62" s="2">
        <v>37</v>
      </c>
      <c r="B62" s="2">
        <v>56</v>
      </c>
      <c r="C62" s="2">
        <v>68</v>
      </c>
      <c r="D62" s="2">
        <v>0.37755102040816302</v>
      </c>
      <c r="E62" s="2">
        <v>0.57142857142857095</v>
      </c>
      <c r="F62" s="2">
        <v>0.69387755102040805</v>
      </c>
      <c r="G62" s="2">
        <v>0.40441995254058299</v>
      </c>
      <c r="H62" s="2">
        <v>0.48191632258109901</v>
      </c>
      <c r="I62" s="2" t="s">
        <v>40</v>
      </c>
      <c r="J62" s="2" t="s">
        <v>253</v>
      </c>
      <c r="K62" s="2" t="s">
        <v>417</v>
      </c>
      <c r="L62" s="2">
        <v>0.89999999999999902</v>
      </c>
      <c r="M62" s="2">
        <v>0</v>
      </c>
      <c r="N62" s="2">
        <v>0.6</v>
      </c>
      <c r="O62" s="2">
        <v>120</v>
      </c>
      <c r="P62" s="2" t="s">
        <v>418</v>
      </c>
    </row>
    <row r="63" spans="1:1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2">
      <c r="A64" s="26" t="s">
        <v>261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7" x14ac:dyDescent="0.25">
      <c r="A65" s="2">
        <v>10</v>
      </c>
      <c r="B65" s="2">
        <v>13</v>
      </c>
      <c r="C65" s="2">
        <v>14</v>
      </c>
      <c r="D65" s="2">
        <v>0.5</v>
      </c>
      <c r="E65" s="2">
        <v>0.65</v>
      </c>
      <c r="F65" s="2">
        <v>0.7</v>
      </c>
      <c r="G65" s="2">
        <v>0.53676171274961504</v>
      </c>
      <c r="H65" s="2">
        <v>0.57800595238095198</v>
      </c>
      <c r="I65" s="2" t="s">
        <v>51</v>
      </c>
      <c r="J65" s="2" t="s">
        <v>253</v>
      </c>
      <c r="K65" s="2" t="s">
        <v>315</v>
      </c>
      <c r="L65" s="2">
        <v>0</v>
      </c>
      <c r="M65" s="2">
        <v>0</v>
      </c>
      <c r="N65" s="2">
        <v>0.5</v>
      </c>
      <c r="O65" s="2">
        <v>120</v>
      </c>
      <c r="P65" s="2" t="s">
        <v>631</v>
      </c>
    </row>
    <row r="66" spans="1:17" x14ac:dyDescent="0.25">
      <c r="A66" s="2">
        <v>10</v>
      </c>
      <c r="B66" s="2">
        <v>13</v>
      </c>
      <c r="C66" s="2">
        <v>14</v>
      </c>
      <c r="D66" s="2">
        <v>0.5</v>
      </c>
      <c r="E66" s="2">
        <v>0.65</v>
      </c>
      <c r="F66" s="2">
        <v>0.7</v>
      </c>
      <c r="G66" s="2">
        <v>0.53046737445703396</v>
      </c>
      <c r="H66" s="2">
        <v>0.58015495175556098</v>
      </c>
      <c r="I66" s="2" t="s">
        <v>51</v>
      </c>
      <c r="J66" s="2" t="s">
        <v>253</v>
      </c>
      <c r="K66" s="2" t="s">
        <v>324</v>
      </c>
      <c r="L66" s="2">
        <v>0.1</v>
      </c>
      <c r="M66" s="2">
        <v>0</v>
      </c>
      <c r="N66" s="2">
        <v>0.5</v>
      </c>
      <c r="O66" s="2">
        <v>120</v>
      </c>
      <c r="P66" s="2" t="s">
        <v>632</v>
      </c>
    </row>
    <row r="67" spans="1:17" x14ac:dyDescent="0.25">
      <c r="A67" s="2">
        <v>10</v>
      </c>
      <c r="B67" s="2">
        <v>13</v>
      </c>
      <c r="C67" s="2">
        <v>14</v>
      </c>
      <c r="D67" s="2">
        <v>0.5</v>
      </c>
      <c r="E67" s="2">
        <v>0.65</v>
      </c>
      <c r="F67" s="2">
        <v>0.7</v>
      </c>
      <c r="G67" s="2">
        <v>0.53101407236551601</v>
      </c>
      <c r="H67" s="2">
        <v>0.58019463429524398</v>
      </c>
      <c r="I67" s="2" t="s">
        <v>51</v>
      </c>
      <c r="J67" s="2" t="s">
        <v>253</v>
      </c>
      <c r="K67" s="2" t="s">
        <v>333</v>
      </c>
      <c r="L67" s="2">
        <v>0.2</v>
      </c>
      <c r="M67" s="2">
        <v>0</v>
      </c>
      <c r="N67" s="2">
        <v>0.5</v>
      </c>
      <c r="O67" s="2">
        <v>120</v>
      </c>
      <c r="P67" s="2" t="s">
        <v>633</v>
      </c>
    </row>
    <row r="68" spans="1:17" x14ac:dyDescent="0.25">
      <c r="A68" s="2">
        <v>9</v>
      </c>
      <c r="B68" s="2">
        <v>13</v>
      </c>
      <c r="C68" s="2">
        <v>15</v>
      </c>
      <c r="D68" s="2">
        <v>0.45</v>
      </c>
      <c r="E68" s="2">
        <v>0.65</v>
      </c>
      <c r="F68" s="2">
        <v>0.75</v>
      </c>
      <c r="G68" s="2">
        <v>0.51345111928301501</v>
      </c>
      <c r="H68" s="2">
        <v>0.56137691570881199</v>
      </c>
      <c r="I68" s="2" t="s">
        <v>51</v>
      </c>
      <c r="J68" s="2" t="s">
        <v>253</v>
      </c>
      <c r="K68" s="2" t="s">
        <v>342</v>
      </c>
      <c r="L68" s="2">
        <v>0.3</v>
      </c>
      <c r="M68" s="2">
        <v>0</v>
      </c>
      <c r="N68" s="2">
        <v>0.5</v>
      </c>
      <c r="O68" s="2">
        <v>120</v>
      </c>
      <c r="P68" s="2" t="s">
        <v>634</v>
      </c>
    </row>
    <row r="69" spans="1:17" x14ac:dyDescent="0.25">
      <c r="A69" s="2">
        <v>10</v>
      </c>
      <c r="B69" s="2">
        <v>14</v>
      </c>
      <c r="C69" s="2">
        <v>15</v>
      </c>
      <c r="D69" s="2">
        <v>0.5</v>
      </c>
      <c r="E69" s="2">
        <v>0.7</v>
      </c>
      <c r="F69" s="2">
        <v>0.75</v>
      </c>
      <c r="G69" s="2">
        <v>0.55652234530175704</v>
      </c>
      <c r="H69" s="2">
        <v>0.604292186571598</v>
      </c>
      <c r="I69" s="2" t="s">
        <v>51</v>
      </c>
      <c r="J69" s="2" t="s">
        <v>253</v>
      </c>
      <c r="K69" s="2" t="s">
        <v>287</v>
      </c>
      <c r="L69" s="2">
        <v>0.4</v>
      </c>
      <c r="M69" s="2">
        <v>0</v>
      </c>
      <c r="N69" s="2">
        <v>0.5</v>
      </c>
      <c r="O69" s="2">
        <v>120</v>
      </c>
      <c r="P69" s="2" t="s">
        <v>635</v>
      </c>
    </row>
    <row r="70" spans="1:17" x14ac:dyDescent="0.25">
      <c r="A70" s="2">
        <v>6</v>
      </c>
      <c r="B70" s="2">
        <v>14</v>
      </c>
      <c r="C70" s="2">
        <v>15</v>
      </c>
      <c r="D70" s="2">
        <v>0.3</v>
      </c>
      <c r="E70" s="2">
        <v>0.7</v>
      </c>
      <c r="F70" s="2">
        <v>0.75</v>
      </c>
      <c r="G70" s="2">
        <v>0.432254797230406</v>
      </c>
      <c r="H70" s="2">
        <v>0.47980033855033799</v>
      </c>
      <c r="I70" s="2" t="s">
        <v>51</v>
      </c>
      <c r="J70" s="2" t="s">
        <v>253</v>
      </c>
      <c r="K70" s="2" t="s">
        <v>351</v>
      </c>
      <c r="L70" s="2">
        <v>0.5</v>
      </c>
      <c r="M70" s="2">
        <v>0</v>
      </c>
      <c r="N70" s="2">
        <v>0.5</v>
      </c>
      <c r="O70" s="2">
        <v>120</v>
      </c>
      <c r="P70" s="2" t="s">
        <v>636</v>
      </c>
    </row>
    <row r="71" spans="1:17" s="6" customFormat="1" x14ac:dyDescent="0.25">
      <c r="A71" s="2">
        <v>3</v>
      </c>
      <c r="B71" s="2">
        <v>14</v>
      </c>
      <c r="C71" s="2">
        <v>16</v>
      </c>
      <c r="D71" s="2">
        <v>0.15</v>
      </c>
      <c r="E71" s="2">
        <v>0.7</v>
      </c>
      <c r="F71" s="2">
        <v>0.8</v>
      </c>
      <c r="G71" s="2">
        <v>0.364235676851007</v>
      </c>
      <c r="H71" s="2">
        <v>0.380881178000743</v>
      </c>
      <c r="I71" s="2" t="s">
        <v>51</v>
      </c>
      <c r="J71" s="2" t="s">
        <v>253</v>
      </c>
      <c r="K71" s="2" t="s">
        <v>360</v>
      </c>
      <c r="L71" s="2">
        <v>0.6</v>
      </c>
      <c r="M71" s="2">
        <v>0</v>
      </c>
      <c r="N71" s="2">
        <v>0.5</v>
      </c>
      <c r="O71" s="2">
        <v>120</v>
      </c>
      <c r="P71" s="2" t="s">
        <v>637</v>
      </c>
      <c r="Q71" s="1"/>
    </row>
    <row r="72" spans="1:17" s="6" customFormat="1" x14ac:dyDescent="0.25">
      <c r="A72" s="2">
        <v>3</v>
      </c>
      <c r="B72" s="2">
        <v>11</v>
      </c>
      <c r="C72" s="2">
        <v>17</v>
      </c>
      <c r="D72" s="2">
        <v>0.15</v>
      </c>
      <c r="E72" s="2">
        <v>0.55000000000000004</v>
      </c>
      <c r="F72" s="2">
        <v>0.85</v>
      </c>
      <c r="G72" s="2">
        <v>0.34152081130026002</v>
      </c>
      <c r="H72" s="2">
        <v>0.34947244784201298</v>
      </c>
      <c r="I72" s="2" t="s">
        <v>51</v>
      </c>
      <c r="J72" s="2" t="s">
        <v>253</v>
      </c>
      <c r="K72" s="2" t="s">
        <v>369</v>
      </c>
      <c r="L72" s="2">
        <v>0.7</v>
      </c>
      <c r="M72" s="2">
        <v>0</v>
      </c>
      <c r="N72" s="2">
        <v>0.5</v>
      </c>
      <c r="O72" s="2">
        <v>120</v>
      </c>
      <c r="P72" s="2" t="s">
        <v>638</v>
      </c>
      <c r="Q72" s="1"/>
    </row>
    <row r="73" spans="1:17" x14ac:dyDescent="0.25">
      <c r="A73" s="2">
        <v>3</v>
      </c>
      <c r="B73" s="2">
        <v>11</v>
      </c>
      <c r="C73" s="2">
        <v>17</v>
      </c>
      <c r="D73" s="2">
        <v>0.15</v>
      </c>
      <c r="E73" s="2">
        <v>0.55000000000000004</v>
      </c>
      <c r="F73" s="2">
        <v>0.85</v>
      </c>
      <c r="G73" s="2">
        <v>0.32866392531574401</v>
      </c>
      <c r="H73" s="2">
        <v>0.336656746031746</v>
      </c>
      <c r="I73" s="2" t="s">
        <v>51</v>
      </c>
      <c r="J73" s="2" t="s">
        <v>253</v>
      </c>
      <c r="K73" s="2" t="s">
        <v>378</v>
      </c>
      <c r="L73" s="2">
        <v>0.79999999999999905</v>
      </c>
      <c r="M73" s="2">
        <v>0</v>
      </c>
      <c r="N73" s="2">
        <v>0.5</v>
      </c>
      <c r="O73" s="2">
        <v>120</v>
      </c>
      <c r="P73" s="2" t="s">
        <v>639</v>
      </c>
    </row>
    <row r="74" spans="1:17" x14ac:dyDescent="0.25">
      <c r="A74" s="2">
        <v>3</v>
      </c>
      <c r="B74" s="2">
        <v>10</v>
      </c>
      <c r="C74" s="2">
        <v>15</v>
      </c>
      <c r="D74" s="2">
        <v>0.15</v>
      </c>
      <c r="E74" s="2">
        <v>0.5</v>
      </c>
      <c r="F74" s="2">
        <v>0.75</v>
      </c>
      <c r="G74" s="2">
        <v>0.30524648142678201</v>
      </c>
      <c r="H74" s="2">
        <v>0.31444599940289503</v>
      </c>
      <c r="I74" s="2" t="s">
        <v>51</v>
      </c>
      <c r="J74" s="2" t="s">
        <v>253</v>
      </c>
      <c r="K74" s="2" t="s">
        <v>387</v>
      </c>
      <c r="L74" s="2">
        <v>0.89999999999999902</v>
      </c>
      <c r="M74" s="2">
        <v>0</v>
      </c>
      <c r="N74" s="2">
        <v>0.5</v>
      </c>
      <c r="O74" s="2">
        <v>120</v>
      </c>
      <c r="P74" s="2" t="s">
        <v>640</v>
      </c>
    </row>
    <row r="76" spans="1:17" s="25" customFormat="1" x14ac:dyDescent="0.25">
      <c r="A76" s="26" t="s">
        <v>872</v>
      </c>
    </row>
    <row r="77" spans="1:17" s="6" customFormat="1" x14ac:dyDescent="0.25">
      <c r="A77" s="26" t="s">
        <v>10</v>
      </c>
    </row>
    <row r="78" spans="1:17" x14ac:dyDescent="0.2">
      <c r="A78" s="126">
        <v>85</v>
      </c>
      <c r="B78" s="126">
        <v>131</v>
      </c>
      <c r="C78" s="126">
        <v>166</v>
      </c>
      <c r="D78" s="126">
        <v>0.29929577464788698</v>
      </c>
      <c r="E78" s="126">
        <v>0.46126760563380198</v>
      </c>
      <c r="F78" s="126">
        <v>0.58450704225352101</v>
      </c>
      <c r="G78" s="126">
        <v>0.26222235540026301</v>
      </c>
      <c r="H78" s="126">
        <v>0.38732603986403003</v>
      </c>
      <c r="I78" s="126" t="s">
        <v>27</v>
      </c>
      <c r="J78" s="126" t="s">
        <v>253</v>
      </c>
      <c r="K78" s="126" t="s">
        <v>315</v>
      </c>
      <c r="L78" s="126">
        <v>0</v>
      </c>
      <c r="M78" s="126">
        <v>0</v>
      </c>
      <c r="N78" s="126">
        <v>0.5</v>
      </c>
      <c r="O78" s="126">
        <v>120</v>
      </c>
      <c r="P78" s="127">
        <v>42589.673298611109</v>
      </c>
    </row>
    <row r="79" spans="1:17" x14ac:dyDescent="0.2">
      <c r="A79" s="126">
        <v>85</v>
      </c>
      <c r="B79" s="126">
        <v>139</v>
      </c>
      <c r="C79" s="126">
        <v>170</v>
      </c>
      <c r="D79" s="126">
        <v>0.29929577464788698</v>
      </c>
      <c r="E79" s="126">
        <v>0.48943661971830899</v>
      </c>
      <c r="F79" s="126">
        <v>0.59859154929577396</v>
      </c>
      <c r="G79" s="126">
        <v>0.264024366907404</v>
      </c>
      <c r="H79" s="126">
        <v>0.39690015165794701</v>
      </c>
      <c r="I79" s="126" t="s">
        <v>27</v>
      </c>
      <c r="J79" s="126" t="s">
        <v>253</v>
      </c>
      <c r="K79" s="126" t="s">
        <v>324</v>
      </c>
      <c r="L79" s="126">
        <v>0.1</v>
      </c>
      <c r="M79" s="126">
        <v>0</v>
      </c>
      <c r="N79" s="126">
        <v>0.5</v>
      </c>
      <c r="O79" s="126">
        <v>120</v>
      </c>
      <c r="P79" s="127">
        <v>42589.673564814817</v>
      </c>
    </row>
    <row r="80" spans="1:17" x14ac:dyDescent="0.2">
      <c r="A80" s="126">
        <v>90</v>
      </c>
      <c r="B80" s="126">
        <v>142</v>
      </c>
      <c r="C80" s="126">
        <v>179</v>
      </c>
      <c r="D80" s="126">
        <v>0.31690140845070403</v>
      </c>
      <c r="E80" s="126">
        <v>0.5</v>
      </c>
      <c r="F80" s="126">
        <v>0.63028169014084501</v>
      </c>
      <c r="G80" s="126">
        <v>0.276167362260547</v>
      </c>
      <c r="H80" s="126">
        <v>0.41680124827639298</v>
      </c>
      <c r="I80" s="126" t="s">
        <v>27</v>
      </c>
      <c r="J80" s="126" t="s">
        <v>253</v>
      </c>
      <c r="K80" s="126" t="s">
        <v>333</v>
      </c>
      <c r="L80" s="126">
        <v>0.2</v>
      </c>
      <c r="M80" s="126">
        <v>0</v>
      </c>
      <c r="N80" s="126">
        <v>0.5</v>
      </c>
      <c r="O80" s="126">
        <v>120</v>
      </c>
      <c r="P80" s="127">
        <v>42589.673831018517</v>
      </c>
    </row>
    <row r="81" spans="1:16" x14ac:dyDescent="0.2">
      <c r="A81" s="126">
        <v>97</v>
      </c>
      <c r="B81" s="126">
        <v>155</v>
      </c>
      <c r="C81" s="126">
        <v>184</v>
      </c>
      <c r="D81" s="126">
        <v>0.34154929577464699</v>
      </c>
      <c r="E81" s="126">
        <v>0.54577464788732399</v>
      </c>
      <c r="F81" s="126">
        <v>0.647887323943662</v>
      </c>
      <c r="G81" s="126">
        <v>0.29155044488974802</v>
      </c>
      <c r="H81" s="126">
        <v>0.44261504474483199</v>
      </c>
      <c r="I81" s="126" t="s">
        <v>27</v>
      </c>
      <c r="J81" s="126" t="s">
        <v>253</v>
      </c>
      <c r="K81" s="126" t="s">
        <v>342</v>
      </c>
      <c r="L81" s="126">
        <v>0.3</v>
      </c>
      <c r="M81" s="126">
        <v>0</v>
      </c>
      <c r="N81" s="126">
        <v>0.5</v>
      </c>
      <c r="O81" s="126">
        <v>120</v>
      </c>
      <c r="P81" s="127">
        <v>42589.674097222225</v>
      </c>
    </row>
    <row r="82" spans="1:16" s="6" customFormat="1" x14ac:dyDescent="0.2">
      <c r="A82" s="131">
        <v>99</v>
      </c>
      <c r="B82" s="131">
        <v>159</v>
      </c>
      <c r="C82" s="131">
        <v>189</v>
      </c>
      <c r="D82" s="131">
        <v>0.34859154929577402</v>
      </c>
      <c r="E82" s="131">
        <v>0.55985915492957705</v>
      </c>
      <c r="F82" s="131">
        <v>0.66549295774647799</v>
      </c>
      <c r="G82" s="131">
        <v>0.303181934800061</v>
      </c>
      <c r="H82" s="131">
        <v>0.45167005975228303</v>
      </c>
      <c r="I82" s="131" t="s">
        <v>27</v>
      </c>
      <c r="J82" s="131" t="s">
        <v>253</v>
      </c>
      <c r="K82" s="131" t="s">
        <v>287</v>
      </c>
      <c r="L82" s="131">
        <v>0.4</v>
      </c>
      <c r="M82" s="131">
        <v>0</v>
      </c>
      <c r="N82" s="131">
        <v>0.5</v>
      </c>
      <c r="O82" s="131">
        <v>120</v>
      </c>
      <c r="P82" s="132">
        <v>42589.674375000002</v>
      </c>
    </row>
    <row r="83" spans="1:16" x14ac:dyDescent="0.2">
      <c r="A83" s="126">
        <v>95</v>
      </c>
      <c r="B83" s="126">
        <v>161</v>
      </c>
      <c r="C83" s="126">
        <v>191</v>
      </c>
      <c r="D83" s="126">
        <v>0.33450704225352101</v>
      </c>
      <c r="E83" s="126">
        <v>0.56690140845070403</v>
      </c>
      <c r="F83" s="126">
        <v>0.67253521126760496</v>
      </c>
      <c r="G83" s="126">
        <v>0.2998893148449</v>
      </c>
      <c r="H83" s="126">
        <v>0.44814003030981697</v>
      </c>
      <c r="I83" s="126" t="s">
        <v>27</v>
      </c>
      <c r="J83" s="126" t="s">
        <v>253</v>
      </c>
      <c r="K83" s="126" t="s">
        <v>351</v>
      </c>
      <c r="L83" s="126">
        <v>0.5</v>
      </c>
      <c r="M83" s="126">
        <v>0</v>
      </c>
      <c r="N83" s="126">
        <v>0.5</v>
      </c>
      <c r="O83" s="126">
        <v>120</v>
      </c>
      <c r="P83" s="127">
        <v>42589.674664351849</v>
      </c>
    </row>
    <row r="84" spans="1:16" x14ac:dyDescent="0.2">
      <c r="A84" s="126">
        <v>88</v>
      </c>
      <c r="B84" s="126">
        <v>156</v>
      </c>
      <c r="C84" s="126">
        <v>189</v>
      </c>
      <c r="D84" s="126">
        <v>0.309859154929577</v>
      </c>
      <c r="E84" s="126">
        <v>0.54929577464788704</v>
      </c>
      <c r="F84" s="126">
        <v>0.66549295774647799</v>
      </c>
      <c r="G84" s="126">
        <v>0.28817897401882198</v>
      </c>
      <c r="H84" s="126">
        <v>0.42178730052602498</v>
      </c>
      <c r="I84" s="126" t="s">
        <v>27</v>
      </c>
      <c r="J84" s="126" t="s">
        <v>253</v>
      </c>
      <c r="K84" s="126" t="s">
        <v>360</v>
      </c>
      <c r="L84" s="126">
        <v>0.6</v>
      </c>
      <c r="M84" s="126">
        <v>0</v>
      </c>
      <c r="N84" s="126">
        <v>0.5</v>
      </c>
      <c r="O84" s="126">
        <v>120</v>
      </c>
      <c r="P84" s="127">
        <v>42589.674942129626</v>
      </c>
    </row>
    <row r="85" spans="1:16" x14ac:dyDescent="0.2">
      <c r="A85" s="126">
        <v>83</v>
      </c>
      <c r="B85" s="126">
        <v>146</v>
      </c>
      <c r="C85" s="126">
        <v>187</v>
      </c>
      <c r="D85" s="126">
        <v>0.29225352112676001</v>
      </c>
      <c r="E85" s="126">
        <v>0.51408450704225295</v>
      </c>
      <c r="F85" s="126">
        <v>0.65845070422535201</v>
      </c>
      <c r="G85" s="126">
        <v>0.27490324115765802</v>
      </c>
      <c r="H85" s="126">
        <v>0.40267857187385597</v>
      </c>
      <c r="I85" s="126" t="s">
        <v>27</v>
      </c>
      <c r="J85" s="126" t="s">
        <v>253</v>
      </c>
      <c r="K85" s="126" t="s">
        <v>369</v>
      </c>
      <c r="L85" s="126">
        <v>0.7</v>
      </c>
      <c r="M85" s="126">
        <v>0</v>
      </c>
      <c r="N85" s="126">
        <v>0.5</v>
      </c>
      <c r="O85" s="126">
        <v>120</v>
      </c>
      <c r="P85" s="127">
        <v>42589.67523148148</v>
      </c>
    </row>
    <row r="86" spans="1:16" x14ac:dyDescent="0.2">
      <c r="A86" s="126">
        <v>80</v>
      </c>
      <c r="B86" s="126">
        <v>141</v>
      </c>
      <c r="C86" s="126">
        <v>178</v>
      </c>
      <c r="D86" s="126">
        <v>0.28169014084506999</v>
      </c>
      <c r="E86" s="126">
        <v>0.49647887323943601</v>
      </c>
      <c r="F86" s="126">
        <v>0.62676056338028097</v>
      </c>
      <c r="G86" s="126">
        <v>0.26509729933619203</v>
      </c>
      <c r="H86" s="126">
        <v>0.389299689950803</v>
      </c>
      <c r="I86" s="126" t="s">
        <v>27</v>
      </c>
      <c r="J86" s="126" t="s">
        <v>253</v>
      </c>
      <c r="K86" s="126" t="s">
        <v>378</v>
      </c>
      <c r="L86" s="126">
        <v>0.79999999999999905</v>
      </c>
      <c r="M86" s="126">
        <v>0</v>
      </c>
      <c r="N86" s="126">
        <v>0.5</v>
      </c>
      <c r="O86" s="126">
        <v>120</v>
      </c>
      <c r="P86" s="127">
        <v>42589.675555555557</v>
      </c>
    </row>
    <row r="87" spans="1:16" x14ac:dyDescent="0.2">
      <c r="A87" s="126">
        <v>72</v>
      </c>
      <c r="B87" s="126">
        <v>136</v>
      </c>
      <c r="C87" s="126">
        <v>173</v>
      </c>
      <c r="D87" s="126">
        <v>0.25352112676056299</v>
      </c>
      <c r="E87" s="126">
        <v>0.47887323943661902</v>
      </c>
      <c r="F87" s="126">
        <v>0.60915492957746398</v>
      </c>
      <c r="G87" s="126">
        <v>0.25137384413228903</v>
      </c>
      <c r="H87" s="126">
        <v>0.36870508607990798</v>
      </c>
      <c r="I87" s="126" t="s">
        <v>27</v>
      </c>
      <c r="J87" s="126" t="s">
        <v>253</v>
      </c>
      <c r="K87" s="126" t="s">
        <v>387</v>
      </c>
      <c r="L87" s="126">
        <v>0.89999999999999902</v>
      </c>
      <c r="M87" s="126">
        <v>0</v>
      </c>
      <c r="N87" s="126">
        <v>0.5</v>
      </c>
      <c r="O87" s="126">
        <v>120</v>
      </c>
      <c r="P87" s="127">
        <v>42589.675856481481</v>
      </c>
    </row>
    <row r="88" spans="1:16" x14ac:dyDescent="0.25">
      <c r="P88" s="5"/>
    </row>
    <row r="89" spans="1:16" x14ac:dyDescent="0.25">
      <c r="A89" s="26" t="s">
        <v>262</v>
      </c>
      <c r="P89" s="5"/>
    </row>
    <row r="90" spans="1:16" ht="18" customHeight="1" x14ac:dyDescent="0.2">
      <c r="A90" s="126">
        <v>64</v>
      </c>
      <c r="B90" s="126">
        <v>82</v>
      </c>
      <c r="C90" s="126">
        <v>85</v>
      </c>
      <c r="D90" s="126">
        <v>0.65306122448979498</v>
      </c>
      <c r="E90" s="126">
        <v>0.83673469387755095</v>
      </c>
      <c r="F90" s="126">
        <v>0.86734693877550995</v>
      </c>
      <c r="G90" s="126">
        <v>0.62087475924983104</v>
      </c>
      <c r="H90" s="126">
        <v>0.72967338709148599</v>
      </c>
      <c r="I90" s="126" t="s">
        <v>40</v>
      </c>
      <c r="J90" s="126" t="s">
        <v>253</v>
      </c>
      <c r="K90" s="126" t="s">
        <v>400</v>
      </c>
      <c r="L90" s="126">
        <v>0</v>
      </c>
      <c r="M90" s="126">
        <v>0</v>
      </c>
      <c r="N90" s="126">
        <v>0.6</v>
      </c>
      <c r="O90" s="126">
        <v>120</v>
      </c>
      <c r="P90" s="127">
        <v>42589.662685185183</v>
      </c>
    </row>
    <row r="91" spans="1:16" s="6" customFormat="1" x14ac:dyDescent="0.2">
      <c r="A91" s="131">
        <v>66</v>
      </c>
      <c r="B91" s="131">
        <v>81</v>
      </c>
      <c r="C91" s="131">
        <v>86</v>
      </c>
      <c r="D91" s="131">
        <v>0.67346938775510201</v>
      </c>
      <c r="E91" s="131">
        <v>0.82653061224489799</v>
      </c>
      <c r="F91" s="131">
        <v>0.87755102040816302</v>
      </c>
      <c r="G91" s="131">
        <v>0.63112550181899196</v>
      </c>
      <c r="H91" s="131">
        <v>0.73944651928808702</v>
      </c>
      <c r="I91" s="131" t="s">
        <v>40</v>
      </c>
      <c r="J91" s="131" t="s">
        <v>253</v>
      </c>
      <c r="K91" s="131" t="s">
        <v>402</v>
      </c>
      <c r="L91" s="131">
        <v>0.1</v>
      </c>
      <c r="M91" s="131">
        <v>0</v>
      </c>
      <c r="N91" s="131">
        <v>0.6</v>
      </c>
      <c r="O91" s="131">
        <v>120</v>
      </c>
      <c r="P91" s="132">
        <v>42589.66269675926</v>
      </c>
    </row>
    <row r="92" spans="1:16" s="6" customFormat="1" x14ac:dyDescent="0.2">
      <c r="A92" s="131">
        <v>67</v>
      </c>
      <c r="B92" s="131">
        <v>79</v>
      </c>
      <c r="C92" s="131">
        <v>86</v>
      </c>
      <c r="D92" s="131">
        <v>0.68367346938775497</v>
      </c>
      <c r="E92" s="131">
        <v>0.80612244897959096</v>
      </c>
      <c r="F92" s="131">
        <v>0.87755102040816302</v>
      </c>
      <c r="G92" s="131">
        <v>0.63034914037599199</v>
      </c>
      <c r="H92" s="131">
        <v>0.74262095114436</v>
      </c>
      <c r="I92" s="131" t="s">
        <v>40</v>
      </c>
      <c r="J92" s="131" t="s">
        <v>253</v>
      </c>
      <c r="K92" s="131" t="s">
        <v>280</v>
      </c>
      <c r="L92" s="131">
        <v>0.2</v>
      </c>
      <c r="M92" s="131">
        <v>0</v>
      </c>
      <c r="N92" s="131">
        <v>0.6</v>
      </c>
      <c r="O92" s="131">
        <v>120</v>
      </c>
      <c r="P92" s="132">
        <v>42589.662719907406</v>
      </c>
    </row>
    <row r="93" spans="1:16" x14ac:dyDescent="0.2">
      <c r="A93" s="126">
        <v>65</v>
      </c>
      <c r="B93" s="126">
        <v>78</v>
      </c>
      <c r="C93" s="126">
        <v>87</v>
      </c>
      <c r="D93" s="126">
        <v>0.66326530612244805</v>
      </c>
      <c r="E93" s="126">
        <v>0.79591836734693799</v>
      </c>
      <c r="F93" s="126">
        <v>0.88775510204081598</v>
      </c>
      <c r="G93" s="126">
        <v>0.61690453361661701</v>
      </c>
      <c r="H93" s="126">
        <v>0.73030995734840398</v>
      </c>
      <c r="I93" s="126" t="s">
        <v>40</v>
      </c>
      <c r="J93" s="126" t="s">
        <v>253</v>
      </c>
      <c r="K93" s="126" t="s">
        <v>405</v>
      </c>
      <c r="L93" s="126">
        <v>0.3</v>
      </c>
      <c r="M93" s="126">
        <v>0</v>
      </c>
      <c r="N93" s="126">
        <v>0.6</v>
      </c>
      <c r="O93" s="126">
        <v>120</v>
      </c>
      <c r="P93" s="127">
        <v>42589.662731481483</v>
      </c>
    </row>
    <row r="94" spans="1:16" x14ac:dyDescent="0.2">
      <c r="A94" s="126">
        <v>58</v>
      </c>
      <c r="B94" s="126">
        <v>77</v>
      </c>
      <c r="C94" s="126">
        <v>84</v>
      </c>
      <c r="D94" s="126">
        <v>0.59183673469387699</v>
      </c>
      <c r="E94" s="126">
        <v>0.78571428571428503</v>
      </c>
      <c r="F94" s="126">
        <v>0.85714285714285698</v>
      </c>
      <c r="G94" s="126">
        <v>0.58273003483872698</v>
      </c>
      <c r="H94" s="126">
        <v>0.68896405029821195</v>
      </c>
      <c r="I94" s="126" t="s">
        <v>40</v>
      </c>
      <c r="J94" s="126" t="s">
        <v>253</v>
      </c>
      <c r="K94" s="126" t="s">
        <v>407</v>
      </c>
      <c r="L94" s="126">
        <v>0.4</v>
      </c>
      <c r="M94" s="126">
        <v>0</v>
      </c>
      <c r="N94" s="126">
        <v>0.6</v>
      </c>
      <c r="O94" s="126">
        <v>120</v>
      </c>
      <c r="P94" s="127">
        <v>42589.662743055553</v>
      </c>
    </row>
    <row r="95" spans="1:16" x14ac:dyDescent="0.2">
      <c r="A95" s="126">
        <v>41</v>
      </c>
      <c r="B95" s="126">
        <v>76</v>
      </c>
      <c r="C95" s="126">
        <v>82</v>
      </c>
      <c r="D95" s="126">
        <v>0.41836734693877498</v>
      </c>
      <c r="E95" s="126">
        <v>0.77551020408163196</v>
      </c>
      <c r="F95" s="126">
        <v>0.83673469387755095</v>
      </c>
      <c r="G95" s="126">
        <v>0.49528501365663302</v>
      </c>
      <c r="H95" s="126">
        <v>0.58945364488484897</v>
      </c>
      <c r="I95" s="126" t="s">
        <v>40</v>
      </c>
      <c r="J95" s="126" t="s">
        <v>253</v>
      </c>
      <c r="K95" s="126" t="s">
        <v>409</v>
      </c>
      <c r="L95" s="126">
        <v>0.5</v>
      </c>
      <c r="M95" s="126">
        <v>0</v>
      </c>
      <c r="N95" s="126">
        <v>0.6</v>
      </c>
      <c r="O95" s="126">
        <v>120</v>
      </c>
      <c r="P95" s="127">
        <v>42589.662754629629</v>
      </c>
    </row>
    <row r="96" spans="1:16" x14ac:dyDescent="0.2">
      <c r="A96" s="126">
        <v>31</v>
      </c>
      <c r="B96" s="126">
        <v>75</v>
      </c>
      <c r="C96" s="126">
        <v>82</v>
      </c>
      <c r="D96" s="126">
        <v>0.31632653061224397</v>
      </c>
      <c r="E96" s="126">
        <v>0.765306122448979</v>
      </c>
      <c r="F96" s="126">
        <v>0.83673469387755095</v>
      </c>
      <c r="G96" s="126">
        <v>0.43291184509880798</v>
      </c>
      <c r="H96" s="126">
        <v>0.50978225876539196</v>
      </c>
      <c r="I96" s="126" t="s">
        <v>40</v>
      </c>
      <c r="J96" s="126" t="s">
        <v>253</v>
      </c>
      <c r="K96" s="126" t="s">
        <v>411</v>
      </c>
      <c r="L96" s="126">
        <v>0.6</v>
      </c>
      <c r="M96" s="126">
        <v>0</v>
      </c>
      <c r="N96" s="126">
        <v>0.6</v>
      </c>
      <c r="O96" s="126">
        <v>120</v>
      </c>
      <c r="P96" s="127">
        <v>42589.662766203706</v>
      </c>
    </row>
    <row r="97" spans="1:16" x14ac:dyDescent="0.2">
      <c r="A97" s="126">
        <v>30</v>
      </c>
      <c r="B97" s="126">
        <v>65</v>
      </c>
      <c r="C97" s="126">
        <v>82</v>
      </c>
      <c r="D97" s="126">
        <v>0.30612244897959101</v>
      </c>
      <c r="E97" s="126">
        <v>0.66326530612244805</v>
      </c>
      <c r="F97" s="126">
        <v>0.83673469387755095</v>
      </c>
      <c r="G97" s="126">
        <v>0.400902575515169</v>
      </c>
      <c r="H97" s="126">
        <v>0.47806161689799598</v>
      </c>
      <c r="I97" s="126" t="s">
        <v>40</v>
      </c>
      <c r="J97" s="126" t="s">
        <v>253</v>
      </c>
      <c r="K97" s="126" t="s">
        <v>413</v>
      </c>
      <c r="L97" s="126">
        <v>0.7</v>
      </c>
      <c r="M97" s="126">
        <v>0</v>
      </c>
      <c r="N97" s="126">
        <v>0.6</v>
      </c>
      <c r="O97" s="126">
        <v>120</v>
      </c>
      <c r="P97" s="127">
        <v>42589.662777777776</v>
      </c>
    </row>
    <row r="98" spans="1:16" x14ac:dyDescent="0.2">
      <c r="A98" s="126">
        <v>29</v>
      </c>
      <c r="B98" s="126">
        <v>60</v>
      </c>
      <c r="C98" s="126">
        <v>72</v>
      </c>
      <c r="D98" s="126">
        <v>0.29591836734693799</v>
      </c>
      <c r="E98" s="126">
        <v>0.61224489795918302</v>
      </c>
      <c r="F98" s="126">
        <v>0.73469387755102</v>
      </c>
      <c r="G98" s="126">
        <v>0.37116037637482502</v>
      </c>
      <c r="H98" s="126">
        <v>0.44402743025915598</v>
      </c>
      <c r="I98" s="126" t="s">
        <v>40</v>
      </c>
      <c r="J98" s="126" t="s">
        <v>253</v>
      </c>
      <c r="K98" s="126" t="s">
        <v>415</v>
      </c>
      <c r="L98" s="126">
        <v>0.79999999999999905</v>
      </c>
      <c r="M98" s="126">
        <v>0</v>
      </c>
      <c r="N98" s="126">
        <v>0.6</v>
      </c>
      <c r="O98" s="126">
        <v>120</v>
      </c>
      <c r="P98" s="127">
        <v>42589.662789351853</v>
      </c>
    </row>
    <row r="99" spans="1:16" x14ac:dyDescent="0.2">
      <c r="A99" s="126">
        <v>28</v>
      </c>
      <c r="B99" s="126">
        <v>54</v>
      </c>
      <c r="C99" s="126">
        <v>64</v>
      </c>
      <c r="D99" s="126">
        <v>0.28571428571428498</v>
      </c>
      <c r="E99" s="126">
        <v>0.55102040816326503</v>
      </c>
      <c r="F99" s="126">
        <v>0.65306122448979498</v>
      </c>
      <c r="G99" s="126">
        <v>0.33978659940202599</v>
      </c>
      <c r="H99" s="126">
        <v>0.41452448754876098</v>
      </c>
      <c r="I99" s="126" t="s">
        <v>40</v>
      </c>
      <c r="J99" s="126" t="s">
        <v>253</v>
      </c>
      <c r="K99" s="126" t="s">
        <v>417</v>
      </c>
      <c r="L99" s="126">
        <v>0.89999999999999902</v>
      </c>
      <c r="M99" s="126">
        <v>0</v>
      </c>
      <c r="N99" s="126">
        <v>0.6</v>
      </c>
      <c r="O99" s="126">
        <v>120</v>
      </c>
      <c r="P99" s="127">
        <v>42589.662800925929</v>
      </c>
    </row>
    <row r="100" spans="1:16" x14ac:dyDescent="0.25">
      <c r="P100" s="5"/>
    </row>
    <row r="101" spans="1:16" x14ac:dyDescent="0.25">
      <c r="A101" s="26" t="s">
        <v>860</v>
      </c>
      <c r="P101" s="5"/>
    </row>
    <row r="102" spans="1:16" x14ac:dyDescent="0.2">
      <c r="A102" s="126">
        <v>10</v>
      </c>
      <c r="B102" s="126">
        <v>13</v>
      </c>
      <c r="C102" s="126">
        <v>14</v>
      </c>
      <c r="D102" s="126">
        <v>0.5</v>
      </c>
      <c r="E102" s="126">
        <v>0.65</v>
      </c>
      <c r="F102" s="126">
        <v>0.7</v>
      </c>
      <c r="G102" s="126">
        <v>0.53676171274961504</v>
      </c>
      <c r="H102" s="126">
        <v>0.57800595238095198</v>
      </c>
      <c r="I102" s="126" t="s">
        <v>51</v>
      </c>
      <c r="J102" s="126" t="s">
        <v>253</v>
      </c>
      <c r="K102" s="126" t="s">
        <v>315</v>
      </c>
      <c r="L102" s="126">
        <v>0</v>
      </c>
      <c r="M102" s="126">
        <v>0</v>
      </c>
      <c r="N102" s="126">
        <v>0.5</v>
      </c>
      <c r="O102" s="126">
        <v>120</v>
      </c>
      <c r="P102" s="127">
        <v>42589.649525462963</v>
      </c>
    </row>
    <row r="103" spans="1:16" x14ac:dyDescent="0.2">
      <c r="A103" s="126">
        <v>10</v>
      </c>
      <c r="B103" s="126">
        <v>13</v>
      </c>
      <c r="C103" s="126">
        <v>14</v>
      </c>
      <c r="D103" s="126">
        <v>0.5</v>
      </c>
      <c r="E103" s="126">
        <v>0.65</v>
      </c>
      <c r="F103" s="126">
        <v>0.7</v>
      </c>
      <c r="G103" s="126">
        <v>0.53832642611453496</v>
      </c>
      <c r="H103" s="126">
        <v>0.58015495175556098</v>
      </c>
      <c r="I103" s="126" t="s">
        <v>51</v>
      </c>
      <c r="J103" s="126" t="s">
        <v>253</v>
      </c>
      <c r="K103" s="126" t="s">
        <v>324</v>
      </c>
      <c r="L103" s="126">
        <v>0.1</v>
      </c>
      <c r="M103" s="126">
        <v>0</v>
      </c>
      <c r="N103" s="126">
        <v>0.5</v>
      </c>
      <c r="O103" s="126">
        <v>120</v>
      </c>
      <c r="P103" s="127">
        <v>42589.649537037039</v>
      </c>
    </row>
    <row r="104" spans="1:16" x14ac:dyDescent="0.2">
      <c r="A104" s="126">
        <v>10</v>
      </c>
      <c r="B104" s="126">
        <v>13</v>
      </c>
      <c r="C104" s="126">
        <v>14</v>
      </c>
      <c r="D104" s="126">
        <v>0.5</v>
      </c>
      <c r="E104" s="126">
        <v>0.65</v>
      </c>
      <c r="F104" s="126">
        <v>0.7</v>
      </c>
      <c r="G104" s="126">
        <v>0.53837079147140099</v>
      </c>
      <c r="H104" s="126">
        <v>0.58019463429524398</v>
      </c>
      <c r="I104" s="126" t="s">
        <v>51</v>
      </c>
      <c r="J104" s="126" t="s">
        <v>253</v>
      </c>
      <c r="K104" s="126" t="s">
        <v>333</v>
      </c>
      <c r="L104" s="126">
        <v>0.2</v>
      </c>
      <c r="M104" s="126">
        <v>0</v>
      </c>
      <c r="N104" s="126">
        <v>0.5</v>
      </c>
      <c r="O104" s="126">
        <v>120</v>
      </c>
      <c r="P104" s="127">
        <v>42589.649548611109</v>
      </c>
    </row>
    <row r="105" spans="1:16" x14ac:dyDescent="0.2">
      <c r="A105" s="126">
        <v>9</v>
      </c>
      <c r="B105" s="126">
        <v>13</v>
      </c>
      <c r="C105" s="126">
        <v>15</v>
      </c>
      <c r="D105" s="126">
        <v>0.45</v>
      </c>
      <c r="E105" s="126">
        <v>0.65</v>
      </c>
      <c r="F105" s="126">
        <v>0.75</v>
      </c>
      <c r="G105" s="126">
        <v>0.519339397671294</v>
      </c>
      <c r="H105" s="126">
        <v>0.56137691570881199</v>
      </c>
      <c r="I105" s="126" t="s">
        <v>51</v>
      </c>
      <c r="J105" s="126" t="s">
        <v>253</v>
      </c>
      <c r="K105" s="126" t="s">
        <v>342</v>
      </c>
      <c r="L105" s="126">
        <v>0.3</v>
      </c>
      <c r="M105" s="126">
        <v>0</v>
      </c>
      <c r="N105" s="126">
        <v>0.5</v>
      </c>
      <c r="O105" s="126">
        <v>120</v>
      </c>
      <c r="P105" s="127">
        <v>42589.649548611109</v>
      </c>
    </row>
    <row r="106" spans="1:16" s="6" customFormat="1" x14ac:dyDescent="0.2">
      <c r="A106" s="131">
        <v>10</v>
      </c>
      <c r="B106" s="131">
        <v>14</v>
      </c>
      <c r="C106" s="131">
        <v>15</v>
      </c>
      <c r="D106" s="131">
        <v>0.5</v>
      </c>
      <c r="E106" s="131">
        <v>0.7</v>
      </c>
      <c r="F106" s="131">
        <v>0.75</v>
      </c>
      <c r="G106" s="131">
        <v>0.56194442322383498</v>
      </c>
      <c r="H106" s="131">
        <v>0.604292186571598</v>
      </c>
      <c r="I106" s="131" t="s">
        <v>51</v>
      </c>
      <c r="J106" s="131" t="s">
        <v>253</v>
      </c>
      <c r="K106" s="131" t="s">
        <v>287</v>
      </c>
      <c r="L106" s="131">
        <v>0.4</v>
      </c>
      <c r="M106" s="131">
        <v>0</v>
      </c>
      <c r="N106" s="131">
        <v>0.5</v>
      </c>
      <c r="O106" s="131">
        <v>120</v>
      </c>
      <c r="P106" s="132">
        <v>42589.649560185186</v>
      </c>
    </row>
    <row r="107" spans="1:16" x14ac:dyDescent="0.2">
      <c r="A107" s="126">
        <v>5</v>
      </c>
      <c r="B107" s="126">
        <v>14</v>
      </c>
      <c r="C107" s="126">
        <v>15</v>
      </c>
      <c r="D107" s="126">
        <v>0.25</v>
      </c>
      <c r="E107" s="126">
        <v>0.7</v>
      </c>
      <c r="F107" s="126">
        <v>0.75</v>
      </c>
      <c r="G107" s="126">
        <v>0.42450347447908399</v>
      </c>
      <c r="H107" s="126">
        <v>0.45480033855033802</v>
      </c>
      <c r="I107" s="126" t="s">
        <v>51</v>
      </c>
      <c r="J107" s="126" t="s">
        <v>253</v>
      </c>
      <c r="K107" s="126" t="s">
        <v>351</v>
      </c>
      <c r="L107" s="126">
        <v>0.5</v>
      </c>
      <c r="M107" s="126">
        <v>0</v>
      </c>
      <c r="N107" s="126">
        <v>0.5</v>
      </c>
      <c r="O107" s="126">
        <v>120</v>
      </c>
      <c r="P107" s="127">
        <v>42589.649560185186</v>
      </c>
    </row>
    <row r="108" spans="1:16" x14ac:dyDescent="0.2">
      <c r="A108" s="126">
        <v>3</v>
      </c>
      <c r="B108" s="126">
        <v>15</v>
      </c>
      <c r="C108" s="126">
        <v>16</v>
      </c>
      <c r="D108" s="126">
        <v>0.15</v>
      </c>
      <c r="E108" s="126">
        <v>0.75</v>
      </c>
      <c r="F108" s="126">
        <v>0.8</v>
      </c>
      <c r="G108" s="126">
        <v>0.35840234351767403</v>
      </c>
      <c r="H108" s="126">
        <v>0.36754784466740897</v>
      </c>
      <c r="I108" s="126" t="s">
        <v>51</v>
      </c>
      <c r="J108" s="126" t="s">
        <v>253</v>
      </c>
      <c r="K108" s="126" t="s">
        <v>360</v>
      </c>
      <c r="L108" s="126">
        <v>0.6</v>
      </c>
      <c r="M108" s="126">
        <v>0</v>
      </c>
      <c r="N108" s="126">
        <v>0.5</v>
      </c>
      <c r="O108" s="126">
        <v>120</v>
      </c>
      <c r="P108" s="127">
        <v>42589.649571759262</v>
      </c>
    </row>
    <row r="109" spans="1:16" x14ac:dyDescent="0.2">
      <c r="A109" s="126">
        <v>3</v>
      </c>
      <c r="B109" s="126">
        <v>11</v>
      </c>
      <c r="C109" s="126">
        <v>17</v>
      </c>
      <c r="D109" s="126">
        <v>0.15</v>
      </c>
      <c r="E109" s="126">
        <v>0.55000000000000004</v>
      </c>
      <c r="F109" s="126">
        <v>0.85</v>
      </c>
      <c r="G109" s="126">
        <v>0.33971380110615301</v>
      </c>
      <c r="H109" s="126">
        <v>0.350662924032489</v>
      </c>
      <c r="I109" s="126" t="s">
        <v>51</v>
      </c>
      <c r="J109" s="126" t="s">
        <v>253</v>
      </c>
      <c r="K109" s="126" t="s">
        <v>369</v>
      </c>
      <c r="L109" s="126">
        <v>0.7</v>
      </c>
      <c r="M109" s="126">
        <v>0</v>
      </c>
      <c r="N109" s="126">
        <v>0.5</v>
      </c>
      <c r="O109" s="126">
        <v>120</v>
      </c>
      <c r="P109" s="127">
        <v>42589.649571759262</v>
      </c>
    </row>
    <row r="110" spans="1:16" x14ac:dyDescent="0.2">
      <c r="A110" s="126">
        <v>3</v>
      </c>
      <c r="B110" s="126">
        <v>12</v>
      </c>
      <c r="C110" s="126">
        <v>17</v>
      </c>
      <c r="D110" s="126">
        <v>0.15</v>
      </c>
      <c r="E110" s="126">
        <v>0.6</v>
      </c>
      <c r="F110" s="126">
        <v>0.85</v>
      </c>
      <c r="G110" s="126">
        <v>0.32741247067719298</v>
      </c>
      <c r="H110" s="126">
        <v>0.339513888888888</v>
      </c>
      <c r="I110" s="126" t="s">
        <v>51</v>
      </c>
      <c r="J110" s="126" t="s">
        <v>253</v>
      </c>
      <c r="K110" s="126" t="s">
        <v>378</v>
      </c>
      <c r="L110" s="126">
        <v>0.79999999999999905</v>
      </c>
      <c r="M110" s="126">
        <v>0</v>
      </c>
      <c r="N110" s="126">
        <v>0.5</v>
      </c>
      <c r="O110" s="126">
        <v>120</v>
      </c>
      <c r="P110" s="127">
        <v>42589.649571759262</v>
      </c>
    </row>
    <row r="111" spans="1:16" x14ac:dyDescent="0.2">
      <c r="A111" s="126">
        <v>3</v>
      </c>
      <c r="B111" s="126">
        <v>10</v>
      </c>
      <c r="C111" s="126">
        <v>16</v>
      </c>
      <c r="D111" s="126">
        <v>0.15</v>
      </c>
      <c r="E111" s="126">
        <v>0.5</v>
      </c>
      <c r="F111" s="126">
        <v>0.8</v>
      </c>
      <c r="G111" s="126">
        <v>0.30417179446499798</v>
      </c>
      <c r="H111" s="126">
        <v>0.31664657660347301</v>
      </c>
      <c r="I111" s="126" t="s">
        <v>51</v>
      </c>
      <c r="J111" s="126" t="s">
        <v>253</v>
      </c>
      <c r="K111" s="126" t="s">
        <v>387</v>
      </c>
      <c r="L111" s="126">
        <v>0.89999999999999902</v>
      </c>
      <c r="M111" s="126">
        <v>0</v>
      </c>
      <c r="N111" s="126">
        <v>0.5</v>
      </c>
      <c r="O111" s="126">
        <v>120</v>
      </c>
      <c r="P111" s="127">
        <v>42589.649571759262</v>
      </c>
    </row>
    <row r="112" spans="1:16" x14ac:dyDescent="0.25">
      <c r="P112" s="5"/>
    </row>
    <row r="113" spans="1:16" s="25" customFormat="1" x14ac:dyDescent="0.25">
      <c r="A113" s="26" t="s">
        <v>1570</v>
      </c>
    </row>
    <row r="114" spans="1:16" s="6" customFormat="1" x14ac:dyDescent="0.25">
      <c r="A114" s="26" t="s">
        <v>10</v>
      </c>
    </row>
    <row r="115" spans="1:16" x14ac:dyDescent="0.2">
      <c r="A115" s="126">
        <v>81</v>
      </c>
      <c r="B115" s="126">
        <v>158</v>
      </c>
      <c r="C115" s="126">
        <v>196</v>
      </c>
      <c r="D115" s="126">
        <v>0.28521126760563298</v>
      </c>
      <c r="E115" s="126">
        <v>0.55633802816901401</v>
      </c>
      <c r="F115" s="126">
        <v>0.69014084507042195</v>
      </c>
      <c r="G115" s="126">
        <v>0.293991638198984</v>
      </c>
      <c r="H115" s="126">
        <v>0.419303674375895</v>
      </c>
      <c r="I115" s="126" t="s">
        <v>27</v>
      </c>
      <c r="J115" s="126" t="s">
        <v>253</v>
      </c>
      <c r="K115" s="126" t="s">
        <v>1099</v>
      </c>
      <c r="L115" s="126">
        <v>0</v>
      </c>
      <c r="M115" s="126">
        <v>0</v>
      </c>
      <c r="N115" s="126">
        <v>0.5</v>
      </c>
      <c r="O115" s="126">
        <v>120</v>
      </c>
      <c r="P115" s="127">
        <v>42648.931296296294</v>
      </c>
    </row>
    <row r="116" spans="1:16" x14ac:dyDescent="0.2">
      <c r="A116" s="126">
        <v>86</v>
      </c>
      <c r="B116" s="126">
        <v>162</v>
      </c>
      <c r="C116" s="126">
        <v>200</v>
      </c>
      <c r="D116" s="126">
        <v>0.30281690140845002</v>
      </c>
      <c r="E116" s="126">
        <v>0.57042253521126696</v>
      </c>
      <c r="F116" s="126">
        <v>0.70422535211267601</v>
      </c>
      <c r="G116" s="126">
        <v>0.30268144606290198</v>
      </c>
      <c r="H116" s="126">
        <v>0.43755475552502898</v>
      </c>
      <c r="I116" s="126" t="s">
        <v>27</v>
      </c>
      <c r="J116" s="126" t="s">
        <v>253</v>
      </c>
      <c r="K116" s="126" t="s">
        <v>1109</v>
      </c>
      <c r="L116" s="126">
        <v>0.1</v>
      </c>
      <c r="M116" s="126">
        <v>0</v>
      </c>
      <c r="N116" s="126">
        <v>0.5</v>
      </c>
      <c r="O116" s="126">
        <v>120</v>
      </c>
      <c r="P116" s="127">
        <v>42648.931574074071</v>
      </c>
    </row>
    <row r="117" spans="1:16" x14ac:dyDescent="0.2">
      <c r="A117" s="126">
        <v>94</v>
      </c>
      <c r="B117" s="126">
        <v>170</v>
      </c>
      <c r="C117" s="126">
        <v>205</v>
      </c>
      <c r="D117" s="126">
        <v>0.33098591549295697</v>
      </c>
      <c r="E117" s="126">
        <v>0.59859154929577396</v>
      </c>
      <c r="F117" s="126">
        <v>0.721830985915493</v>
      </c>
      <c r="G117" s="126">
        <v>0.31850772131824001</v>
      </c>
      <c r="H117" s="126">
        <v>0.462504483480081</v>
      </c>
      <c r="I117" s="126" t="s">
        <v>27</v>
      </c>
      <c r="J117" s="126" t="s">
        <v>253</v>
      </c>
      <c r="K117" s="126" t="s">
        <v>1119</v>
      </c>
      <c r="L117" s="126">
        <v>0.2</v>
      </c>
      <c r="M117" s="126">
        <v>0</v>
      </c>
      <c r="N117" s="126">
        <v>0.5</v>
      </c>
      <c r="O117" s="126">
        <v>120</v>
      </c>
      <c r="P117" s="127">
        <v>42648.931817129633</v>
      </c>
    </row>
    <row r="118" spans="1:16" s="140" customFormat="1" x14ac:dyDescent="0.2">
      <c r="A118" s="138">
        <v>98</v>
      </c>
      <c r="B118" s="138">
        <v>175</v>
      </c>
      <c r="C118" s="138">
        <v>209</v>
      </c>
      <c r="D118" s="138">
        <v>0.34507042253521097</v>
      </c>
      <c r="E118" s="138">
        <v>0.61619718309859095</v>
      </c>
      <c r="F118" s="138">
        <v>0.73591549295774605</v>
      </c>
      <c r="G118" s="138">
        <v>0.330347974962591</v>
      </c>
      <c r="H118" s="138">
        <v>0.47847708098561698</v>
      </c>
      <c r="I118" s="138" t="s">
        <v>27</v>
      </c>
      <c r="J118" s="138" t="s">
        <v>253</v>
      </c>
      <c r="K118" s="138" t="s">
        <v>1129</v>
      </c>
      <c r="L118" s="138">
        <v>0.3</v>
      </c>
      <c r="M118" s="138">
        <v>0</v>
      </c>
      <c r="N118" s="138">
        <v>0.5</v>
      </c>
      <c r="O118" s="138">
        <v>120</v>
      </c>
      <c r="P118" s="139">
        <v>42648.932071759256</v>
      </c>
    </row>
    <row r="119" spans="1:16" s="140" customFormat="1" x14ac:dyDescent="0.2">
      <c r="A119" s="138">
        <v>106</v>
      </c>
      <c r="B119" s="138">
        <v>173</v>
      </c>
      <c r="C119" s="138">
        <v>211</v>
      </c>
      <c r="D119" s="138">
        <v>0.37323943661971798</v>
      </c>
      <c r="E119" s="138">
        <v>0.60915492957746398</v>
      </c>
      <c r="F119" s="138">
        <v>0.74295774647887303</v>
      </c>
      <c r="G119" s="138">
        <v>0.336542621297517</v>
      </c>
      <c r="H119" s="138">
        <v>0.48952174072166799</v>
      </c>
      <c r="I119" s="138" t="s">
        <v>27</v>
      </c>
      <c r="J119" s="138" t="s">
        <v>253</v>
      </c>
      <c r="K119" s="138" t="s">
        <v>1139</v>
      </c>
      <c r="L119" s="138">
        <v>0.4</v>
      </c>
      <c r="M119" s="138">
        <v>0</v>
      </c>
      <c r="N119" s="138">
        <v>0.5</v>
      </c>
      <c r="O119" s="138">
        <v>120</v>
      </c>
      <c r="P119" s="139">
        <v>42648.932326388887</v>
      </c>
    </row>
    <row r="120" spans="1:16" x14ac:dyDescent="0.2">
      <c r="A120" s="126">
        <v>99</v>
      </c>
      <c r="B120" s="126">
        <v>171</v>
      </c>
      <c r="C120" s="126">
        <v>203</v>
      </c>
      <c r="D120" s="126">
        <v>0.34859154929577402</v>
      </c>
      <c r="E120" s="126">
        <v>0.602112676056338</v>
      </c>
      <c r="F120" s="126">
        <v>0.71478873239436602</v>
      </c>
      <c r="G120" s="126">
        <v>0.32573353331952398</v>
      </c>
      <c r="H120" s="126">
        <v>0.47023333639278198</v>
      </c>
      <c r="I120" s="126" t="s">
        <v>27</v>
      </c>
      <c r="J120" s="126" t="s">
        <v>253</v>
      </c>
      <c r="K120" s="126" t="s">
        <v>1149</v>
      </c>
      <c r="L120" s="126">
        <v>0.5</v>
      </c>
      <c r="M120" s="126">
        <v>0</v>
      </c>
      <c r="N120" s="126">
        <v>0.5</v>
      </c>
      <c r="O120" s="126">
        <v>120</v>
      </c>
      <c r="P120" s="127">
        <v>42648.932581018518</v>
      </c>
    </row>
    <row r="121" spans="1:16" x14ac:dyDescent="0.2">
      <c r="A121" s="126">
        <v>93</v>
      </c>
      <c r="B121" s="126">
        <v>157</v>
      </c>
      <c r="C121" s="126">
        <v>200</v>
      </c>
      <c r="D121" s="126">
        <v>0.32746478873239399</v>
      </c>
      <c r="E121" s="126">
        <v>0.55281690140844997</v>
      </c>
      <c r="F121" s="126">
        <v>0.70422535211267601</v>
      </c>
      <c r="G121" s="126">
        <v>0.30878264005866202</v>
      </c>
      <c r="H121" s="126">
        <v>0.445115186646802</v>
      </c>
      <c r="I121" s="126" t="s">
        <v>27</v>
      </c>
      <c r="J121" s="126" t="s">
        <v>253</v>
      </c>
      <c r="K121" s="126" t="s">
        <v>1159</v>
      </c>
      <c r="L121" s="126">
        <v>0.6</v>
      </c>
      <c r="M121" s="126">
        <v>0</v>
      </c>
      <c r="N121" s="126">
        <v>0.5</v>
      </c>
      <c r="O121" s="126">
        <v>120</v>
      </c>
      <c r="P121" s="127">
        <v>42648.932835648149</v>
      </c>
    </row>
    <row r="122" spans="1:16" x14ac:dyDescent="0.2">
      <c r="A122" s="126">
        <v>83</v>
      </c>
      <c r="B122" s="126">
        <v>150</v>
      </c>
      <c r="C122" s="126">
        <v>191</v>
      </c>
      <c r="D122" s="126">
        <v>0.29225352112676001</v>
      </c>
      <c r="E122" s="126">
        <v>0.528169014084507</v>
      </c>
      <c r="F122" s="126">
        <v>0.67253521126760496</v>
      </c>
      <c r="G122" s="126">
        <v>0.28714963588812598</v>
      </c>
      <c r="H122" s="126">
        <v>0.41252253024476998</v>
      </c>
      <c r="I122" s="126" t="s">
        <v>27</v>
      </c>
      <c r="J122" s="126" t="s">
        <v>253</v>
      </c>
      <c r="K122" s="126" t="s">
        <v>1169</v>
      </c>
      <c r="L122" s="126">
        <v>0.7</v>
      </c>
      <c r="M122" s="126">
        <v>0</v>
      </c>
      <c r="N122" s="126">
        <v>0.5</v>
      </c>
      <c r="O122" s="126">
        <v>120</v>
      </c>
      <c r="P122" s="127">
        <v>42648.933078703703</v>
      </c>
    </row>
    <row r="123" spans="1:16" x14ac:dyDescent="0.2">
      <c r="A123" s="126">
        <v>81</v>
      </c>
      <c r="B123" s="126">
        <v>141</v>
      </c>
      <c r="C123" s="126">
        <v>179</v>
      </c>
      <c r="D123" s="126">
        <v>0.28521126760563298</v>
      </c>
      <c r="E123" s="126">
        <v>0.49647887323943601</v>
      </c>
      <c r="F123" s="126">
        <v>0.63028169014084501</v>
      </c>
      <c r="G123" s="126">
        <v>0.27538040995665197</v>
      </c>
      <c r="H123" s="126">
        <v>0.39613503154604501</v>
      </c>
      <c r="I123" s="126" t="s">
        <v>27</v>
      </c>
      <c r="J123" s="126" t="s">
        <v>253</v>
      </c>
      <c r="K123" s="126" t="s">
        <v>1179</v>
      </c>
      <c r="L123" s="126">
        <v>0.79999999999999905</v>
      </c>
      <c r="M123" s="126">
        <v>0</v>
      </c>
      <c r="N123" s="126">
        <v>0.5</v>
      </c>
      <c r="O123" s="126">
        <v>120</v>
      </c>
      <c r="P123" s="127">
        <v>42648.933344907404</v>
      </c>
    </row>
    <row r="124" spans="1:16" x14ac:dyDescent="0.2">
      <c r="A124" s="126">
        <v>74</v>
      </c>
      <c r="B124" s="126">
        <v>136</v>
      </c>
      <c r="C124" s="126">
        <v>171</v>
      </c>
      <c r="D124" s="126">
        <v>0.26056338028169002</v>
      </c>
      <c r="E124" s="126">
        <v>0.47887323943661902</v>
      </c>
      <c r="F124" s="126">
        <v>0.602112676056338</v>
      </c>
      <c r="G124" s="126">
        <v>0.25880434930309998</v>
      </c>
      <c r="H124" s="126">
        <v>0.373775275128235</v>
      </c>
      <c r="I124" s="126" t="s">
        <v>27</v>
      </c>
      <c r="J124" s="126" t="s">
        <v>253</v>
      </c>
      <c r="K124" s="126" t="s">
        <v>1189</v>
      </c>
      <c r="L124" s="126">
        <v>0.89999999999999902</v>
      </c>
      <c r="M124" s="126">
        <v>0</v>
      </c>
      <c r="N124" s="126">
        <v>0.5</v>
      </c>
      <c r="O124" s="126">
        <v>120</v>
      </c>
      <c r="P124" s="127">
        <v>42648.933599537035</v>
      </c>
    </row>
    <row r="125" spans="1:16" x14ac:dyDescent="0.25">
      <c r="P125" s="5"/>
    </row>
    <row r="126" spans="1:16" x14ac:dyDescent="0.25">
      <c r="A126" s="26" t="s">
        <v>262</v>
      </c>
      <c r="P126" s="5"/>
    </row>
    <row r="127" spans="1:16" s="140" customFormat="1" ht="18" customHeight="1" x14ac:dyDescent="0.2">
      <c r="A127" s="138">
        <v>66</v>
      </c>
      <c r="B127" s="138">
        <v>85</v>
      </c>
      <c r="C127" s="138">
        <v>88</v>
      </c>
      <c r="D127" s="138">
        <v>0.67346938775510201</v>
      </c>
      <c r="E127" s="138">
        <v>0.86734693877550995</v>
      </c>
      <c r="F127" s="138">
        <v>0.89795918367346905</v>
      </c>
      <c r="G127" s="138">
        <v>0.65201276935854502</v>
      </c>
      <c r="H127" s="138">
        <v>0.74962572336363897</v>
      </c>
      <c r="I127" s="138" t="s">
        <v>40</v>
      </c>
      <c r="J127" s="138" t="s">
        <v>253</v>
      </c>
      <c r="K127" s="138" t="s">
        <v>1199</v>
      </c>
      <c r="L127" s="138">
        <v>0</v>
      </c>
      <c r="M127" s="138">
        <v>0</v>
      </c>
      <c r="N127" s="138">
        <v>0.7</v>
      </c>
      <c r="O127" s="138">
        <v>120</v>
      </c>
      <c r="P127" s="139">
        <v>42648.925162037034</v>
      </c>
    </row>
    <row r="128" spans="1:16" s="6" customFormat="1" x14ac:dyDescent="0.2">
      <c r="A128" s="131">
        <v>65</v>
      </c>
      <c r="B128" s="131">
        <v>84</v>
      </c>
      <c r="C128" s="131">
        <v>89</v>
      </c>
      <c r="D128" s="131">
        <v>0.66326530612244805</v>
      </c>
      <c r="E128" s="131">
        <v>0.85714285714285698</v>
      </c>
      <c r="F128" s="131">
        <v>0.90816326530612201</v>
      </c>
      <c r="G128" s="131">
        <v>0.64339690013026896</v>
      </c>
      <c r="H128" s="131">
        <v>0.74427789038328995</v>
      </c>
      <c r="I128" s="131" t="s">
        <v>40</v>
      </c>
      <c r="J128" s="131" t="s">
        <v>253</v>
      </c>
      <c r="K128" s="131" t="s">
        <v>1209</v>
      </c>
      <c r="L128" s="131">
        <v>0.1</v>
      </c>
      <c r="M128" s="131">
        <v>0</v>
      </c>
      <c r="N128" s="131">
        <v>0.7</v>
      </c>
      <c r="O128" s="131">
        <v>120</v>
      </c>
      <c r="P128" s="132">
        <v>42648.925196759257</v>
      </c>
    </row>
    <row r="129" spans="1:16" s="6" customFormat="1" x14ac:dyDescent="0.2">
      <c r="A129" s="131">
        <v>65</v>
      </c>
      <c r="B129" s="131">
        <v>82</v>
      </c>
      <c r="C129" s="131">
        <v>88</v>
      </c>
      <c r="D129" s="131">
        <v>0.66326530612244805</v>
      </c>
      <c r="E129" s="131">
        <v>0.83673469387755095</v>
      </c>
      <c r="F129" s="131">
        <v>0.89795918367346905</v>
      </c>
      <c r="G129" s="131">
        <v>0.63326155808407103</v>
      </c>
      <c r="H129" s="131">
        <v>0.73739103866654898</v>
      </c>
      <c r="I129" s="131" t="s">
        <v>40</v>
      </c>
      <c r="J129" s="131" t="s">
        <v>253</v>
      </c>
      <c r="K129" s="131" t="s">
        <v>1219</v>
      </c>
      <c r="L129" s="131">
        <v>0.2</v>
      </c>
      <c r="M129" s="131">
        <v>0</v>
      </c>
      <c r="N129" s="131">
        <v>0.7</v>
      </c>
      <c r="O129" s="131">
        <v>120</v>
      </c>
      <c r="P129" s="132">
        <v>42648.925219907411</v>
      </c>
    </row>
    <row r="130" spans="1:16" x14ac:dyDescent="0.2">
      <c r="A130" s="126">
        <v>63</v>
      </c>
      <c r="B130" s="126">
        <v>81</v>
      </c>
      <c r="C130" s="126">
        <v>89</v>
      </c>
      <c r="D130" s="126">
        <v>0.64285714285714202</v>
      </c>
      <c r="E130" s="126">
        <v>0.82653061224489799</v>
      </c>
      <c r="F130" s="126">
        <v>0.90816326530612201</v>
      </c>
      <c r="G130" s="126">
        <v>0.61745897875761702</v>
      </c>
      <c r="H130" s="126">
        <v>0.72395643322263903</v>
      </c>
      <c r="I130" s="126" t="s">
        <v>40</v>
      </c>
      <c r="J130" s="126" t="s">
        <v>253</v>
      </c>
      <c r="K130" s="126" t="s">
        <v>1229</v>
      </c>
      <c r="L130" s="126">
        <v>0.3</v>
      </c>
      <c r="M130" s="126">
        <v>0</v>
      </c>
      <c r="N130" s="126">
        <v>0.7</v>
      </c>
      <c r="O130" s="126">
        <v>120</v>
      </c>
      <c r="P130" s="127">
        <v>42648.92523148148</v>
      </c>
    </row>
    <row r="131" spans="1:16" x14ac:dyDescent="0.2">
      <c r="A131" s="126">
        <v>59</v>
      </c>
      <c r="B131" s="126">
        <v>78</v>
      </c>
      <c r="C131" s="126">
        <v>87</v>
      </c>
      <c r="D131" s="126">
        <v>0.60204081632652995</v>
      </c>
      <c r="E131" s="126">
        <v>0.79591836734693799</v>
      </c>
      <c r="F131" s="126">
        <v>0.88775510204081598</v>
      </c>
      <c r="G131" s="126">
        <v>0.59512437198122603</v>
      </c>
      <c r="H131" s="126">
        <v>0.69922850294890704</v>
      </c>
      <c r="I131" s="126" t="s">
        <v>40</v>
      </c>
      <c r="J131" s="126" t="s">
        <v>253</v>
      </c>
      <c r="K131" s="126" t="s">
        <v>1239</v>
      </c>
      <c r="L131" s="126">
        <v>0.4</v>
      </c>
      <c r="M131" s="126">
        <v>0</v>
      </c>
      <c r="N131" s="126">
        <v>0.7</v>
      </c>
      <c r="O131" s="126">
        <v>120</v>
      </c>
      <c r="P131" s="127">
        <v>42648.925254629627</v>
      </c>
    </row>
    <row r="132" spans="1:16" x14ac:dyDescent="0.2">
      <c r="A132" s="126">
        <v>40</v>
      </c>
      <c r="B132" s="126">
        <v>78</v>
      </c>
      <c r="C132" s="126">
        <v>86</v>
      </c>
      <c r="D132" s="126">
        <v>0.40816326530612201</v>
      </c>
      <c r="E132" s="126">
        <v>0.79591836734693799</v>
      </c>
      <c r="F132" s="126">
        <v>0.87755102040816302</v>
      </c>
      <c r="G132" s="126">
        <v>0.49386615762505098</v>
      </c>
      <c r="H132" s="126">
        <v>0.58879526726354503</v>
      </c>
      <c r="I132" s="126" t="s">
        <v>40</v>
      </c>
      <c r="J132" s="126" t="s">
        <v>253</v>
      </c>
      <c r="K132" s="126" t="s">
        <v>1249</v>
      </c>
      <c r="L132" s="126">
        <v>0.5</v>
      </c>
      <c r="M132" s="126">
        <v>0</v>
      </c>
      <c r="N132" s="126">
        <v>0.7</v>
      </c>
      <c r="O132" s="126">
        <v>120</v>
      </c>
      <c r="P132" s="127">
        <v>42648.925266203703</v>
      </c>
    </row>
    <row r="133" spans="1:16" x14ac:dyDescent="0.2">
      <c r="A133" s="126">
        <v>30</v>
      </c>
      <c r="B133" s="126">
        <v>74</v>
      </c>
      <c r="C133" s="126">
        <v>85</v>
      </c>
      <c r="D133" s="126">
        <v>0.30612244897959101</v>
      </c>
      <c r="E133" s="126">
        <v>0.75510204081632604</v>
      </c>
      <c r="F133" s="126">
        <v>0.86734693877550995</v>
      </c>
      <c r="G133" s="126">
        <v>0.425990024316245</v>
      </c>
      <c r="H133" s="126">
        <v>0.50464465954626303</v>
      </c>
      <c r="I133" s="126" t="s">
        <v>40</v>
      </c>
      <c r="J133" s="126" t="s">
        <v>253</v>
      </c>
      <c r="K133" s="126" t="s">
        <v>1259</v>
      </c>
      <c r="L133" s="126">
        <v>0.6</v>
      </c>
      <c r="M133" s="126">
        <v>0</v>
      </c>
      <c r="N133" s="126">
        <v>0.7</v>
      </c>
      <c r="O133" s="126">
        <v>120</v>
      </c>
      <c r="P133" s="127">
        <v>42648.92527777778</v>
      </c>
    </row>
    <row r="134" spans="1:16" x14ac:dyDescent="0.2">
      <c r="A134" s="126">
        <v>31</v>
      </c>
      <c r="B134" s="126">
        <v>64</v>
      </c>
      <c r="C134" s="126">
        <v>83</v>
      </c>
      <c r="D134" s="126">
        <v>0.31632653061224397</v>
      </c>
      <c r="E134" s="126">
        <v>0.65306122448979498</v>
      </c>
      <c r="F134" s="126">
        <v>0.84693877551020402</v>
      </c>
      <c r="G134" s="126">
        <v>0.40249543178369901</v>
      </c>
      <c r="H134" s="126">
        <v>0.48086362506121699</v>
      </c>
      <c r="I134" s="126" t="s">
        <v>40</v>
      </c>
      <c r="J134" s="126" t="s">
        <v>253</v>
      </c>
      <c r="K134" s="126" t="s">
        <v>1269</v>
      </c>
      <c r="L134" s="126">
        <v>0.7</v>
      </c>
      <c r="M134" s="126">
        <v>0</v>
      </c>
      <c r="N134" s="126">
        <v>0.7</v>
      </c>
      <c r="O134" s="126">
        <v>120</v>
      </c>
      <c r="P134" s="127">
        <v>42648.92528935185</v>
      </c>
    </row>
    <row r="135" spans="1:16" x14ac:dyDescent="0.2">
      <c r="A135" s="126">
        <v>29</v>
      </c>
      <c r="B135" s="126">
        <v>60</v>
      </c>
      <c r="C135" s="126">
        <v>75</v>
      </c>
      <c r="D135" s="126">
        <v>0.29591836734693799</v>
      </c>
      <c r="E135" s="126">
        <v>0.61224489795918302</v>
      </c>
      <c r="F135" s="126">
        <v>0.765306122448979</v>
      </c>
      <c r="G135" s="126">
        <v>0.36886875725946899</v>
      </c>
      <c r="H135" s="126">
        <v>0.44331722161348502</v>
      </c>
      <c r="I135" s="126" t="s">
        <v>40</v>
      </c>
      <c r="J135" s="126" t="s">
        <v>253</v>
      </c>
      <c r="K135" s="126" t="s">
        <v>1279</v>
      </c>
      <c r="L135" s="126">
        <v>0.79999999999999905</v>
      </c>
      <c r="M135" s="126">
        <v>0</v>
      </c>
      <c r="N135" s="126">
        <v>0.7</v>
      </c>
      <c r="O135" s="126">
        <v>120</v>
      </c>
      <c r="P135" s="127">
        <v>42648.925300925926</v>
      </c>
    </row>
    <row r="136" spans="1:16" x14ac:dyDescent="0.2">
      <c r="A136" s="126">
        <v>27</v>
      </c>
      <c r="B136" s="126">
        <v>53</v>
      </c>
      <c r="C136" s="126">
        <v>64</v>
      </c>
      <c r="D136" s="126">
        <v>0.27551020408163202</v>
      </c>
      <c r="E136" s="126">
        <v>0.54081632653061196</v>
      </c>
      <c r="F136" s="126">
        <v>0.65306122448979498</v>
      </c>
      <c r="G136" s="126">
        <v>0.334614180809784</v>
      </c>
      <c r="H136" s="126">
        <v>0.40757192085736998</v>
      </c>
      <c r="I136" s="126" t="s">
        <v>40</v>
      </c>
      <c r="J136" s="126" t="s">
        <v>253</v>
      </c>
      <c r="K136" s="126" t="s">
        <v>1289</v>
      </c>
      <c r="L136" s="126">
        <v>0.89999999999999902</v>
      </c>
      <c r="M136" s="126">
        <v>0</v>
      </c>
      <c r="N136" s="126">
        <v>0.7</v>
      </c>
      <c r="O136" s="126">
        <v>120</v>
      </c>
      <c r="P136" s="127">
        <v>42648.925312500003</v>
      </c>
    </row>
    <row r="137" spans="1:16" x14ac:dyDescent="0.25">
      <c r="P137" s="5"/>
    </row>
    <row r="138" spans="1:16" x14ac:dyDescent="0.25">
      <c r="A138" s="26" t="s">
        <v>860</v>
      </c>
      <c r="P138" s="5"/>
    </row>
    <row r="139" spans="1:16" x14ac:dyDescent="0.2">
      <c r="A139" s="126">
        <v>11</v>
      </c>
      <c r="B139" s="126">
        <v>15</v>
      </c>
      <c r="C139" s="126">
        <v>16</v>
      </c>
      <c r="D139" s="126">
        <v>0.55000000000000004</v>
      </c>
      <c r="E139" s="126">
        <v>0.75</v>
      </c>
      <c r="F139" s="126">
        <v>0.8</v>
      </c>
      <c r="G139" s="126">
        <v>0.61069137439827004</v>
      </c>
      <c r="H139" s="126">
        <v>0.62673280423280397</v>
      </c>
      <c r="I139" s="126" t="s">
        <v>51</v>
      </c>
      <c r="J139" s="126" t="s">
        <v>253</v>
      </c>
      <c r="K139" s="126" t="s">
        <v>1099</v>
      </c>
      <c r="L139" s="126">
        <v>0</v>
      </c>
      <c r="M139" s="126">
        <v>0</v>
      </c>
      <c r="N139" s="126">
        <v>0.5</v>
      </c>
      <c r="O139" s="126">
        <v>120</v>
      </c>
      <c r="P139" s="127">
        <v>42648.94494212963</v>
      </c>
    </row>
    <row r="140" spans="1:16" x14ac:dyDescent="0.2">
      <c r="A140" s="126">
        <v>11</v>
      </c>
      <c r="B140" s="126">
        <v>15</v>
      </c>
      <c r="C140" s="126">
        <v>16</v>
      </c>
      <c r="D140" s="126">
        <v>0.55000000000000004</v>
      </c>
      <c r="E140" s="126">
        <v>0.75</v>
      </c>
      <c r="F140" s="126">
        <v>0.8</v>
      </c>
      <c r="G140" s="126">
        <v>0.61033181399026004</v>
      </c>
      <c r="H140" s="126">
        <v>0.62867063492063402</v>
      </c>
      <c r="I140" s="126" t="s">
        <v>51</v>
      </c>
      <c r="J140" s="126" t="s">
        <v>253</v>
      </c>
      <c r="K140" s="126" t="s">
        <v>1109</v>
      </c>
      <c r="L140" s="126">
        <v>0.1</v>
      </c>
      <c r="M140" s="126">
        <v>0</v>
      </c>
      <c r="N140" s="126">
        <v>0.5</v>
      </c>
      <c r="O140" s="126">
        <v>120</v>
      </c>
      <c r="P140" s="127">
        <v>42648.944953703707</v>
      </c>
    </row>
    <row r="141" spans="1:16" s="140" customFormat="1" x14ac:dyDescent="0.2">
      <c r="A141" s="138">
        <v>11</v>
      </c>
      <c r="B141" s="138">
        <v>15</v>
      </c>
      <c r="C141" s="138">
        <v>16</v>
      </c>
      <c r="D141" s="138">
        <v>0.55000000000000004</v>
      </c>
      <c r="E141" s="138">
        <v>0.75</v>
      </c>
      <c r="F141" s="138">
        <v>0.8</v>
      </c>
      <c r="G141" s="138">
        <v>0.61990210693698999</v>
      </c>
      <c r="H141" s="138">
        <v>0.63825091575091497</v>
      </c>
      <c r="I141" s="138" t="s">
        <v>51</v>
      </c>
      <c r="J141" s="138" t="s">
        <v>253</v>
      </c>
      <c r="K141" s="138" t="s">
        <v>1119</v>
      </c>
      <c r="L141" s="138">
        <v>0.2</v>
      </c>
      <c r="M141" s="138">
        <v>0</v>
      </c>
      <c r="N141" s="138">
        <v>0.5</v>
      </c>
      <c r="O141" s="138">
        <v>120</v>
      </c>
      <c r="P141" s="139">
        <v>42648.944965277777</v>
      </c>
    </row>
    <row r="142" spans="1:16" x14ac:dyDescent="0.2">
      <c r="A142" s="126">
        <v>11</v>
      </c>
      <c r="B142" s="126">
        <v>14</v>
      </c>
      <c r="C142" s="126">
        <v>17</v>
      </c>
      <c r="D142" s="126">
        <v>0.55000000000000004</v>
      </c>
      <c r="E142" s="126">
        <v>0.7</v>
      </c>
      <c r="F142" s="126">
        <v>0.85</v>
      </c>
      <c r="G142" s="126">
        <v>0.61855347170125796</v>
      </c>
      <c r="H142" s="126">
        <v>0.63626984126984099</v>
      </c>
      <c r="I142" s="126" t="s">
        <v>51</v>
      </c>
      <c r="J142" s="126" t="s">
        <v>253</v>
      </c>
      <c r="K142" s="126" t="s">
        <v>1129</v>
      </c>
      <c r="L142" s="126">
        <v>0.3</v>
      </c>
      <c r="M142" s="126">
        <v>0</v>
      </c>
      <c r="N142" s="126">
        <v>0.5</v>
      </c>
      <c r="O142" s="126">
        <v>120</v>
      </c>
      <c r="P142" s="127">
        <v>42648.944965277777</v>
      </c>
    </row>
    <row r="143" spans="1:16" s="6" customFormat="1" x14ac:dyDescent="0.2">
      <c r="A143" s="131">
        <v>10</v>
      </c>
      <c r="B143" s="131">
        <v>16</v>
      </c>
      <c r="C143" s="131">
        <v>18</v>
      </c>
      <c r="D143" s="131">
        <v>0.5</v>
      </c>
      <c r="E143" s="131">
        <v>0.8</v>
      </c>
      <c r="F143" s="131">
        <v>0.9</v>
      </c>
      <c r="G143" s="131">
        <v>0.60771617011395695</v>
      </c>
      <c r="H143" s="131">
        <v>0.62537698412698395</v>
      </c>
      <c r="I143" s="131" t="s">
        <v>51</v>
      </c>
      <c r="J143" s="131" t="s">
        <v>253</v>
      </c>
      <c r="K143" s="131" t="s">
        <v>1139</v>
      </c>
      <c r="L143" s="131">
        <v>0.4</v>
      </c>
      <c r="M143" s="131">
        <v>0</v>
      </c>
      <c r="N143" s="131">
        <v>0.5</v>
      </c>
      <c r="O143" s="131">
        <v>120</v>
      </c>
      <c r="P143" s="132">
        <v>42648.944965277777</v>
      </c>
    </row>
    <row r="144" spans="1:16" x14ac:dyDescent="0.2">
      <c r="A144" s="126">
        <v>6</v>
      </c>
      <c r="B144" s="126">
        <v>16</v>
      </c>
      <c r="C144" s="126">
        <v>18</v>
      </c>
      <c r="D144" s="126">
        <v>0.3</v>
      </c>
      <c r="E144" s="126">
        <v>0.8</v>
      </c>
      <c r="F144" s="126">
        <v>0.9</v>
      </c>
      <c r="G144" s="126">
        <v>0.51071018806073099</v>
      </c>
      <c r="H144" s="126">
        <v>0.51680555555555496</v>
      </c>
      <c r="I144" s="126" t="s">
        <v>51</v>
      </c>
      <c r="J144" s="126" t="s">
        <v>253</v>
      </c>
      <c r="K144" s="126" t="s">
        <v>1149</v>
      </c>
      <c r="L144" s="126">
        <v>0.5</v>
      </c>
      <c r="M144" s="126">
        <v>0</v>
      </c>
      <c r="N144" s="126">
        <v>0.5</v>
      </c>
      <c r="O144" s="126">
        <v>120</v>
      </c>
      <c r="P144" s="127">
        <v>42648.944965277777</v>
      </c>
    </row>
    <row r="145" spans="1:16" x14ac:dyDescent="0.2">
      <c r="A145" s="126">
        <v>3</v>
      </c>
      <c r="B145" s="126">
        <v>16</v>
      </c>
      <c r="C145" s="126">
        <v>17</v>
      </c>
      <c r="D145" s="126">
        <v>0.15</v>
      </c>
      <c r="E145" s="126">
        <v>0.8</v>
      </c>
      <c r="F145" s="126">
        <v>0.85</v>
      </c>
      <c r="G145" s="126">
        <v>0.39743235930735898</v>
      </c>
      <c r="H145" s="126">
        <v>0.40200577200577198</v>
      </c>
      <c r="I145" s="126" t="s">
        <v>51</v>
      </c>
      <c r="J145" s="126" t="s">
        <v>253</v>
      </c>
      <c r="K145" s="126" t="s">
        <v>1159</v>
      </c>
      <c r="L145" s="126">
        <v>0.6</v>
      </c>
      <c r="M145" s="126">
        <v>0</v>
      </c>
      <c r="N145" s="126">
        <v>0.5</v>
      </c>
      <c r="O145" s="126">
        <v>120</v>
      </c>
      <c r="P145" s="127">
        <v>42648.944976851853</v>
      </c>
    </row>
    <row r="146" spans="1:16" x14ac:dyDescent="0.2">
      <c r="A146" s="126">
        <v>3</v>
      </c>
      <c r="B146" s="126">
        <v>13</v>
      </c>
      <c r="C146" s="126">
        <v>17</v>
      </c>
      <c r="D146" s="126">
        <v>0.15</v>
      </c>
      <c r="E146" s="126">
        <v>0.65</v>
      </c>
      <c r="F146" s="126">
        <v>0.85</v>
      </c>
      <c r="G146" s="126">
        <v>0.37039545980335398</v>
      </c>
      <c r="H146" s="126">
        <v>0.37454365079364998</v>
      </c>
      <c r="I146" s="126" t="s">
        <v>51</v>
      </c>
      <c r="J146" s="126" t="s">
        <v>253</v>
      </c>
      <c r="K146" s="126" t="s">
        <v>1169</v>
      </c>
      <c r="L146" s="126">
        <v>0.7</v>
      </c>
      <c r="M146" s="126">
        <v>0</v>
      </c>
      <c r="N146" s="126">
        <v>0.5</v>
      </c>
      <c r="O146" s="126">
        <v>120</v>
      </c>
      <c r="P146" s="127">
        <v>42648.944976851853</v>
      </c>
    </row>
    <row r="147" spans="1:16" x14ac:dyDescent="0.2">
      <c r="A147" s="126">
        <v>3</v>
      </c>
      <c r="B147" s="126">
        <v>12</v>
      </c>
      <c r="C147" s="126">
        <v>17</v>
      </c>
      <c r="D147" s="126">
        <v>0.15</v>
      </c>
      <c r="E147" s="126">
        <v>0.6</v>
      </c>
      <c r="F147" s="126">
        <v>0.85</v>
      </c>
      <c r="G147" s="126">
        <v>0.35273046398046398</v>
      </c>
      <c r="H147" s="126">
        <v>0.35749999999999998</v>
      </c>
      <c r="I147" s="126" t="s">
        <v>51</v>
      </c>
      <c r="J147" s="126" t="s">
        <v>253</v>
      </c>
      <c r="K147" s="126" t="s">
        <v>1179</v>
      </c>
      <c r="L147" s="126">
        <v>0.79999999999999905</v>
      </c>
      <c r="M147" s="126">
        <v>0</v>
      </c>
      <c r="N147" s="126">
        <v>0.5</v>
      </c>
      <c r="O147" s="126">
        <v>120</v>
      </c>
      <c r="P147" s="127">
        <v>42648.944976851853</v>
      </c>
    </row>
    <row r="148" spans="1:16" x14ac:dyDescent="0.2">
      <c r="A148" s="126">
        <v>3</v>
      </c>
      <c r="B148" s="126">
        <v>11</v>
      </c>
      <c r="C148" s="126">
        <v>16</v>
      </c>
      <c r="D148" s="126">
        <v>0.15</v>
      </c>
      <c r="E148" s="126">
        <v>0.55000000000000004</v>
      </c>
      <c r="F148" s="126">
        <v>0.8</v>
      </c>
      <c r="G148" s="126">
        <v>0.31372433122433102</v>
      </c>
      <c r="H148" s="126">
        <v>0.31918831168831102</v>
      </c>
      <c r="I148" s="126" t="s">
        <v>51</v>
      </c>
      <c r="J148" s="126" t="s">
        <v>253</v>
      </c>
      <c r="K148" s="126" t="s">
        <v>1189</v>
      </c>
      <c r="L148" s="126">
        <v>0.89999999999999902</v>
      </c>
      <c r="M148" s="126">
        <v>0</v>
      </c>
      <c r="N148" s="126">
        <v>0.5</v>
      </c>
      <c r="O148" s="126">
        <v>120</v>
      </c>
      <c r="P148" s="127">
        <v>42648.944976851853</v>
      </c>
    </row>
    <row r="149" spans="1:16" x14ac:dyDescent="0.25">
      <c r="A149" s="1" t="s">
        <v>1304</v>
      </c>
      <c r="P149" s="5"/>
    </row>
    <row r="150" spans="1:16" x14ac:dyDescent="0.25">
      <c r="P150" s="5"/>
    </row>
    <row r="151" spans="1:16" x14ac:dyDescent="0.25">
      <c r="P151" s="5"/>
    </row>
    <row r="152" spans="1:16" x14ac:dyDescent="0.25">
      <c r="P152" s="5"/>
    </row>
    <row r="153" spans="1:16" x14ac:dyDescent="0.25">
      <c r="P153" s="5"/>
    </row>
    <row r="154" spans="1:16" x14ac:dyDescent="0.25">
      <c r="P154" s="5"/>
    </row>
    <row r="155" spans="1:16" x14ac:dyDescent="0.25">
      <c r="P155" s="5"/>
    </row>
    <row r="156" spans="1:16" x14ac:dyDescent="0.25">
      <c r="P156" s="5"/>
    </row>
    <row r="157" spans="1:16" x14ac:dyDescent="0.25">
      <c r="P157" s="5"/>
    </row>
    <row r="158" spans="1:16" x14ac:dyDescent="0.25">
      <c r="P158" s="5"/>
    </row>
    <row r="159" spans="1:16" x14ac:dyDescent="0.25">
      <c r="P159" s="5"/>
    </row>
    <row r="160" spans="1:16" x14ac:dyDescent="0.25">
      <c r="P160" s="5"/>
    </row>
    <row r="161" spans="16:16" x14ac:dyDescent="0.25">
      <c r="P161" s="5"/>
    </row>
    <row r="162" spans="16:16" x14ac:dyDescent="0.25">
      <c r="P162" s="5"/>
    </row>
    <row r="163" spans="16:16" x14ac:dyDescent="0.25">
      <c r="P163" s="5"/>
    </row>
    <row r="164" spans="16:16" x14ac:dyDescent="0.25">
      <c r="P164" s="5"/>
    </row>
    <row r="165" spans="16:16" x14ac:dyDescent="0.25">
      <c r="P165" s="5"/>
    </row>
    <row r="166" spans="16:16" x14ac:dyDescent="0.25">
      <c r="P166" s="5"/>
    </row>
    <row r="167" spans="16:16" x14ac:dyDescent="0.25">
      <c r="P167" s="5"/>
    </row>
    <row r="168" spans="16:16" x14ac:dyDescent="0.25">
      <c r="P168" s="5"/>
    </row>
    <row r="169" spans="16:16" x14ac:dyDescent="0.25">
      <c r="P169" s="5"/>
    </row>
    <row r="170" spans="16:16" x14ac:dyDescent="0.25">
      <c r="P170" s="5"/>
    </row>
    <row r="171" spans="16:16" x14ac:dyDescent="0.25">
      <c r="P171" s="5"/>
    </row>
    <row r="172" spans="16:16" x14ac:dyDescent="0.25">
      <c r="P172" s="5"/>
    </row>
    <row r="173" spans="16:16" x14ac:dyDescent="0.25">
      <c r="P173" s="5"/>
    </row>
    <row r="174" spans="16:16" x14ac:dyDescent="0.25">
      <c r="P174" s="5"/>
    </row>
    <row r="175" spans="16:16" x14ac:dyDescent="0.25">
      <c r="P175" s="5"/>
    </row>
    <row r="176" spans="16:16" x14ac:dyDescent="0.25">
      <c r="P176" s="5"/>
    </row>
    <row r="177" spans="16:16" x14ac:dyDescent="0.25">
      <c r="P177" s="5"/>
    </row>
    <row r="178" spans="16:16" x14ac:dyDescent="0.25">
      <c r="P178" s="5"/>
    </row>
    <row r="179" spans="16:16" x14ac:dyDescent="0.25">
      <c r="P179" s="5"/>
    </row>
    <row r="180" spans="16:16" x14ac:dyDescent="0.25">
      <c r="P180" s="5"/>
    </row>
    <row r="181" spans="16:16" x14ac:dyDescent="0.25">
      <c r="P181" s="5"/>
    </row>
    <row r="182" spans="16:16" x14ac:dyDescent="0.25">
      <c r="P182" s="5"/>
    </row>
    <row r="183" spans="16:16" x14ac:dyDescent="0.25">
      <c r="P183" s="5"/>
    </row>
    <row r="184" spans="16:16" x14ac:dyDescent="0.25">
      <c r="P184" s="5"/>
    </row>
    <row r="185" spans="16:16" x14ac:dyDescent="0.25">
      <c r="P185" s="5"/>
    </row>
    <row r="186" spans="16:16" x14ac:dyDescent="0.25">
      <c r="P186" s="5"/>
    </row>
    <row r="187" spans="16:16" x14ac:dyDescent="0.25">
      <c r="P187" s="5"/>
    </row>
    <row r="188" spans="16:16" x14ac:dyDescent="0.25">
      <c r="P188" s="5"/>
    </row>
    <row r="189" spans="16:16" x14ac:dyDescent="0.25">
      <c r="P189" s="5"/>
    </row>
    <row r="190" spans="16:16" x14ac:dyDescent="0.25">
      <c r="P190" s="5"/>
    </row>
    <row r="191" spans="16:16" x14ac:dyDescent="0.25">
      <c r="P191" s="5"/>
    </row>
    <row r="192" spans="16:16" x14ac:dyDescent="0.25">
      <c r="P192" s="5"/>
    </row>
    <row r="193" spans="16:16" x14ac:dyDescent="0.25">
      <c r="P193" s="5"/>
    </row>
    <row r="194" spans="16:16" x14ac:dyDescent="0.25">
      <c r="P194" s="5"/>
    </row>
    <row r="195" spans="16:16" x14ac:dyDescent="0.25">
      <c r="P195" s="5"/>
    </row>
    <row r="196" spans="16:16" x14ac:dyDescent="0.25">
      <c r="P196" s="5"/>
    </row>
    <row r="197" spans="16:16" x14ac:dyDescent="0.25">
      <c r="P197" s="5"/>
    </row>
    <row r="198" spans="16:16" x14ac:dyDescent="0.25">
      <c r="P198" s="5"/>
    </row>
    <row r="199" spans="16:16" x14ac:dyDescent="0.25">
      <c r="P199" s="5"/>
    </row>
    <row r="200" spans="16:16" x14ac:dyDescent="0.25">
      <c r="P200" s="5"/>
    </row>
    <row r="201" spans="16:16" x14ac:dyDescent="0.25">
      <c r="P201" s="5"/>
    </row>
    <row r="202" spans="16:16" x14ac:dyDescent="0.25">
      <c r="P202" s="5"/>
    </row>
    <row r="203" spans="16:16" x14ac:dyDescent="0.25">
      <c r="P203" s="5"/>
    </row>
    <row r="204" spans="16:16" x14ac:dyDescent="0.25">
      <c r="P204" s="5"/>
    </row>
    <row r="205" spans="16:16" x14ac:dyDescent="0.25">
      <c r="P205" s="5"/>
    </row>
    <row r="206" spans="16:16" x14ac:dyDescent="0.25">
      <c r="P206" s="5"/>
    </row>
    <row r="207" spans="16:16" x14ac:dyDescent="0.25">
      <c r="P207" s="5"/>
    </row>
    <row r="208" spans="16:16" x14ac:dyDescent="0.25">
      <c r="P208" s="5"/>
    </row>
    <row r="209" spans="16:16" x14ac:dyDescent="0.25">
      <c r="P209" s="5"/>
    </row>
    <row r="210" spans="16:16" x14ac:dyDescent="0.25">
      <c r="P210" s="5"/>
    </row>
    <row r="211" spans="16:16" x14ac:dyDescent="0.25">
      <c r="P211" s="5"/>
    </row>
    <row r="212" spans="16:16" x14ac:dyDescent="0.25">
      <c r="P212" s="5"/>
    </row>
    <row r="213" spans="16:16" x14ac:dyDescent="0.25">
      <c r="P213" s="5"/>
    </row>
    <row r="214" spans="16:16" x14ac:dyDescent="0.25">
      <c r="P214" s="5"/>
    </row>
    <row r="215" spans="16:16" x14ac:dyDescent="0.25">
      <c r="P215" s="5"/>
    </row>
    <row r="216" spans="16:16" x14ac:dyDescent="0.25">
      <c r="P216" s="5"/>
    </row>
    <row r="217" spans="16:16" x14ac:dyDescent="0.25">
      <c r="P217" s="5"/>
    </row>
    <row r="218" spans="16:16" x14ac:dyDescent="0.25">
      <c r="P218" s="5"/>
    </row>
    <row r="219" spans="16:16" x14ac:dyDescent="0.25">
      <c r="P219" s="5"/>
    </row>
    <row r="220" spans="16:16" x14ac:dyDescent="0.25">
      <c r="P220" s="5"/>
    </row>
  </sheetData>
  <phoneticPr fontId="1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O123"/>
  <sheetViews>
    <sheetView showGridLines="0" topLeftCell="A90" workbookViewId="0">
      <selection activeCell="A95" sqref="A95"/>
    </sheetView>
  </sheetViews>
  <sheetFormatPr baseColWidth="10" defaultColWidth="8.85546875" defaultRowHeight="17" x14ac:dyDescent="0.25"/>
  <cols>
    <col min="1" max="1" width="8.85546875" style="1"/>
    <col min="2" max="4" width="12.7109375" style="1" bestFit="1" customWidth="1"/>
    <col min="5" max="5" width="7.85546875" style="1" customWidth="1"/>
    <col min="6" max="14" width="8.85546875" style="1"/>
    <col min="15" max="17" width="12.42578125" style="1" bestFit="1" customWidth="1"/>
    <col min="18" max="16384" width="8.85546875" style="1"/>
  </cols>
  <sheetData>
    <row r="1" spans="1:6" s="25" customFormat="1" x14ac:dyDescent="0.25">
      <c r="A1" s="26" t="s">
        <v>858</v>
      </c>
    </row>
    <row r="2" spans="1:6" x14ac:dyDescent="0.25">
      <c r="A2" s="32" t="s">
        <v>845</v>
      </c>
      <c r="B2" s="1" t="s">
        <v>846</v>
      </c>
    </row>
    <row r="3" spans="1:6" x14ac:dyDescent="0.25">
      <c r="A3" s="2"/>
      <c r="B3" s="2" t="s">
        <v>847</v>
      </c>
      <c r="C3" s="2" t="s">
        <v>848</v>
      </c>
      <c r="D3" s="87" t="s">
        <v>849</v>
      </c>
      <c r="E3" s="98" t="s">
        <v>397</v>
      </c>
      <c r="F3" s="98" t="s">
        <v>396</v>
      </c>
    </row>
    <row r="4" spans="1:6" x14ac:dyDescent="0.25">
      <c r="A4" s="2">
        <v>0</v>
      </c>
      <c r="B4" s="2">
        <v>0.26780779012530898</v>
      </c>
      <c r="C4" s="2">
        <v>0.62062332136979004</v>
      </c>
      <c r="D4" s="87">
        <v>0.49523802354429097</v>
      </c>
      <c r="E4" s="33">
        <f>SUM(B4:D4)</f>
        <v>1.3836691350393899</v>
      </c>
      <c r="F4" s="33">
        <f>RANK(E4,$E$4:$E$13)</f>
        <v>5</v>
      </c>
    </row>
    <row r="5" spans="1:6" x14ac:dyDescent="0.25">
      <c r="A5" s="2">
        <v>0.1</v>
      </c>
      <c r="B5" s="2">
        <v>0.27634858786273397</v>
      </c>
      <c r="C5" s="2">
        <v>0.63282276056425601</v>
      </c>
      <c r="D5" s="87">
        <v>0.498875548269616</v>
      </c>
      <c r="E5" s="33">
        <f t="shared" ref="E5:E13" si="0">SUM(B5:D5)</f>
        <v>1.408046896696606</v>
      </c>
      <c r="F5" s="33">
        <f t="shared" ref="F5:F13" si="1">RANK(E5,$E$4:$E$13)</f>
        <v>4</v>
      </c>
    </row>
    <row r="6" spans="1:6" x14ac:dyDescent="0.25">
      <c r="A6" s="2">
        <v>0.2</v>
      </c>
      <c r="B6" s="69">
        <v>0.28512190248173802</v>
      </c>
      <c r="C6" s="69">
        <v>0.63680423311749002</v>
      </c>
      <c r="D6" s="92">
        <v>0.50558888255866097</v>
      </c>
      <c r="E6" s="96">
        <f t="shared" si="0"/>
        <v>1.4275150181578891</v>
      </c>
      <c r="F6" s="96">
        <f t="shared" si="1"/>
        <v>1</v>
      </c>
    </row>
    <row r="7" spans="1:6" x14ac:dyDescent="0.25">
      <c r="A7" s="2">
        <v>0.3</v>
      </c>
      <c r="B7" s="2">
        <v>0.29264407246123397</v>
      </c>
      <c r="C7" s="2">
        <v>0.63024204800031403</v>
      </c>
      <c r="D7" s="87">
        <v>0.49958243912143602</v>
      </c>
      <c r="E7" s="33">
        <f t="shared" si="0"/>
        <v>1.422468559582984</v>
      </c>
      <c r="F7" s="33">
        <f t="shared" si="1"/>
        <v>3</v>
      </c>
    </row>
    <row r="8" spans="1:6" x14ac:dyDescent="0.25">
      <c r="A8" s="2">
        <v>0.4</v>
      </c>
      <c r="B8" s="69">
        <v>0.297464683847248</v>
      </c>
      <c r="C8" s="66">
        <v>0.630215761335153</v>
      </c>
      <c r="D8" s="93">
        <v>0.49607508564645098</v>
      </c>
      <c r="E8" s="33">
        <f t="shared" si="0"/>
        <v>1.4237555308288519</v>
      </c>
      <c r="F8" s="33">
        <f t="shared" si="1"/>
        <v>2</v>
      </c>
    </row>
    <row r="9" spans="1:6" x14ac:dyDescent="0.25">
      <c r="A9" s="2">
        <v>0.5</v>
      </c>
      <c r="B9" s="2">
        <v>0.28160155981951301</v>
      </c>
      <c r="C9" s="2">
        <v>0.51102036149753804</v>
      </c>
      <c r="D9" s="87">
        <v>0.38162098857018201</v>
      </c>
      <c r="E9" s="33">
        <f t="shared" si="0"/>
        <v>1.1742429098872331</v>
      </c>
      <c r="F9" s="33">
        <f t="shared" si="1"/>
        <v>6</v>
      </c>
    </row>
    <row r="10" spans="1:6" x14ac:dyDescent="0.25">
      <c r="A10" s="2">
        <v>0.6</v>
      </c>
      <c r="B10" s="2">
        <v>0.26580867461158803</v>
      </c>
      <c r="C10" s="2">
        <v>0.47014953111111202</v>
      </c>
      <c r="D10" s="87">
        <v>0.32986632137501598</v>
      </c>
      <c r="E10" s="33">
        <f t="shared" si="0"/>
        <v>1.065824527097716</v>
      </c>
      <c r="F10" s="33">
        <f t="shared" si="1"/>
        <v>7</v>
      </c>
    </row>
    <row r="11" spans="1:6" x14ac:dyDescent="0.25">
      <c r="A11" s="2">
        <v>0.7</v>
      </c>
      <c r="B11" s="2">
        <v>0.25181455883299197</v>
      </c>
      <c r="C11" s="2">
        <v>0.42735493674279301</v>
      </c>
      <c r="D11" s="87">
        <v>0.29477843730358799</v>
      </c>
      <c r="E11" s="33">
        <f t="shared" si="0"/>
        <v>0.97394793287937298</v>
      </c>
      <c r="F11" s="33">
        <f t="shared" si="1"/>
        <v>8</v>
      </c>
    </row>
    <row r="12" spans="1:6" x14ac:dyDescent="0.25">
      <c r="A12" s="2">
        <v>0.79999999999999905</v>
      </c>
      <c r="B12" s="2">
        <v>0.23901004061445899</v>
      </c>
      <c r="C12" s="2">
        <v>0.40300605878030199</v>
      </c>
      <c r="D12" s="87">
        <v>0.27779425383534001</v>
      </c>
      <c r="E12" s="33">
        <f t="shared" si="0"/>
        <v>0.91981035323010096</v>
      </c>
      <c r="F12" s="33">
        <f t="shared" si="1"/>
        <v>9</v>
      </c>
    </row>
    <row r="13" spans="1:6" x14ac:dyDescent="0.25">
      <c r="A13" s="16">
        <v>0.89999999999999902</v>
      </c>
      <c r="B13" s="16">
        <v>0.221644244465419</v>
      </c>
      <c r="C13" s="16">
        <v>0.38572311724756703</v>
      </c>
      <c r="D13" s="89">
        <v>0.25809479227722798</v>
      </c>
      <c r="E13" s="33">
        <f t="shared" si="0"/>
        <v>0.86546215399021398</v>
      </c>
      <c r="F13" s="33">
        <f t="shared" si="1"/>
        <v>10</v>
      </c>
    </row>
    <row r="14" spans="1:6" x14ac:dyDescent="0.25">
      <c r="A14" s="98" t="s">
        <v>833</v>
      </c>
      <c r="B14" s="33">
        <f>MAX(B4:B13)</f>
        <v>0.297464683847248</v>
      </c>
      <c r="C14" s="33">
        <f>MAX(C4:C13)</f>
        <v>0.63680423311749002</v>
      </c>
      <c r="D14" s="33">
        <f>MAX(D4:D13)</f>
        <v>0.50558888255866097</v>
      </c>
      <c r="E14" s="33"/>
      <c r="F14" s="33"/>
    </row>
    <row r="16" spans="1:6" x14ac:dyDescent="0.25">
      <c r="A16" s="32" t="s">
        <v>1</v>
      </c>
    </row>
    <row r="17" spans="1:6" x14ac:dyDescent="0.25">
      <c r="A17" s="2"/>
      <c r="B17" s="2" t="s">
        <v>847</v>
      </c>
      <c r="C17" s="2" t="s">
        <v>848</v>
      </c>
      <c r="D17" s="87" t="s">
        <v>849</v>
      </c>
      <c r="E17" s="98" t="s">
        <v>397</v>
      </c>
      <c r="F17" s="98" t="s">
        <v>396</v>
      </c>
    </row>
    <row r="18" spans="1:6" x14ac:dyDescent="0.25">
      <c r="A18" s="2">
        <v>0</v>
      </c>
      <c r="B18" s="2">
        <v>0.41785118836306501</v>
      </c>
      <c r="C18" s="2">
        <v>0.732090077345663</v>
      </c>
      <c r="D18" s="87">
        <v>0.57112165660821401</v>
      </c>
      <c r="E18" s="33">
        <f>SUM(B18:D18)</f>
        <v>1.721062922316942</v>
      </c>
      <c r="F18" s="33">
        <f>RANK(E18,$E$18:$E$27)</f>
        <v>5</v>
      </c>
    </row>
    <row r="19" spans="1:6" x14ac:dyDescent="0.25">
      <c r="A19" s="2">
        <v>0.1</v>
      </c>
      <c r="B19" s="2">
        <v>0.42942093329796799</v>
      </c>
      <c r="C19" s="2">
        <v>0.74419961621761299</v>
      </c>
      <c r="D19" s="87">
        <v>0.57276196612057395</v>
      </c>
      <c r="E19" s="33">
        <f t="shared" ref="E19:E27" si="2">SUM(B19:D19)</f>
        <v>1.7463825156361548</v>
      </c>
      <c r="F19" s="33">
        <f t="shared" ref="F19:F27" si="3">RANK(E19,$E$18:$E$27)</f>
        <v>4</v>
      </c>
    </row>
    <row r="20" spans="1:6" x14ac:dyDescent="0.25">
      <c r="A20" s="2">
        <v>0.2</v>
      </c>
      <c r="B20" s="2">
        <v>0.44408943806621798</v>
      </c>
      <c r="C20" s="2">
        <v>0.74610347948364997</v>
      </c>
      <c r="D20" s="87">
        <v>0.57446935960428303</v>
      </c>
      <c r="E20" s="33">
        <f t="shared" si="2"/>
        <v>1.7646622771541511</v>
      </c>
      <c r="F20" s="33">
        <f t="shared" si="3"/>
        <v>2</v>
      </c>
    </row>
    <row r="21" spans="1:6" x14ac:dyDescent="0.25">
      <c r="A21" s="2">
        <v>0.3</v>
      </c>
      <c r="B21" s="2">
        <v>0.45852092775062497</v>
      </c>
      <c r="C21" s="2">
        <v>0.73566452845888197</v>
      </c>
      <c r="D21" s="87">
        <v>0.568061863591524</v>
      </c>
      <c r="E21" s="33">
        <f t="shared" si="2"/>
        <v>1.7622473198010309</v>
      </c>
      <c r="F21" s="33">
        <f t="shared" si="3"/>
        <v>3</v>
      </c>
    </row>
    <row r="22" spans="1:6" x14ac:dyDescent="0.25">
      <c r="A22" s="2">
        <v>0.4</v>
      </c>
      <c r="B22" s="69">
        <v>0.46650961987085998</v>
      </c>
      <c r="C22" s="69">
        <v>0.73901827856049096</v>
      </c>
      <c r="D22" s="92">
        <v>0.56417773845739905</v>
      </c>
      <c r="E22" s="96">
        <f t="shared" si="2"/>
        <v>1.7697056368887498</v>
      </c>
      <c r="F22" s="96">
        <f t="shared" si="3"/>
        <v>1</v>
      </c>
    </row>
    <row r="23" spans="1:6" x14ac:dyDescent="0.25">
      <c r="A23" s="2">
        <v>0.5</v>
      </c>
      <c r="B23" s="2">
        <v>0.43663604672827899</v>
      </c>
      <c r="C23" s="2">
        <v>0.59893546120546803</v>
      </c>
      <c r="D23" s="87">
        <v>0.41611200789166802</v>
      </c>
      <c r="E23" s="33">
        <f t="shared" si="2"/>
        <v>1.4516835158254151</v>
      </c>
      <c r="F23" s="33">
        <f t="shared" si="3"/>
        <v>6</v>
      </c>
    </row>
    <row r="24" spans="1:6" x14ac:dyDescent="0.25">
      <c r="A24" s="2">
        <v>0.6</v>
      </c>
      <c r="B24" s="2">
        <v>0.40757156497059199</v>
      </c>
      <c r="C24" s="2">
        <v>0.55049156609772398</v>
      </c>
      <c r="D24" s="87">
        <v>0.35914110842076902</v>
      </c>
      <c r="E24" s="33">
        <f t="shared" si="2"/>
        <v>1.317204239489085</v>
      </c>
      <c r="F24" s="33">
        <f t="shared" si="3"/>
        <v>7</v>
      </c>
    </row>
    <row r="25" spans="1:6" x14ac:dyDescent="0.25">
      <c r="A25" s="2">
        <v>0.7</v>
      </c>
      <c r="B25" s="2">
        <v>0.384745869437496</v>
      </c>
      <c r="C25" s="2">
        <v>0.50433830883411401</v>
      </c>
      <c r="D25" s="87">
        <v>0.32161616210271898</v>
      </c>
      <c r="E25" s="33">
        <f t="shared" si="2"/>
        <v>1.2107003403743291</v>
      </c>
      <c r="F25" s="33">
        <f t="shared" si="3"/>
        <v>8</v>
      </c>
    </row>
    <row r="26" spans="1:6" x14ac:dyDescent="0.25">
      <c r="A26" s="2">
        <v>0.79999999999999905</v>
      </c>
      <c r="B26" s="2">
        <v>0.36852929136430901</v>
      </c>
      <c r="C26" s="2">
        <v>0.48518880551036497</v>
      </c>
      <c r="D26" s="87">
        <v>0.30347904187001101</v>
      </c>
      <c r="E26" s="33">
        <f t="shared" si="2"/>
        <v>1.1571971387446851</v>
      </c>
      <c r="F26" s="33">
        <f t="shared" si="3"/>
        <v>9</v>
      </c>
    </row>
    <row r="27" spans="1:6" x14ac:dyDescent="0.25">
      <c r="A27" s="16">
        <v>0.89999999999999902</v>
      </c>
      <c r="B27" s="16">
        <v>0.345848829059961</v>
      </c>
      <c r="C27" s="16">
        <v>0.46990899211948001</v>
      </c>
      <c r="D27" s="89">
        <v>0.28270351823317902</v>
      </c>
      <c r="E27" s="33">
        <f t="shared" si="2"/>
        <v>1.0984613394126199</v>
      </c>
      <c r="F27" s="33">
        <f t="shared" si="3"/>
        <v>10</v>
      </c>
    </row>
    <row r="28" spans="1:6" x14ac:dyDescent="0.25">
      <c r="A28" s="98" t="s">
        <v>833</v>
      </c>
      <c r="B28" s="33">
        <f>MAX(B18:B27)</f>
        <v>0.46650961987085998</v>
      </c>
      <c r="C28" s="33">
        <f>MAX(C18:C27)</f>
        <v>0.74610347948364997</v>
      </c>
      <c r="D28" s="33">
        <f>MAX(D18:D27)</f>
        <v>0.57446935960428303</v>
      </c>
      <c r="E28" s="33"/>
      <c r="F28" s="33"/>
    </row>
    <row r="31" spans="1:6" s="25" customFormat="1" x14ac:dyDescent="0.25">
      <c r="A31" s="26" t="s">
        <v>1571</v>
      </c>
    </row>
    <row r="32" spans="1:6" x14ac:dyDescent="0.25">
      <c r="A32" s="32" t="s">
        <v>0</v>
      </c>
      <c r="B32" s="1" t="s">
        <v>3</v>
      </c>
    </row>
    <row r="33" spans="1:6" x14ac:dyDescent="0.25">
      <c r="A33" s="2"/>
      <c r="B33" s="2" t="s">
        <v>2</v>
      </c>
      <c r="C33" s="2" t="s">
        <v>8</v>
      </c>
      <c r="D33" s="87" t="s">
        <v>52</v>
      </c>
      <c r="E33" s="95" t="s">
        <v>397</v>
      </c>
      <c r="F33" s="95" t="s">
        <v>396</v>
      </c>
    </row>
    <row r="34" spans="1:6" x14ac:dyDescent="0.25">
      <c r="A34" s="2">
        <v>0</v>
      </c>
      <c r="B34" s="2">
        <v>0.273848138708643</v>
      </c>
      <c r="C34" s="2">
        <v>0.62087475924983104</v>
      </c>
      <c r="D34" s="87">
        <v>0.53676171274961504</v>
      </c>
      <c r="E34" s="95">
        <f>SUM(B34:D34)</f>
        <v>1.4314846107080892</v>
      </c>
      <c r="F34" s="95">
        <f>RANK(E34,$E$34:$E$43)</f>
        <v>5</v>
      </c>
    </row>
    <row r="35" spans="1:6" x14ac:dyDescent="0.25">
      <c r="A35" s="2">
        <v>0.1</v>
      </c>
      <c r="B35" s="2">
        <v>0.27996542458598001</v>
      </c>
      <c r="C35" s="2">
        <v>0.63340197748868199</v>
      </c>
      <c r="D35" s="87">
        <v>0.53046737445703396</v>
      </c>
      <c r="E35" s="95">
        <f t="shared" ref="E35:E43" si="4">SUM(B35:D35)</f>
        <v>1.4438347765316961</v>
      </c>
      <c r="F35" s="95">
        <f t="shared" ref="F35:F43" si="5">RANK(E35,$E$34:$E$43)</f>
        <v>4</v>
      </c>
    </row>
    <row r="36" spans="1:6" x14ac:dyDescent="0.25">
      <c r="A36" s="2">
        <v>0.2</v>
      </c>
      <c r="B36" s="2">
        <v>0.29560136479371102</v>
      </c>
      <c r="C36" s="2">
        <v>0.64054293309803301</v>
      </c>
      <c r="D36" s="87">
        <v>0.53101407236551601</v>
      </c>
      <c r="E36" s="95">
        <f t="shared" si="4"/>
        <v>1.4671583702572599</v>
      </c>
      <c r="F36" s="95">
        <f t="shared" si="5"/>
        <v>2</v>
      </c>
    </row>
    <row r="37" spans="1:6" x14ac:dyDescent="0.25">
      <c r="A37" s="2">
        <v>0.3</v>
      </c>
      <c r="B37" s="2">
        <v>0.31101538824638703</v>
      </c>
      <c r="C37" s="2">
        <v>0.63525965266505602</v>
      </c>
      <c r="D37" s="87">
        <v>0.51345111928301501</v>
      </c>
      <c r="E37" s="95">
        <f t="shared" si="4"/>
        <v>1.459726160194458</v>
      </c>
      <c r="F37" s="95">
        <f t="shared" si="5"/>
        <v>3</v>
      </c>
    </row>
    <row r="38" spans="1:6" x14ac:dyDescent="0.25">
      <c r="A38" s="69">
        <v>0.4</v>
      </c>
      <c r="B38" s="69">
        <v>0.32501873970391598</v>
      </c>
      <c r="C38" s="69">
        <v>0.62533104641679904</v>
      </c>
      <c r="D38" s="92">
        <v>0.55652234530175704</v>
      </c>
      <c r="E38" s="96">
        <f t="shared" si="4"/>
        <v>1.506872131422472</v>
      </c>
      <c r="F38" s="96">
        <f t="shared" si="5"/>
        <v>1</v>
      </c>
    </row>
    <row r="39" spans="1:6" x14ac:dyDescent="0.25">
      <c r="A39" s="2">
        <v>0.5</v>
      </c>
      <c r="B39" s="2">
        <v>0.32771815325382903</v>
      </c>
      <c r="C39" s="2">
        <v>0.54448011220060499</v>
      </c>
      <c r="D39" s="87">
        <v>0.432254797230406</v>
      </c>
      <c r="E39" s="95">
        <f t="shared" si="4"/>
        <v>1.3044530626848401</v>
      </c>
      <c r="F39" s="95">
        <f t="shared" si="5"/>
        <v>6</v>
      </c>
    </row>
    <row r="40" spans="1:6" x14ac:dyDescent="0.25">
      <c r="A40" s="2">
        <v>0.6</v>
      </c>
      <c r="B40" s="2">
        <v>0.32094267727850201</v>
      </c>
      <c r="C40" s="2">
        <v>0.49028003661433001</v>
      </c>
      <c r="D40" s="87">
        <v>0.364235676851007</v>
      </c>
      <c r="E40" s="95">
        <f t="shared" si="4"/>
        <v>1.175458390743839</v>
      </c>
      <c r="F40" s="95">
        <f t="shared" si="5"/>
        <v>7</v>
      </c>
    </row>
    <row r="41" spans="1:6" x14ac:dyDescent="0.25">
      <c r="A41" s="2">
        <v>0.7</v>
      </c>
      <c r="B41" s="2">
        <v>0.30615954306091803</v>
      </c>
      <c r="C41" s="2">
        <v>0.47329954858132001</v>
      </c>
      <c r="D41" s="87">
        <v>0.34152081130026002</v>
      </c>
      <c r="E41" s="95">
        <f t="shared" si="4"/>
        <v>1.1209799029424981</v>
      </c>
      <c r="F41" s="95">
        <f t="shared" si="5"/>
        <v>8</v>
      </c>
    </row>
    <row r="42" spans="1:6" x14ac:dyDescent="0.25">
      <c r="A42" s="2">
        <v>0.79999999999999905</v>
      </c>
      <c r="B42" s="2">
        <v>0.29834196714378303</v>
      </c>
      <c r="C42" s="2">
        <v>0.44312172867836302</v>
      </c>
      <c r="D42" s="87">
        <v>0.32866392531574401</v>
      </c>
      <c r="E42" s="95">
        <f t="shared" si="4"/>
        <v>1.0701276211378901</v>
      </c>
      <c r="F42" s="95">
        <f t="shared" si="5"/>
        <v>9</v>
      </c>
    </row>
    <row r="43" spans="1:6" x14ac:dyDescent="0.25">
      <c r="A43" s="16">
        <v>0.89999999999999902</v>
      </c>
      <c r="B43" s="16">
        <v>0.28071732106393599</v>
      </c>
      <c r="C43" s="16">
        <v>0.40441995254058299</v>
      </c>
      <c r="D43" s="89">
        <v>0.30524648142678201</v>
      </c>
      <c r="E43" s="95">
        <f t="shared" si="4"/>
        <v>0.99038375503130094</v>
      </c>
      <c r="F43" s="95">
        <f t="shared" si="5"/>
        <v>10</v>
      </c>
    </row>
    <row r="44" spans="1:6" x14ac:dyDescent="0.25">
      <c r="A44" s="97" t="s">
        <v>833</v>
      </c>
      <c r="B44" s="33">
        <f>MAX(B34:B43)</f>
        <v>0.32771815325382903</v>
      </c>
      <c r="C44" s="33">
        <f>MAX(C34:C43)</f>
        <v>0.64054293309803301</v>
      </c>
      <c r="D44" s="33">
        <f>MAX(D34:D43)</f>
        <v>0.55652234530175704</v>
      </c>
      <c r="E44" s="33"/>
      <c r="F44" s="33"/>
    </row>
    <row r="45" spans="1:6" x14ac:dyDescent="0.25">
      <c r="A45" s="73"/>
      <c r="B45" s="6"/>
      <c r="C45" s="6"/>
      <c r="D45" s="6"/>
      <c r="E45" s="6"/>
      <c r="F45" s="6"/>
    </row>
    <row r="46" spans="1:6" x14ac:dyDescent="0.25">
      <c r="A46" s="32" t="s">
        <v>1</v>
      </c>
      <c r="B46" s="9"/>
      <c r="C46" s="9"/>
      <c r="D46" s="9"/>
      <c r="E46" s="9"/>
      <c r="F46" s="9"/>
    </row>
    <row r="47" spans="1:6" x14ac:dyDescent="0.25">
      <c r="A47" s="2"/>
      <c r="B47" s="2" t="s">
        <v>2</v>
      </c>
      <c r="C47" s="2" t="s">
        <v>8</v>
      </c>
      <c r="D47" s="87" t="s">
        <v>52</v>
      </c>
      <c r="E47" s="95" t="s">
        <v>397</v>
      </c>
      <c r="F47" s="95" t="s">
        <v>396</v>
      </c>
    </row>
    <row r="48" spans="1:6" x14ac:dyDescent="0.25">
      <c r="A48" s="2">
        <v>0</v>
      </c>
      <c r="B48" s="2">
        <v>0.38661202728374899</v>
      </c>
      <c r="C48" s="2">
        <v>0.72967338709148599</v>
      </c>
      <c r="D48" s="87">
        <v>0.57800595238095198</v>
      </c>
      <c r="E48" s="95">
        <f>SUM(B48:D48)</f>
        <v>1.694291366756187</v>
      </c>
      <c r="F48" s="95">
        <f>RANK(E48,$E$48:$E$57)</f>
        <v>5</v>
      </c>
    </row>
    <row r="49" spans="1:15" x14ac:dyDescent="0.25">
      <c r="A49" s="2">
        <v>0.1</v>
      </c>
      <c r="B49" s="2">
        <v>0.40061842102349898</v>
      </c>
      <c r="C49" s="2">
        <v>0.73951517012504497</v>
      </c>
      <c r="D49" s="87">
        <v>0.58015495175556098</v>
      </c>
      <c r="E49" s="95">
        <f t="shared" ref="E49:E57" si="6">SUM(B49:D49)</f>
        <v>1.7202885429041048</v>
      </c>
      <c r="F49" s="95">
        <f t="shared" ref="F49:F57" si="7">RANK(E49,$E$48:$E$57)</f>
        <v>4</v>
      </c>
    </row>
    <row r="50" spans="1:15" x14ac:dyDescent="0.25">
      <c r="A50" s="2">
        <v>0.2</v>
      </c>
      <c r="B50" s="2">
        <v>0.424410615223628</v>
      </c>
      <c r="C50" s="2">
        <v>0.74907918777619098</v>
      </c>
      <c r="D50" s="87">
        <v>0.58019463429524398</v>
      </c>
      <c r="E50" s="95">
        <f t="shared" si="6"/>
        <v>1.7536844372950631</v>
      </c>
      <c r="F50" s="95">
        <f t="shared" si="7"/>
        <v>2</v>
      </c>
    </row>
    <row r="51" spans="1:15" x14ac:dyDescent="0.25">
      <c r="A51" s="2">
        <v>0.3</v>
      </c>
      <c r="B51" s="2">
        <v>0.44955894427374299</v>
      </c>
      <c r="C51" s="2">
        <v>0.74099891880267199</v>
      </c>
      <c r="D51" s="87">
        <v>0.56137691570881199</v>
      </c>
      <c r="E51" s="95">
        <f t="shared" si="6"/>
        <v>1.7519347787852269</v>
      </c>
      <c r="F51" s="95">
        <f t="shared" si="7"/>
        <v>3</v>
      </c>
    </row>
    <row r="52" spans="1:15" x14ac:dyDescent="0.25">
      <c r="A52" s="69">
        <v>0.4</v>
      </c>
      <c r="B52" s="69">
        <v>0.46579922115616901</v>
      </c>
      <c r="C52" s="69">
        <v>0.72817137905515295</v>
      </c>
      <c r="D52" s="92">
        <v>0.604292186571598</v>
      </c>
      <c r="E52" s="96">
        <f t="shared" si="6"/>
        <v>1.79826278678292</v>
      </c>
      <c r="F52" s="96">
        <f t="shared" si="7"/>
        <v>1</v>
      </c>
    </row>
    <row r="53" spans="1:15" x14ac:dyDescent="0.25">
      <c r="A53" s="2">
        <v>0.5</v>
      </c>
      <c r="B53" s="2">
        <v>0.47438534553705403</v>
      </c>
      <c r="C53" s="2">
        <v>0.64054819650427397</v>
      </c>
      <c r="D53" s="87">
        <v>0.47980033855033799</v>
      </c>
      <c r="E53" s="95">
        <f t="shared" si="6"/>
        <v>1.594733880591666</v>
      </c>
      <c r="F53" s="95">
        <f t="shared" si="7"/>
        <v>6</v>
      </c>
    </row>
    <row r="54" spans="1:15" x14ac:dyDescent="0.25">
      <c r="A54" s="2">
        <v>0.6</v>
      </c>
      <c r="B54" s="2">
        <v>0.46042008250085098</v>
      </c>
      <c r="C54" s="2">
        <v>0.57546655396705604</v>
      </c>
      <c r="D54" s="87">
        <v>0.380881178000743</v>
      </c>
      <c r="E54" s="95">
        <f t="shared" si="6"/>
        <v>1.41676781446865</v>
      </c>
      <c r="F54" s="95">
        <f t="shared" si="7"/>
        <v>7</v>
      </c>
    </row>
    <row r="55" spans="1:15" x14ac:dyDescent="0.25">
      <c r="A55" s="2">
        <v>0.7</v>
      </c>
      <c r="B55" s="2">
        <v>0.43989922673880799</v>
      </c>
      <c r="C55" s="2">
        <v>0.55307054130922795</v>
      </c>
      <c r="D55" s="87">
        <v>0.34947244784201298</v>
      </c>
      <c r="E55" s="95">
        <f t="shared" si="6"/>
        <v>1.3424422158900489</v>
      </c>
      <c r="F55" s="95">
        <f t="shared" si="7"/>
        <v>8</v>
      </c>
    </row>
    <row r="56" spans="1:15" x14ac:dyDescent="0.25">
      <c r="A56" s="2">
        <v>0.79999999999999905</v>
      </c>
      <c r="B56" s="2">
        <v>0.430848652137167</v>
      </c>
      <c r="C56" s="2">
        <v>0.51919430162153302</v>
      </c>
      <c r="D56" s="87">
        <v>0.336656746031746</v>
      </c>
      <c r="E56" s="95">
        <f t="shared" si="6"/>
        <v>1.2866996997904461</v>
      </c>
      <c r="F56" s="95">
        <f t="shared" si="7"/>
        <v>9</v>
      </c>
    </row>
    <row r="57" spans="1:15" x14ac:dyDescent="0.25">
      <c r="A57" s="16">
        <v>0.89999999999999902</v>
      </c>
      <c r="B57" s="16">
        <v>0.40593291235914097</v>
      </c>
      <c r="C57" s="16">
        <v>0.48191632258109901</v>
      </c>
      <c r="D57" s="89">
        <v>0.31444599940289503</v>
      </c>
      <c r="E57" s="95">
        <f t="shared" si="6"/>
        <v>1.202295234343135</v>
      </c>
      <c r="F57" s="95">
        <f t="shared" si="7"/>
        <v>10</v>
      </c>
    </row>
    <row r="58" spans="1:15" x14ac:dyDescent="0.25">
      <c r="A58" s="97" t="s">
        <v>833</v>
      </c>
      <c r="B58" s="33">
        <f>MAX(B48:B57)</f>
        <v>0.47438534553705403</v>
      </c>
      <c r="C58" s="33">
        <f>MAX(C48:C57)</f>
        <v>0.74907918777619098</v>
      </c>
      <c r="D58" s="33">
        <f>MAX(D48:D57)</f>
        <v>0.604292186571598</v>
      </c>
      <c r="E58" s="33"/>
      <c r="F58" s="33"/>
    </row>
    <row r="62" spans="1:15" s="25" customFormat="1" x14ac:dyDescent="0.25">
      <c r="A62" s="26" t="s">
        <v>872</v>
      </c>
    </row>
    <row r="63" spans="1:15" x14ac:dyDescent="0.25">
      <c r="A63" s="32" t="s">
        <v>0</v>
      </c>
      <c r="B63" s="1" t="s">
        <v>3</v>
      </c>
      <c r="H63" s="71"/>
      <c r="I63" s="71"/>
      <c r="J63" s="71"/>
      <c r="K63" s="71"/>
      <c r="L63" s="71"/>
      <c r="M63" s="71"/>
      <c r="N63" s="71"/>
      <c r="O63" s="71"/>
    </row>
    <row r="64" spans="1:15" x14ac:dyDescent="0.25">
      <c r="A64" s="2"/>
      <c r="B64" s="2" t="s">
        <v>2</v>
      </c>
      <c r="C64" s="2" t="s">
        <v>8</v>
      </c>
      <c r="D64" s="87" t="s">
        <v>52</v>
      </c>
      <c r="E64" s="95" t="s">
        <v>397</v>
      </c>
      <c r="F64" s="95" t="s">
        <v>396</v>
      </c>
      <c r="H64" s="71"/>
      <c r="I64" s="71"/>
      <c r="J64" s="71"/>
      <c r="K64" s="71"/>
      <c r="L64" s="71"/>
      <c r="M64" s="71"/>
      <c r="N64" s="71"/>
      <c r="O64" s="71"/>
    </row>
    <row r="65" spans="1:15" x14ac:dyDescent="0.2">
      <c r="A65" s="2">
        <v>0</v>
      </c>
      <c r="B65" s="126">
        <v>0.26222235540026301</v>
      </c>
      <c r="C65" s="126">
        <v>0.62087475924983104</v>
      </c>
      <c r="D65" s="126">
        <v>0.53676171274961504</v>
      </c>
      <c r="E65" s="95">
        <f>SUM(B65:D65)</f>
        <v>1.4198588273997093</v>
      </c>
      <c r="F65" s="95">
        <f>RANK(E65,$E$65:$E$74)</f>
        <v>5</v>
      </c>
      <c r="H65" s="71"/>
      <c r="I65" s="71"/>
      <c r="J65" s="71"/>
      <c r="K65" s="71"/>
      <c r="L65" s="71"/>
      <c r="M65" s="71"/>
      <c r="N65" s="71"/>
      <c r="O65" s="71"/>
    </row>
    <row r="66" spans="1:15" x14ac:dyDescent="0.2">
      <c r="A66" s="2">
        <v>0.1</v>
      </c>
      <c r="B66" s="126">
        <v>0.264024366907404</v>
      </c>
      <c r="C66" s="128">
        <v>0.63112550181899196</v>
      </c>
      <c r="D66" s="126">
        <v>0.53832642611453496</v>
      </c>
      <c r="E66" s="95">
        <f t="shared" ref="E66:E74" si="8">SUM(B66:D66)</f>
        <v>1.433476294840931</v>
      </c>
      <c r="F66" s="95">
        <f t="shared" ref="F66:F74" si="9">RANK(E66,$E$65:$E$74)</f>
        <v>3</v>
      </c>
      <c r="H66" s="71"/>
      <c r="I66" s="71"/>
      <c r="J66" s="71"/>
      <c r="K66" s="71"/>
      <c r="L66" s="71"/>
      <c r="M66" s="71"/>
      <c r="N66" s="71"/>
      <c r="O66" s="71"/>
    </row>
    <row r="67" spans="1:15" x14ac:dyDescent="0.2">
      <c r="A67" s="2">
        <v>0.2</v>
      </c>
      <c r="B67" s="126">
        <v>0.276167362260547</v>
      </c>
      <c r="C67" s="131">
        <v>0.63034914037599199</v>
      </c>
      <c r="D67" s="126">
        <v>0.53837079147140099</v>
      </c>
      <c r="E67" s="95">
        <f t="shared" si="8"/>
        <v>1.4448872941079398</v>
      </c>
      <c r="F67" s="95">
        <f t="shared" si="9"/>
        <v>2</v>
      </c>
      <c r="H67" s="71"/>
      <c r="I67" s="71"/>
      <c r="J67" s="71"/>
      <c r="K67" s="71"/>
      <c r="L67" s="71"/>
      <c r="M67" s="71"/>
      <c r="N67" s="71"/>
      <c r="O67" s="71"/>
    </row>
    <row r="68" spans="1:15" x14ac:dyDescent="0.2">
      <c r="A68" s="2">
        <v>0.3</v>
      </c>
      <c r="B68" s="126">
        <v>0.29155044488974802</v>
      </c>
      <c r="C68" s="126">
        <v>0.61690453361661701</v>
      </c>
      <c r="D68" s="126">
        <v>0.519339397671294</v>
      </c>
      <c r="E68" s="95">
        <f t="shared" si="8"/>
        <v>1.427794376177659</v>
      </c>
      <c r="F68" s="95">
        <f t="shared" si="9"/>
        <v>4</v>
      </c>
      <c r="H68" s="71"/>
      <c r="I68" s="71"/>
      <c r="J68" s="71"/>
      <c r="K68" s="71"/>
      <c r="L68" s="71"/>
      <c r="M68" s="71"/>
      <c r="N68" s="71"/>
      <c r="O68" s="71"/>
    </row>
    <row r="69" spans="1:15" x14ac:dyDescent="0.2">
      <c r="A69" s="69">
        <v>0.4</v>
      </c>
      <c r="B69" s="128">
        <v>0.303181934800061</v>
      </c>
      <c r="C69" s="126">
        <v>0.58273003483872698</v>
      </c>
      <c r="D69" s="128">
        <v>0.56194442322383498</v>
      </c>
      <c r="E69" s="96">
        <f t="shared" si="8"/>
        <v>1.4478563928626231</v>
      </c>
      <c r="F69" s="95">
        <f t="shared" si="9"/>
        <v>1</v>
      </c>
      <c r="H69" s="71"/>
      <c r="I69" s="71"/>
      <c r="J69" s="71"/>
      <c r="K69" s="71"/>
      <c r="L69" s="71"/>
      <c r="M69" s="71"/>
      <c r="N69" s="71"/>
      <c r="O69" s="71"/>
    </row>
    <row r="70" spans="1:15" x14ac:dyDescent="0.2">
      <c r="A70" s="2">
        <v>0.5</v>
      </c>
      <c r="B70" s="126">
        <v>0.2998893148449</v>
      </c>
      <c r="C70" s="126">
        <v>0.49528501365663302</v>
      </c>
      <c r="D70" s="126">
        <v>0.42450347447908399</v>
      </c>
      <c r="E70" s="95">
        <f t="shared" si="8"/>
        <v>1.219677802980617</v>
      </c>
      <c r="F70" s="95">
        <f t="shared" si="9"/>
        <v>6</v>
      </c>
      <c r="H70" s="71"/>
      <c r="I70" s="71"/>
      <c r="J70" s="71"/>
      <c r="K70" s="71"/>
      <c r="L70" s="71"/>
      <c r="M70" s="71"/>
      <c r="N70" s="71"/>
      <c r="O70" s="71"/>
    </row>
    <row r="71" spans="1:15" x14ac:dyDescent="0.2">
      <c r="A71" s="2">
        <v>0.6</v>
      </c>
      <c r="B71" s="126">
        <v>0.28817897401882198</v>
      </c>
      <c r="C71" s="126">
        <v>0.43291184509880798</v>
      </c>
      <c r="D71" s="126">
        <v>0.35840234351767403</v>
      </c>
      <c r="E71" s="95">
        <f t="shared" si="8"/>
        <v>1.0794931626353039</v>
      </c>
      <c r="F71" s="95">
        <f t="shared" si="9"/>
        <v>7</v>
      </c>
      <c r="H71" s="71"/>
      <c r="I71" s="71"/>
      <c r="J71" s="71"/>
      <c r="K71" s="71"/>
      <c r="L71" s="71"/>
      <c r="M71" s="71"/>
      <c r="N71" s="71"/>
      <c r="O71" s="71"/>
    </row>
    <row r="72" spans="1:15" x14ac:dyDescent="0.2">
      <c r="A72" s="2">
        <v>0.7</v>
      </c>
      <c r="B72" s="126">
        <v>0.27490324115765802</v>
      </c>
      <c r="C72" s="126">
        <v>0.400902575515169</v>
      </c>
      <c r="D72" s="126">
        <v>0.33971380110615301</v>
      </c>
      <c r="E72" s="95">
        <f t="shared" si="8"/>
        <v>1.01551961777898</v>
      </c>
      <c r="F72" s="95">
        <f t="shared" si="9"/>
        <v>8</v>
      </c>
      <c r="H72" s="71"/>
      <c r="I72" s="71"/>
      <c r="J72" s="71"/>
      <c r="K72" s="71"/>
      <c r="L72" s="71"/>
      <c r="M72" s="71"/>
      <c r="N72" s="71"/>
      <c r="O72" s="71"/>
    </row>
    <row r="73" spans="1:15" x14ac:dyDescent="0.2">
      <c r="A73" s="2">
        <v>0.79999999999999905</v>
      </c>
      <c r="B73" s="126">
        <v>0.26509729933619203</v>
      </c>
      <c r="C73" s="126">
        <v>0.37116037637482502</v>
      </c>
      <c r="D73" s="126">
        <v>0.32741247067719298</v>
      </c>
      <c r="E73" s="95">
        <f t="shared" si="8"/>
        <v>0.96367014638821002</v>
      </c>
      <c r="F73" s="95">
        <f t="shared" si="9"/>
        <v>9</v>
      </c>
      <c r="H73" s="71"/>
      <c r="I73" s="71"/>
      <c r="J73" s="71"/>
      <c r="K73" s="71"/>
      <c r="L73" s="71"/>
      <c r="M73" s="71"/>
      <c r="N73" s="71"/>
      <c r="O73" s="71"/>
    </row>
    <row r="74" spans="1:15" x14ac:dyDescent="0.2">
      <c r="A74" s="16">
        <v>0.89999999999999902</v>
      </c>
      <c r="B74" s="126">
        <v>0.25137384413228903</v>
      </c>
      <c r="C74" s="126">
        <v>0.33978659940202599</v>
      </c>
      <c r="D74" s="126">
        <v>0.30417179446499798</v>
      </c>
      <c r="E74" s="95">
        <f t="shared" si="8"/>
        <v>0.89533223799931294</v>
      </c>
      <c r="F74" s="95">
        <f t="shared" si="9"/>
        <v>10</v>
      </c>
      <c r="H74" s="71"/>
      <c r="I74" s="71"/>
      <c r="J74" s="71"/>
      <c r="K74" s="71"/>
      <c r="L74" s="71"/>
      <c r="M74" s="71"/>
      <c r="N74" s="71"/>
      <c r="O74" s="71"/>
    </row>
    <row r="75" spans="1:15" x14ac:dyDescent="0.25">
      <c r="A75" s="97" t="s">
        <v>833</v>
      </c>
      <c r="B75" s="33">
        <f>MAX(B65:B74)</f>
        <v>0.303181934800061</v>
      </c>
      <c r="C75" s="33">
        <f>MAX(C65:C74)</f>
        <v>0.63112550181899196</v>
      </c>
      <c r="D75" s="33">
        <f>MAX(D65:D74)</f>
        <v>0.56194442322383498</v>
      </c>
      <c r="E75" s="33"/>
      <c r="F75" s="33"/>
      <c r="H75" s="71"/>
      <c r="I75" s="71"/>
      <c r="J75" s="71"/>
      <c r="K75" s="71"/>
      <c r="L75" s="71"/>
      <c r="M75" s="71"/>
      <c r="N75" s="71"/>
      <c r="O75" s="71"/>
    </row>
    <row r="76" spans="1:15" x14ac:dyDescent="0.25">
      <c r="A76" s="73"/>
      <c r="B76" s="6"/>
      <c r="C76" s="6"/>
      <c r="D76" s="6"/>
      <c r="E76" s="6"/>
      <c r="F76" s="6"/>
      <c r="H76" s="71"/>
      <c r="I76" s="71"/>
      <c r="J76" s="71"/>
      <c r="K76" s="71"/>
      <c r="L76" s="71"/>
      <c r="M76" s="71"/>
      <c r="N76" s="71"/>
      <c r="O76" s="71"/>
    </row>
    <row r="77" spans="1:15" x14ac:dyDescent="0.25">
      <c r="A77" s="32" t="s">
        <v>1</v>
      </c>
      <c r="B77" s="9"/>
      <c r="C77" s="9"/>
      <c r="D77" s="9"/>
      <c r="E77" s="9"/>
      <c r="F77" s="9"/>
      <c r="H77" s="71"/>
      <c r="I77" s="71"/>
      <c r="J77" s="71"/>
      <c r="K77" s="71"/>
      <c r="L77" s="71"/>
      <c r="M77" s="71"/>
      <c r="N77" s="71"/>
      <c r="O77" s="71"/>
    </row>
    <row r="78" spans="1:15" x14ac:dyDescent="0.25">
      <c r="A78" s="2"/>
      <c r="B78" s="2" t="s">
        <v>2</v>
      </c>
      <c r="C78" s="2" t="s">
        <v>8</v>
      </c>
      <c r="D78" s="87" t="s">
        <v>52</v>
      </c>
      <c r="E78" s="95" t="s">
        <v>397</v>
      </c>
      <c r="F78" s="95" t="s">
        <v>396</v>
      </c>
      <c r="H78" s="71"/>
      <c r="I78" s="71"/>
      <c r="J78" s="71"/>
      <c r="K78" s="71"/>
      <c r="L78" s="71"/>
      <c r="M78" s="71"/>
      <c r="N78" s="71"/>
      <c r="O78" s="71"/>
    </row>
    <row r="79" spans="1:15" x14ac:dyDescent="0.2">
      <c r="A79" s="2">
        <v>0</v>
      </c>
      <c r="B79" s="126">
        <v>0.38732603986403003</v>
      </c>
      <c r="C79" s="126">
        <v>0.72967338709148599</v>
      </c>
      <c r="D79" s="126">
        <v>0.57800595238095198</v>
      </c>
      <c r="E79" s="95">
        <f>SUM(B79:D79)</f>
        <v>1.6950053793364681</v>
      </c>
      <c r="F79" s="95">
        <f>RANK(E79,$E$79:$E$88)</f>
        <v>5</v>
      </c>
      <c r="H79" s="71"/>
      <c r="I79" s="71"/>
      <c r="J79" s="71"/>
      <c r="K79" s="71"/>
      <c r="L79" s="71"/>
      <c r="M79" s="71"/>
      <c r="N79" s="71"/>
      <c r="O79" s="71"/>
    </row>
    <row r="80" spans="1:15" x14ac:dyDescent="0.2">
      <c r="A80" s="2">
        <v>0.1</v>
      </c>
      <c r="B80" s="126">
        <v>0.39690015165794701</v>
      </c>
      <c r="C80" s="131">
        <v>0.73944651928808702</v>
      </c>
      <c r="D80" s="126">
        <v>0.58015495175556098</v>
      </c>
      <c r="E80" s="95">
        <f t="shared" ref="E80:E88" si="10">SUM(B80:D80)</f>
        <v>1.7165016227015948</v>
      </c>
      <c r="F80" s="95">
        <f t="shared" ref="F80:F88" si="11">RANK(E80,$E$79:$E$88)</f>
        <v>4</v>
      </c>
      <c r="H80" s="71"/>
      <c r="I80" s="71"/>
      <c r="J80" s="71"/>
      <c r="K80" s="71"/>
      <c r="L80" s="71"/>
      <c r="M80" s="71"/>
      <c r="N80" s="71"/>
      <c r="O80" s="71"/>
    </row>
    <row r="81" spans="1:15" x14ac:dyDescent="0.2">
      <c r="A81" s="2">
        <v>0.2</v>
      </c>
      <c r="B81" s="126">
        <v>0.41680124827639298</v>
      </c>
      <c r="C81" s="131">
        <v>0.74262095114436</v>
      </c>
      <c r="D81" s="126">
        <v>0.58019463429524398</v>
      </c>
      <c r="E81" s="95">
        <f t="shared" si="10"/>
        <v>1.739616833715997</v>
      </c>
      <c r="F81" s="95">
        <f t="shared" si="11"/>
        <v>2</v>
      </c>
      <c r="H81" s="71"/>
      <c r="I81" s="71"/>
      <c r="J81" s="71"/>
      <c r="K81" s="71"/>
      <c r="L81" s="71"/>
      <c r="M81" s="71"/>
      <c r="N81" s="71"/>
      <c r="O81" s="71"/>
    </row>
    <row r="82" spans="1:15" x14ac:dyDescent="0.2">
      <c r="A82" s="2">
        <v>0.3</v>
      </c>
      <c r="B82" s="126">
        <v>0.44261504474483199</v>
      </c>
      <c r="C82" s="126">
        <v>0.73030995734840398</v>
      </c>
      <c r="D82" s="126">
        <v>0.56137691570881199</v>
      </c>
      <c r="E82" s="95">
        <f t="shared" si="10"/>
        <v>1.734301917802048</v>
      </c>
      <c r="F82" s="95">
        <f t="shared" si="11"/>
        <v>3</v>
      </c>
      <c r="H82" s="71"/>
      <c r="I82" s="71"/>
      <c r="J82" s="71"/>
      <c r="K82" s="71"/>
      <c r="L82" s="71"/>
      <c r="M82" s="71"/>
      <c r="N82" s="71"/>
      <c r="O82" s="71"/>
    </row>
    <row r="83" spans="1:15" x14ac:dyDescent="0.2">
      <c r="A83" s="69">
        <v>0.4</v>
      </c>
      <c r="B83" s="128">
        <v>0.45167005975228303</v>
      </c>
      <c r="C83" s="126">
        <v>0.68896405029821195</v>
      </c>
      <c r="D83" s="128">
        <v>0.604292186571598</v>
      </c>
      <c r="E83" s="96">
        <f t="shared" si="10"/>
        <v>1.7449262966220929</v>
      </c>
      <c r="F83" s="95">
        <f t="shared" si="11"/>
        <v>1</v>
      </c>
      <c r="H83" s="71"/>
      <c r="I83" s="71"/>
      <c r="J83" s="71"/>
      <c r="K83" s="71"/>
      <c r="L83" s="71"/>
      <c r="M83" s="71"/>
      <c r="N83" s="71"/>
      <c r="O83" s="71"/>
    </row>
    <row r="84" spans="1:15" x14ac:dyDescent="0.2">
      <c r="A84" s="2">
        <v>0.5</v>
      </c>
      <c r="B84" s="126">
        <v>0.44814003030981697</v>
      </c>
      <c r="C84" s="126">
        <v>0.58945364488484897</v>
      </c>
      <c r="D84" s="126">
        <v>0.45480033855033802</v>
      </c>
      <c r="E84" s="95">
        <f t="shared" si="10"/>
        <v>1.492394013745004</v>
      </c>
      <c r="F84" s="95">
        <f t="shared" si="11"/>
        <v>6</v>
      </c>
      <c r="H84" s="71"/>
      <c r="I84" s="71"/>
      <c r="J84" s="71"/>
      <c r="K84" s="71"/>
      <c r="L84" s="71"/>
      <c r="M84" s="71"/>
      <c r="N84" s="71"/>
      <c r="O84" s="71"/>
    </row>
    <row r="85" spans="1:15" x14ac:dyDescent="0.2">
      <c r="A85" s="2">
        <v>0.6</v>
      </c>
      <c r="B85" s="126">
        <v>0.42178730052602498</v>
      </c>
      <c r="C85" s="126">
        <v>0.50978225876539196</v>
      </c>
      <c r="D85" s="126">
        <v>0.36754784466740897</v>
      </c>
      <c r="E85" s="95">
        <f t="shared" si="10"/>
        <v>1.2991174039588258</v>
      </c>
      <c r="F85" s="95">
        <f t="shared" si="11"/>
        <v>7</v>
      </c>
      <c r="H85" s="71"/>
      <c r="I85" s="71"/>
      <c r="J85" s="71"/>
      <c r="K85" s="71"/>
      <c r="L85" s="71"/>
      <c r="M85" s="71"/>
      <c r="N85" s="71"/>
      <c r="O85" s="71"/>
    </row>
    <row r="86" spans="1:15" x14ac:dyDescent="0.2">
      <c r="A86" s="2">
        <v>0.7</v>
      </c>
      <c r="B86" s="126">
        <v>0.40267857187385597</v>
      </c>
      <c r="C86" s="126">
        <v>0.47806161689799598</v>
      </c>
      <c r="D86" s="126">
        <v>0.350662924032489</v>
      </c>
      <c r="E86" s="95">
        <f t="shared" si="10"/>
        <v>1.231403112804341</v>
      </c>
      <c r="F86" s="95">
        <f t="shared" si="11"/>
        <v>8</v>
      </c>
      <c r="H86" s="71"/>
      <c r="I86" s="71"/>
      <c r="J86" s="71"/>
      <c r="K86" s="71"/>
      <c r="L86" s="71"/>
      <c r="M86" s="71"/>
      <c r="N86" s="71"/>
      <c r="O86" s="71"/>
    </row>
    <row r="87" spans="1:15" x14ac:dyDescent="0.2">
      <c r="A87" s="2">
        <v>0.79999999999999905</v>
      </c>
      <c r="B87" s="126">
        <v>0.389299689950803</v>
      </c>
      <c r="C87" s="126">
        <v>0.44402743025915598</v>
      </c>
      <c r="D87" s="126">
        <v>0.339513888888888</v>
      </c>
      <c r="E87" s="95">
        <f t="shared" si="10"/>
        <v>1.172841009098847</v>
      </c>
      <c r="F87" s="95">
        <f t="shared" si="11"/>
        <v>9</v>
      </c>
      <c r="H87" s="71"/>
      <c r="I87" s="71"/>
      <c r="J87" s="71"/>
      <c r="K87" s="71"/>
      <c r="L87" s="71"/>
      <c r="M87" s="71"/>
      <c r="N87" s="71"/>
      <c r="O87" s="71"/>
    </row>
    <row r="88" spans="1:15" x14ac:dyDescent="0.2">
      <c r="A88" s="16">
        <v>0.89999999999999902</v>
      </c>
      <c r="B88" s="126">
        <v>0.36870508607990798</v>
      </c>
      <c r="C88" s="126">
        <v>0.41452448754876098</v>
      </c>
      <c r="D88" s="126">
        <v>0.31664657660347301</v>
      </c>
      <c r="E88" s="95">
        <f t="shared" si="10"/>
        <v>1.0998761502321419</v>
      </c>
      <c r="F88" s="95">
        <f t="shared" si="11"/>
        <v>10</v>
      </c>
      <c r="H88" s="71"/>
      <c r="I88" s="71"/>
      <c r="J88" s="71"/>
      <c r="K88" s="71"/>
      <c r="L88" s="71"/>
      <c r="M88" s="71"/>
      <c r="N88" s="71"/>
      <c r="O88" s="71"/>
    </row>
    <row r="89" spans="1:15" x14ac:dyDescent="0.25">
      <c r="A89" s="97" t="s">
        <v>833</v>
      </c>
      <c r="B89" s="33">
        <f>MAX(B79:B88)</f>
        <v>0.45167005975228303</v>
      </c>
      <c r="C89" s="33">
        <f>MAX(C79:C88)</f>
        <v>0.74262095114436</v>
      </c>
      <c r="D89" s="33">
        <f>MAX(D79:D88)</f>
        <v>0.604292186571598</v>
      </c>
      <c r="E89" s="33"/>
      <c r="F89" s="33"/>
      <c r="H89" s="71"/>
      <c r="I89" s="71"/>
      <c r="J89" s="71"/>
      <c r="K89" s="71"/>
      <c r="L89" s="71"/>
      <c r="M89" s="71"/>
      <c r="N89" s="71"/>
      <c r="O89" s="71"/>
    </row>
    <row r="90" spans="1:15" x14ac:dyDescent="0.25">
      <c r="H90" s="71"/>
      <c r="I90" s="71"/>
      <c r="J90" s="71"/>
      <c r="K90" s="71"/>
      <c r="L90" s="71"/>
      <c r="M90" s="71"/>
      <c r="N90" s="71"/>
      <c r="O90" s="71"/>
    </row>
    <row r="91" spans="1:15" x14ac:dyDescent="0.25">
      <c r="H91" s="71"/>
      <c r="I91" s="71"/>
      <c r="J91" s="71"/>
      <c r="K91" s="71"/>
      <c r="L91" s="71"/>
      <c r="M91" s="71"/>
      <c r="N91" s="71"/>
      <c r="O91" s="71"/>
    </row>
    <row r="92" spans="1:15" x14ac:dyDescent="0.25">
      <c r="H92" s="71"/>
      <c r="I92" s="71"/>
      <c r="J92" s="71"/>
      <c r="K92" s="71"/>
      <c r="L92" s="71"/>
      <c r="M92" s="71"/>
      <c r="N92" s="71"/>
      <c r="O92" s="71"/>
    </row>
    <row r="94" spans="1:15" s="25" customFormat="1" x14ac:dyDescent="0.25">
      <c r="A94" s="26" t="s">
        <v>1570</v>
      </c>
    </row>
    <row r="95" spans="1:15" x14ac:dyDescent="0.25">
      <c r="A95" s="32" t="s">
        <v>0</v>
      </c>
      <c r="B95" s="1" t="s">
        <v>3</v>
      </c>
      <c r="H95" s="71"/>
      <c r="I95" s="71"/>
      <c r="J95" s="71"/>
      <c r="K95" s="71"/>
      <c r="L95" s="71"/>
      <c r="M95" s="71"/>
      <c r="N95" s="71"/>
      <c r="O95" s="71"/>
    </row>
    <row r="96" spans="1:15" x14ac:dyDescent="0.25">
      <c r="A96" s="2"/>
      <c r="B96" s="2" t="s">
        <v>2</v>
      </c>
      <c r="C96" s="2" t="s">
        <v>8</v>
      </c>
      <c r="D96" s="87" t="s">
        <v>52</v>
      </c>
      <c r="E96" s="95" t="s">
        <v>397</v>
      </c>
      <c r="F96" s="95" t="s">
        <v>396</v>
      </c>
      <c r="H96" s="71"/>
      <c r="I96" s="71"/>
      <c r="J96" s="71"/>
      <c r="K96" s="71"/>
      <c r="L96" s="71"/>
      <c r="M96" s="71"/>
      <c r="N96" s="71"/>
      <c r="O96" s="71"/>
    </row>
    <row r="97" spans="1:15" x14ac:dyDescent="0.2">
      <c r="A97" s="2">
        <v>0</v>
      </c>
      <c r="B97" s="126">
        <v>0.293991638198984</v>
      </c>
      <c r="C97" s="138">
        <v>0.65201276935854502</v>
      </c>
      <c r="D97" s="126">
        <v>0.61069137439827004</v>
      </c>
      <c r="E97" s="95">
        <f>SUM(B97:D97)</f>
        <v>1.5566957819557992</v>
      </c>
      <c r="F97" s="95">
        <f>RANK(E97,$E$97:$E$106)</f>
        <v>3</v>
      </c>
      <c r="H97" s="71"/>
      <c r="I97" s="71"/>
      <c r="J97" s="71"/>
      <c r="K97" s="71"/>
      <c r="L97" s="71"/>
      <c r="M97" s="71"/>
      <c r="N97" s="71"/>
      <c r="O97" s="71"/>
    </row>
    <row r="98" spans="1:15" x14ac:dyDescent="0.2">
      <c r="A98" s="2">
        <v>0.1</v>
      </c>
      <c r="B98" s="126">
        <v>0.30268144606290198</v>
      </c>
      <c r="C98" s="131">
        <v>0.64339690013026896</v>
      </c>
      <c r="D98" s="126">
        <v>0.61033181399026004</v>
      </c>
      <c r="E98" s="95">
        <f t="shared" ref="E98:E106" si="12">SUM(B98:D98)</f>
        <v>1.556410160183431</v>
      </c>
      <c r="F98" s="95">
        <f t="shared" ref="F98:F106" si="13">RANK(E98,$E$97:$E$106)</f>
        <v>4</v>
      </c>
      <c r="H98" s="71"/>
      <c r="I98" s="71"/>
      <c r="J98" s="71"/>
      <c r="K98" s="71"/>
      <c r="L98" s="71"/>
      <c r="M98" s="71"/>
      <c r="N98" s="71"/>
      <c r="O98" s="71"/>
    </row>
    <row r="99" spans="1:15" x14ac:dyDescent="0.2">
      <c r="A99" s="2">
        <v>0.2</v>
      </c>
      <c r="B99" s="126">
        <v>0.31850772131824001</v>
      </c>
      <c r="C99" s="131">
        <v>0.63326155808407103</v>
      </c>
      <c r="D99" s="138">
        <v>0.61990210693698999</v>
      </c>
      <c r="E99" s="95">
        <f t="shared" si="12"/>
        <v>1.571671386339301</v>
      </c>
      <c r="F99" s="95">
        <f t="shared" si="13"/>
        <v>1</v>
      </c>
      <c r="H99" s="71"/>
      <c r="I99" s="71"/>
      <c r="J99" s="71"/>
      <c r="K99" s="71"/>
      <c r="L99" s="71"/>
      <c r="M99" s="71"/>
      <c r="N99" s="71"/>
      <c r="O99" s="71"/>
    </row>
    <row r="100" spans="1:15" x14ac:dyDescent="0.2">
      <c r="A100" s="2">
        <v>0.3</v>
      </c>
      <c r="B100" s="138">
        <v>0.330347974962591</v>
      </c>
      <c r="C100" s="126">
        <v>0.61745897875761702</v>
      </c>
      <c r="D100" s="126">
        <v>0.61855347170125796</v>
      </c>
      <c r="E100" s="95">
        <f t="shared" si="12"/>
        <v>1.566360425421466</v>
      </c>
      <c r="F100" s="95">
        <f t="shared" si="13"/>
        <v>2</v>
      </c>
      <c r="H100" s="71"/>
      <c r="I100" s="71"/>
      <c r="J100" s="71"/>
      <c r="K100" s="71"/>
      <c r="L100" s="71"/>
      <c r="M100" s="71"/>
      <c r="N100" s="71"/>
      <c r="O100" s="71"/>
    </row>
    <row r="101" spans="1:15" x14ac:dyDescent="0.2">
      <c r="A101" s="69">
        <v>0.4</v>
      </c>
      <c r="B101" s="138">
        <v>0.336542621297517</v>
      </c>
      <c r="C101" s="126">
        <v>0.59512437198122603</v>
      </c>
      <c r="D101" s="131">
        <v>0.60771617011395695</v>
      </c>
      <c r="E101" s="96">
        <f t="shared" si="12"/>
        <v>1.5393831633927</v>
      </c>
      <c r="F101" s="95">
        <f t="shared" si="13"/>
        <v>5</v>
      </c>
      <c r="H101" s="71"/>
      <c r="I101" s="71"/>
      <c r="J101" s="71"/>
      <c r="K101" s="71"/>
      <c r="L101" s="71"/>
      <c r="M101" s="71"/>
      <c r="N101" s="71"/>
      <c r="O101" s="71"/>
    </row>
    <row r="102" spans="1:15" x14ac:dyDescent="0.2">
      <c r="A102" s="2">
        <v>0.5</v>
      </c>
      <c r="B102" s="126">
        <v>0.32573353331952398</v>
      </c>
      <c r="C102" s="126">
        <v>0.49386615762505098</v>
      </c>
      <c r="D102" s="126">
        <v>0.51071018806073099</v>
      </c>
      <c r="E102" s="95">
        <f t="shared" si="12"/>
        <v>1.3303098790053061</v>
      </c>
      <c r="F102" s="95">
        <f t="shared" si="13"/>
        <v>6</v>
      </c>
      <c r="H102" s="71"/>
      <c r="I102" s="71"/>
      <c r="J102" s="71"/>
      <c r="K102" s="71"/>
      <c r="L102" s="71"/>
      <c r="M102" s="71"/>
      <c r="N102" s="71"/>
      <c r="O102" s="71"/>
    </row>
    <row r="103" spans="1:15" x14ac:dyDescent="0.2">
      <c r="A103" s="2">
        <v>0.6</v>
      </c>
      <c r="B103" s="126">
        <v>0.30878264005866202</v>
      </c>
      <c r="C103" s="126">
        <v>0.425990024316245</v>
      </c>
      <c r="D103" s="126">
        <v>0.39743235930735898</v>
      </c>
      <c r="E103" s="95">
        <f t="shared" si="12"/>
        <v>1.1322050236822661</v>
      </c>
      <c r="F103" s="95">
        <f t="shared" si="13"/>
        <v>7</v>
      </c>
      <c r="H103" s="71"/>
      <c r="I103" s="71"/>
      <c r="J103" s="71"/>
      <c r="K103" s="71"/>
      <c r="L103" s="71"/>
      <c r="M103" s="71"/>
      <c r="N103" s="71"/>
      <c r="O103" s="71"/>
    </row>
    <row r="104" spans="1:15" x14ac:dyDescent="0.2">
      <c r="A104" s="2">
        <v>0.7</v>
      </c>
      <c r="B104" s="126">
        <v>0.28714963588812598</v>
      </c>
      <c r="C104" s="126">
        <v>0.40249543178369901</v>
      </c>
      <c r="D104" s="126">
        <v>0.37039545980335398</v>
      </c>
      <c r="E104" s="95">
        <f t="shared" si="12"/>
        <v>1.060040527475179</v>
      </c>
      <c r="F104" s="95">
        <f t="shared" si="13"/>
        <v>8</v>
      </c>
      <c r="H104" s="71"/>
      <c r="I104" s="71"/>
      <c r="J104" s="71"/>
      <c r="K104" s="71"/>
      <c r="L104" s="71"/>
      <c r="M104" s="71"/>
      <c r="N104" s="71"/>
      <c r="O104" s="71"/>
    </row>
    <row r="105" spans="1:15" x14ac:dyDescent="0.2">
      <c r="A105" s="2">
        <v>0.79999999999999905</v>
      </c>
      <c r="B105" s="126">
        <v>0.27538040995665197</v>
      </c>
      <c r="C105" s="126">
        <v>0.36886875725946899</v>
      </c>
      <c r="D105" s="126">
        <v>0.35273046398046398</v>
      </c>
      <c r="E105" s="95">
        <f t="shared" si="12"/>
        <v>0.99697963119658506</v>
      </c>
      <c r="F105" s="95">
        <f t="shared" si="13"/>
        <v>9</v>
      </c>
      <c r="H105" s="71"/>
      <c r="I105" s="71"/>
      <c r="J105" s="71"/>
      <c r="K105" s="71"/>
      <c r="L105" s="71"/>
      <c r="M105" s="71"/>
      <c r="N105" s="71"/>
      <c r="O105" s="71"/>
    </row>
    <row r="106" spans="1:15" x14ac:dyDescent="0.2">
      <c r="A106" s="16">
        <v>0.89999999999999902</v>
      </c>
      <c r="B106" s="126">
        <v>0.25880434930309998</v>
      </c>
      <c r="C106" s="126">
        <v>0.334614180809784</v>
      </c>
      <c r="D106" s="126">
        <v>0.31372433122433102</v>
      </c>
      <c r="E106" s="95">
        <f t="shared" si="12"/>
        <v>0.907142861337215</v>
      </c>
      <c r="F106" s="95">
        <f t="shared" si="13"/>
        <v>10</v>
      </c>
      <c r="H106" s="71"/>
      <c r="I106" s="71"/>
      <c r="J106" s="71"/>
      <c r="K106" s="71"/>
      <c r="L106" s="71"/>
      <c r="M106" s="71"/>
      <c r="N106" s="71"/>
      <c r="O106" s="71"/>
    </row>
    <row r="107" spans="1:15" x14ac:dyDescent="0.25">
      <c r="A107" s="97" t="s">
        <v>833</v>
      </c>
      <c r="B107" s="33">
        <f>MAX(B97:B106)</f>
        <v>0.336542621297517</v>
      </c>
      <c r="C107" s="33">
        <f>MAX(C97:C106)</f>
        <v>0.65201276935854502</v>
      </c>
      <c r="D107" s="33">
        <f>MAX(D97:D106)</f>
        <v>0.61990210693698999</v>
      </c>
      <c r="E107" s="33"/>
      <c r="F107" s="33"/>
      <c r="H107" s="71"/>
      <c r="I107" s="71"/>
      <c r="J107" s="71"/>
      <c r="K107" s="71"/>
      <c r="L107" s="71"/>
      <c r="M107" s="71"/>
      <c r="N107" s="71"/>
      <c r="O107" s="71"/>
    </row>
    <row r="108" spans="1:15" x14ac:dyDescent="0.25">
      <c r="A108" s="73"/>
      <c r="B108" s="6"/>
      <c r="C108" s="6"/>
      <c r="D108" s="6"/>
      <c r="E108" s="6"/>
      <c r="F108" s="6"/>
      <c r="H108" s="71"/>
      <c r="I108" s="71"/>
      <c r="J108" s="71"/>
      <c r="K108" s="71"/>
      <c r="L108" s="71"/>
      <c r="M108" s="71"/>
      <c r="N108" s="71"/>
      <c r="O108" s="71"/>
    </row>
    <row r="109" spans="1:15" x14ac:dyDescent="0.25">
      <c r="A109" s="32" t="s">
        <v>1</v>
      </c>
      <c r="B109" s="9"/>
      <c r="C109" s="9"/>
      <c r="D109" s="9"/>
      <c r="E109" s="9"/>
      <c r="F109" s="9"/>
      <c r="H109" s="71"/>
      <c r="I109" s="71"/>
      <c r="J109" s="71"/>
      <c r="K109" s="71"/>
      <c r="L109" s="71"/>
      <c r="M109" s="71"/>
      <c r="N109" s="71"/>
      <c r="O109" s="71"/>
    </row>
    <row r="110" spans="1:15" x14ac:dyDescent="0.25">
      <c r="A110" s="2"/>
      <c r="B110" s="2" t="s">
        <v>2</v>
      </c>
      <c r="C110" s="2" t="s">
        <v>8</v>
      </c>
      <c r="D110" s="87" t="s">
        <v>52</v>
      </c>
      <c r="E110" s="95" t="s">
        <v>397</v>
      </c>
      <c r="F110" s="95" t="s">
        <v>396</v>
      </c>
      <c r="H110" s="71"/>
      <c r="I110" s="71"/>
      <c r="J110" s="71"/>
      <c r="K110" s="71"/>
      <c r="L110" s="71"/>
      <c r="M110" s="71"/>
      <c r="N110" s="71"/>
      <c r="O110" s="71"/>
    </row>
    <row r="111" spans="1:15" x14ac:dyDescent="0.2">
      <c r="A111" s="2">
        <v>0</v>
      </c>
      <c r="B111" s="126">
        <v>0.419303674375895</v>
      </c>
      <c r="C111" s="138">
        <v>0.74962572336363897</v>
      </c>
      <c r="D111" s="126">
        <v>0.62673280423280397</v>
      </c>
      <c r="E111" s="95">
        <f t="shared" ref="E111:E120" si="14">SUM(B111:D111)</f>
        <v>1.7956622019723381</v>
      </c>
      <c r="F111" s="95">
        <f>RANK(E111,$E$111:$E$120)</f>
        <v>5</v>
      </c>
      <c r="H111" s="71"/>
      <c r="I111" s="71"/>
      <c r="J111" s="71"/>
      <c r="K111" s="71"/>
      <c r="L111" s="71"/>
      <c r="M111" s="71"/>
      <c r="N111" s="71"/>
      <c r="O111" s="71"/>
    </row>
    <row r="112" spans="1:15" x14ac:dyDescent="0.2">
      <c r="A112" s="2">
        <v>0.1</v>
      </c>
      <c r="B112" s="126">
        <v>0.43755475552502898</v>
      </c>
      <c r="C112" s="131">
        <v>0.74427789038328995</v>
      </c>
      <c r="D112" s="126">
        <v>0.62867063492063402</v>
      </c>
      <c r="E112" s="95">
        <f t="shared" si="14"/>
        <v>1.8105032808289527</v>
      </c>
      <c r="F112" s="95">
        <f t="shared" ref="F112:F120" si="15">RANK(E112,$E$111:$E$120)</f>
        <v>4</v>
      </c>
      <c r="H112" s="71"/>
      <c r="I112" s="71"/>
      <c r="J112" s="71"/>
      <c r="K112" s="71"/>
      <c r="L112" s="71"/>
      <c r="M112" s="71"/>
      <c r="N112" s="71"/>
      <c r="O112" s="71"/>
    </row>
    <row r="113" spans="1:15" x14ac:dyDescent="0.2">
      <c r="A113" s="2">
        <v>0.2</v>
      </c>
      <c r="B113" s="126">
        <v>0.462504483480081</v>
      </c>
      <c r="C113" s="131">
        <v>0.73739103866654898</v>
      </c>
      <c r="D113" s="138">
        <v>0.63825091575091497</v>
      </c>
      <c r="E113" s="95">
        <f t="shared" si="14"/>
        <v>1.8381464378975449</v>
      </c>
      <c r="F113" s="95">
        <f t="shared" si="15"/>
        <v>2</v>
      </c>
      <c r="H113" s="71"/>
      <c r="I113" s="71"/>
      <c r="J113" s="71"/>
      <c r="K113" s="71"/>
      <c r="L113" s="71"/>
      <c r="M113" s="71"/>
      <c r="N113" s="71"/>
      <c r="O113" s="71"/>
    </row>
    <row r="114" spans="1:15" x14ac:dyDescent="0.2">
      <c r="A114" s="2">
        <v>0.3</v>
      </c>
      <c r="B114" s="138">
        <v>0.47847708098561698</v>
      </c>
      <c r="C114" s="126">
        <v>0.72395643322263903</v>
      </c>
      <c r="D114" s="126">
        <v>0.63626984126984099</v>
      </c>
      <c r="E114" s="95">
        <f t="shared" si="14"/>
        <v>1.8387033554780969</v>
      </c>
      <c r="F114" s="95">
        <f t="shared" si="15"/>
        <v>1</v>
      </c>
      <c r="H114" s="71"/>
      <c r="I114" s="71"/>
      <c r="J114" s="71"/>
      <c r="K114" s="71"/>
      <c r="L114" s="71"/>
      <c r="M114" s="71"/>
      <c r="N114" s="71"/>
      <c r="O114" s="71"/>
    </row>
    <row r="115" spans="1:15" x14ac:dyDescent="0.2">
      <c r="A115" s="69">
        <v>0.4</v>
      </c>
      <c r="B115" s="138">
        <v>0.48952174072166799</v>
      </c>
      <c r="C115" s="126">
        <v>0.69922850294890704</v>
      </c>
      <c r="D115" s="131">
        <v>0.62537698412698395</v>
      </c>
      <c r="E115" s="96">
        <f t="shared" si="14"/>
        <v>1.8141272277975591</v>
      </c>
      <c r="F115" s="95">
        <f t="shared" si="15"/>
        <v>3</v>
      </c>
      <c r="H115" s="71"/>
      <c r="I115" s="71"/>
      <c r="J115" s="71"/>
      <c r="K115" s="71"/>
      <c r="L115" s="71"/>
      <c r="M115" s="71"/>
      <c r="N115" s="71"/>
      <c r="O115" s="71"/>
    </row>
    <row r="116" spans="1:15" x14ac:dyDescent="0.2">
      <c r="A116" s="2">
        <v>0.5</v>
      </c>
      <c r="B116" s="126">
        <v>0.47023333639278198</v>
      </c>
      <c r="C116" s="126">
        <v>0.58879526726354503</v>
      </c>
      <c r="D116" s="126">
        <v>0.51680555555555496</v>
      </c>
      <c r="E116" s="95">
        <f t="shared" si="14"/>
        <v>1.5758341592118819</v>
      </c>
      <c r="F116" s="95">
        <f t="shared" si="15"/>
        <v>6</v>
      </c>
      <c r="H116" s="71"/>
      <c r="I116" s="71"/>
      <c r="J116" s="71"/>
      <c r="K116" s="71"/>
      <c r="L116" s="71"/>
      <c r="M116" s="71"/>
      <c r="N116" s="71"/>
      <c r="O116" s="71"/>
    </row>
    <row r="117" spans="1:15" x14ac:dyDescent="0.2">
      <c r="A117" s="2">
        <v>0.6</v>
      </c>
      <c r="B117" s="126">
        <v>0.445115186646802</v>
      </c>
      <c r="C117" s="126">
        <v>0.50464465954626303</v>
      </c>
      <c r="D117" s="126">
        <v>0.40200577200577198</v>
      </c>
      <c r="E117" s="95">
        <f t="shared" si="14"/>
        <v>1.3517656181988369</v>
      </c>
      <c r="F117" s="95">
        <f t="shared" si="15"/>
        <v>7</v>
      </c>
      <c r="H117" s="71"/>
      <c r="I117" s="71"/>
      <c r="J117" s="71"/>
      <c r="K117" s="71"/>
      <c r="L117" s="71"/>
      <c r="M117" s="71"/>
      <c r="N117" s="71"/>
      <c r="O117" s="71"/>
    </row>
    <row r="118" spans="1:15" x14ac:dyDescent="0.2">
      <c r="A118" s="2">
        <v>0.7</v>
      </c>
      <c r="B118" s="126">
        <v>0.41252253024476998</v>
      </c>
      <c r="C118" s="126">
        <v>0.48086362506121699</v>
      </c>
      <c r="D118" s="126">
        <v>0.37454365079364998</v>
      </c>
      <c r="E118" s="95">
        <f t="shared" si="14"/>
        <v>1.2679298060996369</v>
      </c>
      <c r="F118" s="95">
        <f t="shared" si="15"/>
        <v>8</v>
      </c>
      <c r="H118" s="71"/>
      <c r="I118" s="71"/>
      <c r="J118" s="71"/>
      <c r="K118" s="71"/>
      <c r="L118" s="71"/>
      <c r="M118" s="71"/>
      <c r="N118" s="71"/>
      <c r="O118" s="71"/>
    </row>
    <row r="119" spans="1:15" x14ac:dyDescent="0.2">
      <c r="A119" s="2">
        <v>0.79999999999999905</v>
      </c>
      <c r="B119" s="126">
        <v>0.39613503154604501</v>
      </c>
      <c r="C119" s="126">
        <v>0.44331722161348502</v>
      </c>
      <c r="D119" s="126">
        <v>0.35749999999999998</v>
      </c>
      <c r="E119" s="95">
        <f t="shared" si="14"/>
        <v>1.19695225315953</v>
      </c>
      <c r="F119" s="95">
        <f t="shared" si="15"/>
        <v>9</v>
      </c>
      <c r="H119" s="71"/>
      <c r="I119" s="71"/>
      <c r="J119" s="71"/>
      <c r="K119" s="71"/>
      <c r="L119" s="71"/>
      <c r="M119" s="71"/>
      <c r="N119" s="71"/>
      <c r="O119" s="71"/>
    </row>
    <row r="120" spans="1:15" x14ac:dyDescent="0.2">
      <c r="A120" s="16">
        <v>0.89999999999999902</v>
      </c>
      <c r="B120" s="126">
        <v>0.373775275128235</v>
      </c>
      <c r="C120" s="126">
        <v>0.40757192085736998</v>
      </c>
      <c r="D120" s="126">
        <v>0.31918831168831102</v>
      </c>
      <c r="E120" s="95">
        <f t="shared" si="14"/>
        <v>1.1005355076739161</v>
      </c>
      <c r="F120" s="95">
        <f t="shared" si="15"/>
        <v>10</v>
      </c>
      <c r="H120" s="71"/>
      <c r="I120" s="71"/>
      <c r="J120" s="71"/>
      <c r="K120" s="71"/>
      <c r="L120" s="71"/>
      <c r="M120" s="71"/>
      <c r="N120" s="71"/>
      <c r="O120" s="71"/>
    </row>
    <row r="121" spans="1:15" x14ac:dyDescent="0.25">
      <c r="A121" s="97" t="s">
        <v>833</v>
      </c>
      <c r="B121" s="33">
        <f>MAX(B111:B120)</f>
        <v>0.48952174072166799</v>
      </c>
      <c r="C121" s="33">
        <f>MAX(C111:C120)</f>
        <v>0.74962572336363897</v>
      </c>
      <c r="D121" s="33">
        <f>MAX(D111:D120)</f>
        <v>0.63825091575091497</v>
      </c>
      <c r="E121" s="33"/>
      <c r="F121" s="33"/>
      <c r="H121" s="71"/>
      <c r="I121" s="71"/>
      <c r="J121" s="71"/>
      <c r="K121" s="71"/>
      <c r="L121" s="71"/>
      <c r="M121" s="71"/>
      <c r="N121" s="71"/>
      <c r="O121" s="71"/>
    </row>
    <row r="122" spans="1:15" x14ac:dyDescent="0.25">
      <c r="H122" s="71"/>
      <c r="I122" s="71"/>
      <c r="J122" s="71"/>
      <c r="K122" s="71"/>
      <c r="L122" s="71"/>
      <c r="M122" s="71"/>
      <c r="N122" s="71"/>
      <c r="O122" s="71"/>
    </row>
    <row r="123" spans="1:15" x14ac:dyDescent="0.25">
      <c r="H123" s="71"/>
      <c r="I123" s="71"/>
      <c r="J123" s="71"/>
      <c r="K123" s="71"/>
      <c r="L123" s="71"/>
      <c r="M123" s="71"/>
      <c r="N123" s="71"/>
      <c r="O123" s="71"/>
    </row>
  </sheetData>
  <phoneticPr fontId="16" type="noConversion"/>
  <conditionalFormatting sqref="B34:B43">
    <cfRule type="top10" dxfId="193" priority="34" rank="1"/>
  </conditionalFormatting>
  <conditionalFormatting sqref="C34:C43">
    <cfRule type="top10" dxfId="192" priority="33" rank="1"/>
  </conditionalFormatting>
  <conditionalFormatting sqref="D34:D43">
    <cfRule type="top10" dxfId="191" priority="32" rank="1"/>
  </conditionalFormatting>
  <conditionalFormatting sqref="B48:B57">
    <cfRule type="top10" dxfId="190" priority="31" rank="1"/>
  </conditionalFormatting>
  <conditionalFormatting sqref="C48:C57">
    <cfRule type="top10" dxfId="189" priority="30" rank="1"/>
  </conditionalFormatting>
  <conditionalFormatting sqref="D48:D57">
    <cfRule type="top10" dxfId="188" priority="29" rank="1"/>
  </conditionalFormatting>
  <conditionalFormatting sqref="B4:B13">
    <cfRule type="top10" dxfId="187" priority="28" rank="1"/>
  </conditionalFormatting>
  <conditionalFormatting sqref="C4:C13">
    <cfRule type="top10" dxfId="186" priority="27" rank="1"/>
  </conditionalFormatting>
  <conditionalFormatting sqref="D4:D13">
    <cfRule type="top10" dxfId="185" priority="26" rank="1"/>
  </conditionalFormatting>
  <conditionalFormatting sqref="B18:B27">
    <cfRule type="top10" dxfId="184" priority="25" rank="1"/>
  </conditionalFormatting>
  <conditionalFormatting sqref="C18:C27">
    <cfRule type="top10" dxfId="183" priority="24" rank="1"/>
  </conditionalFormatting>
  <conditionalFormatting sqref="D18:D27">
    <cfRule type="top10" dxfId="182" priority="23" rank="1"/>
  </conditionalFormatting>
  <conditionalFormatting sqref="B65:B74">
    <cfRule type="top10" dxfId="181" priority="16" rank="1"/>
  </conditionalFormatting>
  <conditionalFormatting sqref="C65:C74">
    <cfRule type="top10" dxfId="180" priority="15" rank="1"/>
  </conditionalFormatting>
  <conditionalFormatting sqref="D65:D74">
    <cfRule type="top10" dxfId="179" priority="14" rank="1"/>
  </conditionalFormatting>
  <conditionalFormatting sqref="E65:E74">
    <cfRule type="top10" dxfId="178" priority="13" rank="1"/>
  </conditionalFormatting>
  <conditionalFormatting sqref="B79:B88">
    <cfRule type="top10" dxfId="177" priority="12" rank="1"/>
  </conditionalFormatting>
  <conditionalFormatting sqref="C79:C88">
    <cfRule type="top10" dxfId="176" priority="11" rank="1"/>
  </conditionalFormatting>
  <conditionalFormatting sqref="D79:D88">
    <cfRule type="top10" dxfId="175" priority="10" rank="1"/>
  </conditionalFormatting>
  <conditionalFormatting sqref="E79:E88">
    <cfRule type="top10" dxfId="174" priority="9" rank="1"/>
  </conditionalFormatting>
  <conditionalFormatting sqref="B97:B106">
    <cfRule type="top10" dxfId="173" priority="8" rank="1"/>
  </conditionalFormatting>
  <conditionalFormatting sqref="C97:C106">
    <cfRule type="top10" dxfId="172" priority="7" rank="1"/>
  </conditionalFormatting>
  <conditionalFormatting sqref="D97:D106">
    <cfRule type="top10" dxfId="171" priority="6" rank="1"/>
  </conditionalFormatting>
  <conditionalFormatting sqref="E97:E106">
    <cfRule type="top10" dxfId="170" priority="5" rank="1"/>
  </conditionalFormatting>
  <conditionalFormatting sqref="B111:B120">
    <cfRule type="top10" dxfId="169" priority="4" rank="1"/>
  </conditionalFormatting>
  <conditionalFormatting sqref="C111:C120">
    <cfRule type="top10" dxfId="168" priority="3" rank="1"/>
  </conditionalFormatting>
  <conditionalFormatting sqref="D111:D120">
    <cfRule type="top10" dxfId="167" priority="2" rank="1"/>
  </conditionalFormatting>
  <conditionalFormatting sqref="E111:E120">
    <cfRule type="top10" dxfId="166" priority="1" rank="1"/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8"/>
  <sheetViews>
    <sheetView showGridLines="0" zoomScale="80" zoomScaleNormal="80" zoomScalePageLayoutView="80" workbookViewId="0">
      <pane ySplit="1" topLeftCell="A86" activePane="bottomLeft" state="frozen"/>
      <selection activeCell="G23" sqref="G23"/>
      <selection pane="bottomLeft" activeCell="A3" sqref="A3"/>
    </sheetView>
  </sheetViews>
  <sheetFormatPr baseColWidth="10" defaultColWidth="8.85546875" defaultRowHeight="17" x14ac:dyDescent="0.25"/>
  <cols>
    <col min="1" max="10" width="8.85546875" style="1"/>
    <col min="11" max="11" width="81.7109375" style="1" hidden="1" customWidth="1"/>
    <col min="12" max="14" width="8.85546875" style="1"/>
    <col min="15" max="15" width="14.2851562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8" t="s">
        <v>835</v>
      </c>
      <c r="O1" s="2" t="s">
        <v>25</v>
      </c>
      <c r="P1" s="2" t="s">
        <v>26</v>
      </c>
    </row>
    <row r="2" spans="1:16" s="25" customFormat="1" x14ac:dyDescent="0.25">
      <c r="A2" s="26" t="s">
        <v>1572</v>
      </c>
    </row>
    <row r="3" spans="1:16" s="6" customFormat="1" x14ac:dyDescent="0.25">
      <c r="A3" s="32" t="s">
        <v>10</v>
      </c>
    </row>
    <row r="4" spans="1:16" x14ac:dyDescent="0.25">
      <c r="A4" s="2">
        <v>98</v>
      </c>
      <c r="B4" s="2">
        <v>160</v>
      </c>
      <c r="C4" s="2">
        <v>184</v>
      </c>
      <c r="D4" s="2">
        <v>0.34507042253521097</v>
      </c>
      <c r="E4" s="2">
        <v>0.56338028169013998</v>
      </c>
      <c r="F4" s="2">
        <v>0.647887323943662</v>
      </c>
      <c r="G4" s="2">
        <v>0.28512190248173802</v>
      </c>
      <c r="H4" s="2">
        <v>0.44408943806621798</v>
      </c>
      <c r="I4" s="2" t="s">
        <v>27</v>
      </c>
      <c r="J4" s="2" t="s">
        <v>28</v>
      </c>
      <c r="K4" s="2" t="s">
        <v>31</v>
      </c>
      <c r="L4" s="2">
        <v>0.2</v>
      </c>
      <c r="M4" s="2">
        <v>0</v>
      </c>
      <c r="N4" s="2">
        <v>90</v>
      </c>
      <c r="O4" s="2"/>
      <c r="P4" s="4">
        <v>42144.649733796294</v>
      </c>
    </row>
    <row r="5" spans="1:16" x14ac:dyDescent="0.25">
      <c r="A5" s="2">
        <v>102</v>
      </c>
      <c r="B5" s="2">
        <v>170</v>
      </c>
      <c r="C5" s="2">
        <v>199</v>
      </c>
      <c r="D5" s="2">
        <v>0.35915492957746398</v>
      </c>
      <c r="E5" s="2">
        <v>0.59859154929577396</v>
      </c>
      <c r="F5" s="2">
        <v>0.70070422535211196</v>
      </c>
      <c r="G5" s="2">
        <v>0.303514810077465</v>
      </c>
      <c r="H5" s="2">
        <v>0.46591861652850303</v>
      </c>
      <c r="I5" s="2" t="s">
        <v>27</v>
      </c>
      <c r="J5" s="2" t="s">
        <v>28</v>
      </c>
      <c r="K5" s="2" t="s">
        <v>53</v>
      </c>
      <c r="L5" s="2">
        <v>0.2</v>
      </c>
      <c r="M5" s="2">
        <v>0.1</v>
      </c>
      <c r="N5" s="2">
        <v>90</v>
      </c>
      <c r="O5" s="2"/>
      <c r="P5" s="4">
        <v>42144.650405092594</v>
      </c>
    </row>
    <row r="6" spans="1:16" x14ac:dyDescent="0.25">
      <c r="A6" s="2">
        <v>106</v>
      </c>
      <c r="B6" s="2">
        <v>175</v>
      </c>
      <c r="C6" s="2">
        <v>204</v>
      </c>
      <c r="D6" s="2">
        <v>0.37323943661971798</v>
      </c>
      <c r="E6" s="2">
        <v>0.61619718309859095</v>
      </c>
      <c r="F6" s="2">
        <v>0.71830985915492895</v>
      </c>
      <c r="G6" s="2">
        <v>0.317070468982176</v>
      </c>
      <c r="H6" s="2">
        <v>0.48120604956292801</v>
      </c>
      <c r="I6" s="2" t="s">
        <v>27</v>
      </c>
      <c r="J6" s="2" t="s">
        <v>28</v>
      </c>
      <c r="K6" s="2" t="s">
        <v>54</v>
      </c>
      <c r="L6" s="2">
        <v>0.2</v>
      </c>
      <c r="M6" s="2">
        <v>0.2</v>
      </c>
      <c r="N6" s="2">
        <v>90</v>
      </c>
      <c r="O6" s="2"/>
      <c r="P6" s="4">
        <v>42144.651064814818</v>
      </c>
    </row>
    <row r="7" spans="1:16" x14ac:dyDescent="0.25">
      <c r="A7" s="2">
        <v>107</v>
      </c>
      <c r="B7" s="2">
        <v>183</v>
      </c>
      <c r="C7" s="2">
        <v>208</v>
      </c>
      <c r="D7" s="2">
        <v>0.37676056338028102</v>
      </c>
      <c r="E7" s="2">
        <v>0.64436619718309796</v>
      </c>
      <c r="F7" s="2">
        <v>0.73239436619718301</v>
      </c>
      <c r="G7" s="2">
        <v>0.32347259722041899</v>
      </c>
      <c r="H7" s="2">
        <v>0.49126065104596001</v>
      </c>
      <c r="I7" s="2" t="s">
        <v>27</v>
      </c>
      <c r="J7" s="2" t="s">
        <v>28</v>
      </c>
      <c r="K7" s="2" t="s">
        <v>55</v>
      </c>
      <c r="L7" s="2">
        <v>0.2</v>
      </c>
      <c r="M7" s="2">
        <v>0.3</v>
      </c>
      <c r="N7" s="2">
        <v>90</v>
      </c>
      <c r="O7" s="2"/>
      <c r="P7" s="4">
        <v>42144.651724537034</v>
      </c>
    </row>
    <row r="8" spans="1:16" x14ac:dyDescent="0.25">
      <c r="A8" s="2">
        <v>102</v>
      </c>
      <c r="B8" s="2">
        <v>174</v>
      </c>
      <c r="C8" s="2">
        <v>205</v>
      </c>
      <c r="D8" s="2">
        <v>0.35915492957746398</v>
      </c>
      <c r="E8" s="2">
        <v>0.61267605633802802</v>
      </c>
      <c r="F8" s="2">
        <v>0.721830985915493</v>
      </c>
      <c r="G8" s="2">
        <v>0.31609943827074</v>
      </c>
      <c r="H8" s="2">
        <v>0.48125235634750102</v>
      </c>
      <c r="I8" s="2" t="s">
        <v>27</v>
      </c>
      <c r="J8" s="2" t="s">
        <v>28</v>
      </c>
      <c r="K8" s="2" t="s">
        <v>56</v>
      </c>
      <c r="L8" s="2">
        <v>0.2</v>
      </c>
      <c r="M8" s="2">
        <v>0.4</v>
      </c>
      <c r="N8" s="2">
        <v>90</v>
      </c>
      <c r="O8" s="2"/>
      <c r="P8" s="4">
        <v>42144.652384259258</v>
      </c>
    </row>
    <row r="9" spans="1:16" x14ac:dyDescent="0.25">
      <c r="A9" s="2">
        <v>88</v>
      </c>
      <c r="B9" s="2">
        <v>165</v>
      </c>
      <c r="C9" s="2">
        <v>198</v>
      </c>
      <c r="D9" s="2">
        <v>0.309859154929577</v>
      </c>
      <c r="E9" s="2">
        <v>0.58098591549295697</v>
      </c>
      <c r="F9" s="2">
        <v>0.69718309859154903</v>
      </c>
      <c r="G9" s="2">
        <v>0.28609658569976898</v>
      </c>
      <c r="H9" s="2">
        <v>0.44064235441638699</v>
      </c>
      <c r="I9" s="2" t="s">
        <v>27</v>
      </c>
      <c r="J9" s="2" t="s">
        <v>28</v>
      </c>
      <c r="K9" s="2" t="s">
        <v>57</v>
      </c>
      <c r="L9" s="2">
        <v>0.2</v>
      </c>
      <c r="M9" s="2">
        <v>0.5</v>
      </c>
      <c r="N9" s="2">
        <v>90</v>
      </c>
      <c r="O9" s="2"/>
      <c r="P9" s="4">
        <v>42144.653101851851</v>
      </c>
    </row>
    <row r="10" spans="1:16" x14ac:dyDescent="0.25">
      <c r="A10" s="2">
        <v>76</v>
      </c>
      <c r="B10" s="2">
        <v>152</v>
      </c>
      <c r="C10" s="2">
        <v>184</v>
      </c>
      <c r="D10" s="2">
        <v>0.26760563380281599</v>
      </c>
      <c r="E10" s="2">
        <v>0.53521126760563298</v>
      </c>
      <c r="F10" s="2">
        <v>0.647887323943662</v>
      </c>
      <c r="G10" s="2">
        <v>0.25170534459251798</v>
      </c>
      <c r="H10" s="2">
        <v>0.399001925776026</v>
      </c>
      <c r="I10" s="2" t="s">
        <v>27</v>
      </c>
      <c r="J10" s="2" t="s">
        <v>28</v>
      </c>
      <c r="K10" s="2" t="s">
        <v>58</v>
      </c>
      <c r="L10" s="2">
        <v>0.2</v>
      </c>
      <c r="M10" s="2">
        <v>0.6</v>
      </c>
      <c r="N10" s="2">
        <v>90</v>
      </c>
      <c r="O10" s="2"/>
      <c r="P10" s="4">
        <v>42144.653761574074</v>
      </c>
    </row>
    <row r="11" spans="1:16" x14ac:dyDescent="0.25">
      <c r="A11" s="2">
        <v>59</v>
      </c>
      <c r="B11" s="2">
        <v>133</v>
      </c>
      <c r="C11" s="2">
        <v>172</v>
      </c>
      <c r="D11" s="2">
        <v>0.20774647887323899</v>
      </c>
      <c r="E11" s="2">
        <v>0.46830985915492901</v>
      </c>
      <c r="F11" s="2">
        <v>0.60563380281690105</v>
      </c>
      <c r="G11" s="2">
        <v>0.20774323166014499</v>
      </c>
      <c r="H11" s="2">
        <v>0.337828002832812</v>
      </c>
      <c r="I11" s="2" t="s">
        <v>27</v>
      </c>
      <c r="J11" s="2" t="s">
        <v>28</v>
      </c>
      <c r="K11" s="2" t="s">
        <v>59</v>
      </c>
      <c r="L11" s="2">
        <v>0.2</v>
      </c>
      <c r="M11" s="2">
        <v>0.7</v>
      </c>
      <c r="N11" s="2">
        <v>90</v>
      </c>
      <c r="O11" s="2"/>
      <c r="P11" s="4">
        <v>42144.654409722221</v>
      </c>
    </row>
    <row r="12" spans="1:16" x14ac:dyDescent="0.25">
      <c r="A12" s="2">
        <v>54</v>
      </c>
      <c r="B12" s="2">
        <v>114</v>
      </c>
      <c r="C12" s="2">
        <v>146</v>
      </c>
      <c r="D12" s="2">
        <v>0.190140845070422</v>
      </c>
      <c r="E12" s="2">
        <v>0.40140845070422498</v>
      </c>
      <c r="F12" s="2">
        <v>0.51408450704225295</v>
      </c>
      <c r="G12" s="2">
        <v>0.16773959333358501</v>
      </c>
      <c r="H12" s="2">
        <v>0.29289166068182099</v>
      </c>
      <c r="I12" s="2" t="s">
        <v>27</v>
      </c>
      <c r="J12" s="2" t="s">
        <v>28</v>
      </c>
      <c r="K12" s="2" t="s">
        <v>60</v>
      </c>
      <c r="L12" s="2">
        <v>0.2</v>
      </c>
      <c r="M12" s="2">
        <v>0.79999999999999905</v>
      </c>
      <c r="N12" s="2">
        <v>90</v>
      </c>
      <c r="O12" s="2"/>
      <c r="P12" s="4">
        <v>42144.655057870368</v>
      </c>
    </row>
    <row r="13" spans="1:16" x14ac:dyDescent="0.25">
      <c r="A13" s="2">
        <v>49</v>
      </c>
      <c r="B13" s="2">
        <v>98</v>
      </c>
      <c r="C13" s="2">
        <v>126</v>
      </c>
      <c r="D13" s="2">
        <v>0.17253521126760499</v>
      </c>
      <c r="E13" s="2">
        <v>0.34507042253521097</v>
      </c>
      <c r="F13" s="2">
        <v>0.44366197183098499</v>
      </c>
      <c r="G13" s="2">
        <v>0.14399023133827499</v>
      </c>
      <c r="H13" s="2">
        <v>0.26470962491001598</v>
      </c>
      <c r="I13" s="2" t="s">
        <v>27</v>
      </c>
      <c r="J13" s="2" t="s">
        <v>28</v>
      </c>
      <c r="K13" s="2" t="s">
        <v>61</v>
      </c>
      <c r="L13" s="2">
        <v>0.2</v>
      </c>
      <c r="M13" s="2">
        <v>0.89999999999999902</v>
      </c>
      <c r="N13" s="2">
        <v>90</v>
      </c>
      <c r="O13" s="2"/>
      <c r="P13" s="4">
        <v>42144.655717592592</v>
      </c>
    </row>
    <row r="14" spans="1:16" x14ac:dyDescent="0.25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2"/>
    </row>
    <row r="15" spans="1:16" x14ac:dyDescent="0.25">
      <c r="A15" s="32" t="s">
        <v>262</v>
      </c>
    </row>
    <row r="16" spans="1:16" x14ac:dyDescent="0.25">
      <c r="A16" s="2">
        <v>67</v>
      </c>
      <c r="B16" s="2">
        <v>81</v>
      </c>
      <c r="C16" s="2">
        <v>88</v>
      </c>
      <c r="D16" s="2">
        <v>0.68367346938775497</v>
      </c>
      <c r="E16" s="2">
        <v>0.82653061224489799</v>
      </c>
      <c r="F16" s="2">
        <v>0.89795918367346905</v>
      </c>
      <c r="G16" s="2">
        <v>0.63680423311749002</v>
      </c>
      <c r="H16" s="2">
        <v>0.74610347948364997</v>
      </c>
      <c r="I16" s="2" t="s">
        <v>40</v>
      </c>
      <c r="J16" s="2" t="s">
        <v>28</v>
      </c>
      <c r="K16" s="2" t="s">
        <v>43</v>
      </c>
      <c r="L16" s="2">
        <v>0.2</v>
      </c>
      <c r="M16" s="2">
        <v>0</v>
      </c>
      <c r="N16" s="2">
        <v>15</v>
      </c>
      <c r="O16" s="2"/>
      <c r="P16" s="4">
        <v>42144.698599537034</v>
      </c>
    </row>
    <row r="17" spans="1:16" x14ac:dyDescent="0.25">
      <c r="A17" s="2">
        <v>67</v>
      </c>
      <c r="B17" s="2">
        <v>81</v>
      </c>
      <c r="C17" s="2">
        <v>87</v>
      </c>
      <c r="D17" s="2">
        <v>0.68367346938775497</v>
      </c>
      <c r="E17" s="2">
        <v>0.82653061224489799</v>
      </c>
      <c r="F17" s="2">
        <v>0.88775510204081598</v>
      </c>
      <c r="G17" s="2">
        <v>0.63641342517799304</v>
      </c>
      <c r="H17" s="2">
        <v>0.74561671726134304</v>
      </c>
      <c r="I17" s="2" t="s">
        <v>40</v>
      </c>
      <c r="J17" s="2" t="s">
        <v>28</v>
      </c>
      <c r="K17" s="2" t="s">
        <v>62</v>
      </c>
      <c r="L17" s="2">
        <v>0.2</v>
      </c>
      <c r="M17" s="2">
        <v>0.1</v>
      </c>
      <c r="N17" s="2">
        <v>15</v>
      </c>
      <c r="O17" s="2"/>
      <c r="P17" s="4">
        <v>42144.698622685188</v>
      </c>
    </row>
    <row r="18" spans="1:16" x14ac:dyDescent="0.25">
      <c r="A18" s="2">
        <v>67</v>
      </c>
      <c r="B18" s="2">
        <v>81</v>
      </c>
      <c r="C18" s="2">
        <v>87</v>
      </c>
      <c r="D18" s="2">
        <v>0.68367346938775497</v>
      </c>
      <c r="E18" s="2">
        <v>0.82653061224489799</v>
      </c>
      <c r="F18" s="2">
        <v>0.88775510204081598</v>
      </c>
      <c r="G18" s="2">
        <v>0.63484901641796898</v>
      </c>
      <c r="H18" s="2">
        <v>0.74456159370375097</v>
      </c>
      <c r="I18" s="2" t="s">
        <v>40</v>
      </c>
      <c r="J18" s="2" t="s">
        <v>28</v>
      </c>
      <c r="K18" s="2" t="s">
        <v>63</v>
      </c>
      <c r="L18" s="2">
        <v>0.2</v>
      </c>
      <c r="M18" s="2">
        <v>0.2</v>
      </c>
      <c r="N18" s="2">
        <v>15</v>
      </c>
      <c r="O18" s="2"/>
      <c r="P18" s="4">
        <v>42144.698634259257</v>
      </c>
    </row>
    <row r="19" spans="1:16" x14ac:dyDescent="0.25">
      <c r="A19" s="2">
        <v>67</v>
      </c>
      <c r="B19" s="2">
        <v>81</v>
      </c>
      <c r="C19" s="2">
        <v>87</v>
      </c>
      <c r="D19" s="2">
        <v>0.68367346938775497</v>
      </c>
      <c r="E19" s="2">
        <v>0.82653061224489799</v>
      </c>
      <c r="F19" s="2">
        <v>0.88775510204081598</v>
      </c>
      <c r="G19" s="2">
        <v>0.63367945201525699</v>
      </c>
      <c r="H19" s="2">
        <v>0.74445627472935205</v>
      </c>
      <c r="I19" s="2" t="s">
        <v>40</v>
      </c>
      <c r="J19" s="2" t="s">
        <v>28</v>
      </c>
      <c r="K19" s="2" t="s">
        <v>64</v>
      </c>
      <c r="L19" s="2">
        <v>0.2</v>
      </c>
      <c r="M19" s="2">
        <v>0.3</v>
      </c>
      <c r="N19" s="2">
        <v>15</v>
      </c>
      <c r="O19" s="2"/>
      <c r="P19" s="4">
        <v>42144.698657407411</v>
      </c>
    </row>
    <row r="20" spans="1:16" x14ac:dyDescent="0.25">
      <c r="A20" s="2">
        <v>65</v>
      </c>
      <c r="B20" s="2">
        <v>79</v>
      </c>
      <c r="C20" s="2">
        <v>87</v>
      </c>
      <c r="D20" s="2">
        <v>0.66326530612244805</v>
      </c>
      <c r="E20" s="2">
        <v>0.80612244897959096</v>
      </c>
      <c r="F20" s="2">
        <v>0.88775510204081598</v>
      </c>
      <c r="G20" s="2">
        <v>0.62270577678053995</v>
      </c>
      <c r="H20" s="2">
        <v>0.73520965400313898</v>
      </c>
      <c r="I20" s="2" t="s">
        <v>40</v>
      </c>
      <c r="J20" s="2" t="s">
        <v>28</v>
      </c>
      <c r="K20" s="2" t="s">
        <v>65</v>
      </c>
      <c r="L20" s="2">
        <v>0.2</v>
      </c>
      <c r="M20" s="2">
        <v>0.4</v>
      </c>
      <c r="N20" s="2">
        <v>15</v>
      </c>
      <c r="O20" s="2"/>
      <c r="P20" s="4">
        <v>42144.698680555557</v>
      </c>
    </row>
    <row r="21" spans="1:16" x14ac:dyDescent="0.25">
      <c r="A21" s="2">
        <v>62</v>
      </c>
      <c r="B21" s="2">
        <v>79</v>
      </c>
      <c r="C21" s="2">
        <v>88</v>
      </c>
      <c r="D21" s="2">
        <v>0.63265306122448906</v>
      </c>
      <c r="E21" s="2">
        <v>0.80612244897959096</v>
      </c>
      <c r="F21" s="2">
        <v>0.89795918367346905</v>
      </c>
      <c r="G21" s="2">
        <v>0.60514278507508601</v>
      </c>
      <c r="H21" s="2">
        <v>0.71245521179183502</v>
      </c>
      <c r="I21" s="2" t="s">
        <v>40</v>
      </c>
      <c r="J21" s="2" t="s">
        <v>28</v>
      </c>
      <c r="K21" s="2" t="s">
        <v>66</v>
      </c>
      <c r="L21" s="2">
        <v>0.2</v>
      </c>
      <c r="M21" s="2">
        <v>0.5</v>
      </c>
      <c r="N21" s="2">
        <v>15</v>
      </c>
      <c r="O21" s="2"/>
      <c r="P21" s="4">
        <v>42144.698692129627</v>
      </c>
    </row>
    <row r="22" spans="1:16" x14ac:dyDescent="0.25">
      <c r="A22" s="2">
        <v>53</v>
      </c>
      <c r="B22" s="2">
        <v>76</v>
      </c>
      <c r="C22" s="2">
        <v>88</v>
      </c>
      <c r="D22" s="2">
        <v>0.54081632653061196</v>
      </c>
      <c r="E22" s="2">
        <v>0.77551020408163196</v>
      </c>
      <c r="F22" s="2">
        <v>0.89795918367346905</v>
      </c>
      <c r="G22" s="2">
        <v>0.55801286127064098</v>
      </c>
      <c r="H22" s="2">
        <v>0.65657274083612105</v>
      </c>
      <c r="I22" s="2" t="s">
        <v>40</v>
      </c>
      <c r="J22" s="2" t="s">
        <v>28</v>
      </c>
      <c r="K22" s="2" t="s">
        <v>67</v>
      </c>
      <c r="L22" s="2">
        <v>0.2</v>
      </c>
      <c r="M22" s="2">
        <v>0.6</v>
      </c>
      <c r="N22" s="2">
        <v>15</v>
      </c>
      <c r="O22" s="2"/>
      <c r="P22" s="4">
        <v>42144.69871527778</v>
      </c>
    </row>
    <row r="23" spans="1:16" x14ac:dyDescent="0.25">
      <c r="A23" s="2">
        <v>36</v>
      </c>
      <c r="B23" s="2">
        <v>74</v>
      </c>
      <c r="C23" s="2">
        <v>86</v>
      </c>
      <c r="D23" s="2">
        <v>0.36734693877551</v>
      </c>
      <c r="E23" s="2">
        <v>0.75510204081632604</v>
      </c>
      <c r="F23" s="2">
        <v>0.87755102040816302</v>
      </c>
      <c r="G23" s="2">
        <v>0.46809818758010002</v>
      </c>
      <c r="H23" s="2">
        <v>0.53600479192057904</v>
      </c>
      <c r="I23" s="2" t="s">
        <v>40</v>
      </c>
      <c r="J23" s="2" t="s">
        <v>28</v>
      </c>
      <c r="K23" s="2" t="s">
        <v>68</v>
      </c>
      <c r="L23" s="2">
        <v>0.2</v>
      </c>
      <c r="M23" s="2">
        <v>0.7</v>
      </c>
      <c r="N23" s="2">
        <v>15</v>
      </c>
      <c r="O23" s="2"/>
      <c r="P23" s="4">
        <v>42144.698738425926</v>
      </c>
    </row>
    <row r="24" spans="1:16" x14ac:dyDescent="0.25">
      <c r="A24" s="2">
        <v>24</v>
      </c>
      <c r="B24" s="2">
        <v>72</v>
      </c>
      <c r="C24" s="2">
        <v>85</v>
      </c>
      <c r="D24" s="2">
        <v>0.24489795918367299</v>
      </c>
      <c r="E24" s="2">
        <v>0.73469387755102</v>
      </c>
      <c r="F24" s="2">
        <v>0.86734693877550995</v>
      </c>
      <c r="G24" s="2">
        <v>0.39887728176433201</v>
      </c>
      <c r="H24" s="2">
        <v>0.452420587009844</v>
      </c>
      <c r="I24" s="2" t="s">
        <v>40</v>
      </c>
      <c r="J24" s="2" t="s">
        <v>28</v>
      </c>
      <c r="K24" s="2" t="s">
        <v>69</v>
      </c>
      <c r="L24" s="2">
        <v>0.2</v>
      </c>
      <c r="M24" s="2">
        <v>0.79999999999999905</v>
      </c>
      <c r="N24" s="2">
        <v>15</v>
      </c>
      <c r="O24" s="2"/>
      <c r="P24" s="4">
        <v>42144.698750000003</v>
      </c>
    </row>
    <row r="25" spans="1:16" x14ac:dyDescent="0.25">
      <c r="A25" s="2">
        <v>19</v>
      </c>
      <c r="B25" s="2">
        <v>63</v>
      </c>
      <c r="C25" s="2">
        <v>79</v>
      </c>
      <c r="D25" s="2">
        <v>0.19387755102040799</v>
      </c>
      <c r="E25" s="2">
        <v>0.64285714285714202</v>
      </c>
      <c r="F25" s="2">
        <v>0.80612244897959096</v>
      </c>
      <c r="G25" s="2">
        <v>0.33940447926832301</v>
      </c>
      <c r="H25" s="2">
        <v>0.38303796611003699</v>
      </c>
      <c r="I25" s="2" t="s">
        <v>40</v>
      </c>
      <c r="J25" s="2" t="s">
        <v>28</v>
      </c>
      <c r="K25" s="2" t="s">
        <v>70</v>
      </c>
      <c r="L25" s="2">
        <v>0.2</v>
      </c>
      <c r="M25" s="2">
        <v>0.89999999999999902</v>
      </c>
      <c r="N25" s="2">
        <v>15</v>
      </c>
      <c r="O25" s="2"/>
      <c r="P25" s="4">
        <v>42144.698773148149</v>
      </c>
    </row>
    <row r="26" spans="1:16" x14ac:dyDescent="0.25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2"/>
    </row>
    <row r="27" spans="1:16" x14ac:dyDescent="0.2">
      <c r="A27" s="32" t="s">
        <v>261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P27" s="8"/>
    </row>
    <row r="28" spans="1:16" x14ac:dyDescent="0.25">
      <c r="A28" s="2">
        <v>10</v>
      </c>
      <c r="B28" s="2">
        <v>12</v>
      </c>
      <c r="C28" s="2">
        <v>16</v>
      </c>
      <c r="D28" s="2">
        <v>0.5</v>
      </c>
      <c r="E28" s="2">
        <v>0.6</v>
      </c>
      <c r="F28" s="2">
        <v>0.8</v>
      </c>
      <c r="G28" s="2">
        <v>0.50558888255866097</v>
      </c>
      <c r="H28" s="2">
        <v>0.57446935960428303</v>
      </c>
      <c r="I28" s="2" t="s">
        <v>51</v>
      </c>
      <c r="J28" s="2" t="s">
        <v>28</v>
      </c>
      <c r="K28" s="2" t="s">
        <v>43</v>
      </c>
      <c r="L28" s="2">
        <v>0.2</v>
      </c>
      <c r="M28" s="2">
        <v>0</v>
      </c>
      <c r="N28" s="2">
        <v>15</v>
      </c>
      <c r="O28" s="2"/>
      <c r="P28" s="4">
        <v>42144.696377314816</v>
      </c>
    </row>
    <row r="29" spans="1:16" x14ac:dyDescent="0.25">
      <c r="A29" s="2">
        <v>10</v>
      </c>
      <c r="B29" s="2">
        <v>12</v>
      </c>
      <c r="C29" s="2">
        <v>16</v>
      </c>
      <c r="D29" s="2">
        <v>0.5</v>
      </c>
      <c r="E29" s="2">
        <v>0.6</v>
      </c>
      <c r="F29" s="2">
        <v>0.8</v>
      </c>
      <c r="G29" s="2">
        <v>0.50558888255866097</v>
      </c>
      <c r="H29" s="2">
        <v>0.57446935960428303</v>
      </c>
      <c r="I29" s="2" t="s">
        <v>51</v>
      </c>
      <c r="J29" s="2" t="s">
        <v>28</v>
      </c>
      <c r="K29" s="2" t="s">
        <v>62</v>
      </c>
      <c r="L29" s="2">
        <v>0.2</v>
      </c>
      <c r="M29" s="2">
        <v>0.1</v>
      </c>
      <c r="N29" s="2">
        <v>15</v>
      </c>
      <c r="O29" s="2"/>
      <c r="P29" s="4">
        <v>42144.696377314816</v>
      </c>
    </row>
    <row r="30" spans="1:16" x14ac:dyDescent="0.25">
      <c r="A30" s="2">
        <v>10</v>
      </c>
      <c r="B30" s="2">
        <v>12</v>
      </c>
      <c r="C30" s="2">
        <v>16</v>
      </c>
      <c r="D30" s="2">
        <v>0.5</v>
      </c>
      <c r="E30" s="2">
        <v>0.6</v>
      </c>
      <c r="F30" s="2">
        <v>0.8</v>
      </c>
      <c r="G30" s="2">
        <v>0.50558888255866097</v>
      </c>
      <c r="H30" s="2">
        <v>0.57446935960428303</v>
      </c>
      <c r="I30" s="2" t="s">
        <v>51</v>
      </c>
      <c r="J30" s="2" t="s">
        <v>28</v>
      </c>
      <c r="K30" s="2" t="s">
        <v>63</v>
      </c>
      <c r="L30" s="2">
        <v>0.2</v>
      </c>
      <c r="M30" s="2">
        <v>0.2</v>
      </c>
      <c r="N30" s="2">
        <v>15</v>
      </c>
      <c r="O30" s="2"/>
      <c r="P30" s="4">
        <v>42144.696388888886</v>
      </c>
    </row>
    <row r="31" spans="1:16" x14ac:dyDescent="0.25">
      <c r="A31" s="2">
        <v>10</v>
      </c>
      <c r="B31" s="2">
        <v>12</v>
      </c>
      <c r="C31" s="2">
        <v>16</v>
      </c>
      <c r="D31" s="2">
        <v>0.5</v>
      </c>
      <c r="E31" s="2">
        <v>0.6</v>
      </c>
      <c r="F31" s="2">
        <v>0.8</v>
      </c>
      <c r="G31" s="2">
        <v>0.50558888255866097</v>
      </c>
      <c r="H31" s="2">
        <v>0.57446935960428303</v>
      </c>
      <c r="I31" s="2" t="s">
        <v>51</v>
      </c>
      <c r="J31" s="2" t="s">
        <v>28</v>
      </c>
      <c r="K31" s="2" t="s">
        <v>64</v>
      </c>
      <c r="L31" s="2">
        <v>0.2</v>
      </c>
      <c r="M31" s="2">
        <v>0.3</v>
      </c>
      <c r="N31" s="2">
        <v>15</v>
      </c>
      <c r="O31" s="2"/>
      <c r="P31" s="4">
        <v>42144.696388888886</v>
      </c>
    </row>
    <row r="32" spans="1:16" x14ac:dyDescent="0.25">
      <c r="A32" s="2">
        <v>10</v>
      </c>
      <c r="B32" s="2">
        <v>12</v>
      </c>
      <c r="C32" s="2">
        <v>16</v>
      </c>
      <c r="D32" s="2">
        <v>0.5</v>
      </c>
      <c r="E32" s="2">
        <v>0.6</v>
      </c>
      <c r="F32" s="2">
        <v>0.8</v>
      </c>
      <c r="G32" s="2">
        <v>0.50558888255866097</v>
      </c>
      <c r="H32" s="2">
        <v>0.57446935960428303</v>
      </c>
      <c r="I32" s="2" t="s">
        <v>51</v>
      </c>
      <c r="J32" s="2" t="s">
        <v>28</v>
      </c>
      <c r="K32" s="2" t="s">
        <v>65</v>
      </c>
      <c r="L32" s="2">
        <v>0.2</v>
      </c>
      <c r="M32" s="2">
        <v>0.4</v>
      </c>
      <c r="N32" s="2">
        <v>15</v>
      </c>
      <c r="O32" s="2"/>
      <c r="P32" s="4">
        <v>42144.696388888886</v>
      </c>
    </row>
    <row r="33" spans="1:16" x14ac:dyDescent="0.25">
      <c r="A33" s="2">
        <v>10</v>
      </c>
      <c r="B33" s="2">
        <v>12</v>
      </c>
      <c r="C33" s="2">
        <v>16</v>
      </c>
      <c r="D33" s="2">
        <v>0.5</v>
      </c>
      <c r="E33" s="2">
        <v>0.6</v>
      </c>
      <c r="F33" s="2">
        <v>0.8</v>
      </c>
      <c r="G33" s="2">
        <v>0.50438328235124597</v>
      </c>
      <c r="H33" s="2">
        <v>0.57445423558734399</v>
      </c>
      <c r="I33" s="2" t="s">
        <v>51</v>
      </c>
      <c r="J33" s="2" t="s">
        <v>28</v>
      </c>
      <c r="K33" s="2" t="s">
        <v>66</v>
      </c>
      <c r="L33" s="2">
        <v>0.2</v>
      </c>
      <c r="M33" s="2">
        <v>0.5</v>
      </c>
      <c r="N33" s="2">
        <v>15</v>
      </c>
      <c r="O33" s="2"/>
      <c r="P33" s="4">
        <v>42144.696388888886</v>
      </c>
    </row>
    <row r="34" spans="1:16" x14ac:dyDescent="0.25">
      <c r="A34" s="2">
        <v>10</v>
      </c>
      <c r="B34" s="2">
        <v>12</v>
      </c>
      <c r="C34" s="2">
        <v>16</v>
      </c>
      <c r="D34" s="2">
        <v>0.5</v>
      </c>
      <c r="E34" s="2">
        <v>0.6</v>
      </c>
      <c r="F34" s="2">
        <v>0.8</v>
      </c>
      <c r="G34" s="2">
        <v>0.50438328235124597</v>
      </c>
      <c r="H34" s="2">
        <v>0.57445423558734399</v>
      </c>
      <c r="I34" s="2" t="s">
        <v>51</v>
      </c>
      <c r="J34" s="2" t="s">
        <v>28</v>
      </c>
      <c r="K34" s="2" t="s">
        <v>67</v>
      </c>
      <c r="L34" s="2">
        <v>0.2</v>
      </c>
      <c r="M34" s="2">
        <v>0.6</v>
      </c>
      <c r="N34" s="2">
        <v>15</v>
      </c>
      <c r="O34" s="2"/>
      <c r="P34" s="4">
        <v>42144.696388888886</v>
      </c>
    </row>
    <row r="35" spans="1:16" x14ac:dyDescent="0.25">
      <c r="A35" s="2">
        <v>10</v>
      </c>
      <c r="B35" s="2">
        <v>11</v>
      </c>
      <c r="C35" s="2">
        <v>16</v>
      </c>
      <c r="D35" s="2">
        <v>0.5</v>
      </c>
      <c r="E35" s="2">
        <v>0.55000000000000004</v>
      </c>
      <c r="F35" s="2">
        <v>0.8</v>
      </c>
      <c r="G35" s="2">
        <v>0.50018189346235697</v>
      </c>
      <c r="H35" s="2">
        <v>0.57007923558734397</v>
      </c>
      <c r="I35" s="2" t="s">
        <v>51</v>
      </c>
      <c r="J35" s="2" t="s">
        <v>28</v>
      </c>
      <c r="K35" s="2" t="s">
        <v>68</v>
      </c>
      <c r="L35" s="2">
        <v>0.2</v>
      </c>
      <c r="M35" s="2">
        <v>0.7</v>
      </c>
      <c r="N35" s="2">
        <v>15</v>
      </c>
      <c r="O35" s="2"/>
      <c r="P35" s="4">
        <v>42144.696400462963</v>
      </c>
    </row>
    <row r="36" spans="1:16" x14ac:dyDescent="0.25">
      <c r="A36" s="2">
        <v>8</v>
      </c>
      <c r="B36" s="2">
        <v>11</v>
      </c>
      <c r="C36" s="2">
        <v>16</v>
      </c>
      <c r="D36" s="2">
        <v>0.4</v>
      </c>
      <c r="E36" s="2">
        <v>0.55000000000000004</v>
      </c>
      <c r="F36" s="2">
        <v>0.8</v>
      </c>
      <c r="G36" s="2">
        <v>0.46261575589621901</v>
      </c>
      <c r="H36" s="2">
        <v>0.52001309802120699</v>
      </c>
      <c r="I36" s="2" t="s">
        <v>51</v>
      </c>
      <c r="J36" s="2" t="s">
        <v>28</v>
      </c>
      <c r="K36" s="2" t="s">
        <v>69</v>
      </c>
      <c r="L36" s="2">
        <v>0.2</v>
      </c>
      <c r="M36" s="2">
        <v>0.79999999999999905</v>
      </c>
      <c r="N36" s="2">
        <v>15</v>
      </c>
      <c r="O36" s="2"/>
      <c r="P36" s="4">
        <v>42144.696400462963</v>
      </c>
    </row>
    <row r="37" spans="1:16" x14ac:dyDescent="0.25">
      <c r="A37" s="2">
        <v>7</v>
      </c>
      <c r="B37" s="2">
        <v>11</v>
      </c>
      <c r="C37" s="2">
        <v>16</v>
      </c>
      <c r="D37" s="2">
        <v>0.35</v>
      </c>
      <c r="E37" s="2">
        <v>0.55000000000000004</v>
      </c>
      <c r="F37" s="2">
        <v>0.8</v>
      </c>
      <c r="G37" s="2">
        <v>0.43067131145177501</v>
      </c>
      <c r="H37" s="2">
        <v>0.48479484405295298</v>
      </c>
      <c r="I37" s="2" t="s">
        <v>51</v>
      </c>
      <c r="J37" s="2" t="s">
        <v>28</v>
      </c>
      <c r="K37" s="2" t="s">
        <v>70</v>
      </c>
      <c r="L37" s="2">
        <v>0.2</v>
      </c>
      <c r="M37" s="2">
        <v>0.89999999999999902</v>
      </c>
      <c r="N37" s="2">
        <v>15</v>
      </c>
      <c r="O37" s="2"/>
      <c r="P37" s="4">
        <v>42144.696400462963</v>
      </c>
    </row>
    <row r="39" spans="1:16" s="25" customFormat="1" x14ac:dyDescent="0.25">
      <c r="A39" s="26" t="s">
        <v>1571</v>
      </c>
    </row>
    <row r="40" spans="1:16" s="6" customFormat="1" x14ac:dyDescent="0.25">
      <c r="A40" s="32" t="s">
        <v>10</v>
      </c>
    </row>
    <row r="41" spans="1:16" x14ac:dyDescent="0.25">
      <c r="A41" s="2">
        <v>101</v>
      </c>
      <c r="B41" s="2">
        <v>165</v>
      </c>
      <c r="C41" s="2">
        <v>196</v>
      </c>
      <c r="D41" s="2">
        <v>0.35563380281690099</v>
      </c>
      <c r="E41" s="2">
        <v>0.58098591549295697</v>
      </c>
      <c r="F41" s="2">
        <v>0.69014084507042195</v>
      </c>
      <c r="G41" s="2">
        <v>0.32501873970391598</v>
      </c>
      <c r="H41" s="2">
        <v>0.46579922115616901</v>
      </c>
      <c r="I41" s="2" t="s">
        <v>27</v>
      </c>
      <c r="J41" s="2" t="s">
        <v>253</v>
      </c>
      <c r="K41" s="2" t="s">
        <v>287</v>
      </c>
      <c r="L41" s="2">
        <v>0.4</v>
      </c>
      <c r="M41" s="2">
        <v>0</v>
      </c>
      <c r="N41" s="2">
        <v>0.5</v>
      </c>
      <c r="O41" s="2">
        <v>120</v>
      </c>
      <c r="P41" s="2" t="s">
        <v>724</v>
      </c>
    </row>
    <row r="42" spans="1:16" x14ac:dyDescent="0.25">
      <c r="A42" s="2">
        <v>109</v>
      </c>
      <c r="B42" s="2">
        <v>179</v>
      </c>
      <c r="C42" s="2">
        <v>212</v>
      </c>
      <c r="D42" s="2">
        <v>0.38380281690140799</v>
      </c>
      <c r="E42" s="2">
        <v>0.63028169014084501</v>
      </c>
      <c r="F42" s="2">
        <v>0.74647887323943596</v>
      </c>
      <c r="G42" s="2">
        <v>0.35110897108543498</v>
      </c>
      <c r="H42" s="2">
        <v>0.50155907322307203</v>
      </c>
      <c r="I42" s="2" t="s">
        <v>27</v>
      </c>
      <c r="J42" s="2" t="s">
        <v>253</v>
      </c>
      <c r="K42" s="2" t="s">
        <v>313</v>
      </c>
      <c r="L42" s="2">
        <v>0.4</v>
      </c>
      <c r="M42" s="2">
        <v>0.1</v>
      </c>
      <c r="N42" s="2">
        <v>0.5</v>
      </c>
      <c r="O42" s="2">
        <v>120</v>
      </c>
      <c r="P42" s="2" t="s">
        <v>725</v>
      </c>
    </row>
    <row r="43" spans="1:16" x14ac:dyDescent="0.25">
      <c r="A43" s="2">
        <v>108</v>
      </c>
      <c r="B43" s="2">
        <v>189</v>
      </c>
      <c r="C43" s="2">
        <v>214</v>
      </c>
      <c r="D43" s="2">
        <v>0.38028169014084501</v>
      </c>
      <c r="E43" s="2">
        <v>0.66549295774647799</v>
      </c>
      <c r="F43" s="2">
        <v>0.75352112676056304</v>
      </c>
      <c r="G43" s="2">
        <v>0.36484418272458502</v>
      </c>
      <c r="H43" s="2">
        <v>0.51575304435627001</v>
      </c>
      <c r="I43" s="2" t="s">
        <v>27</v>
      </c>
      <c r="J43" s="2" t="s">
        <v>253</v>
      </c>
      <c r="K43" s="2" t="s">
        <v>294</v>
      </c>
      <c r="L43" s="2">
        <v>0.4</v>
      </c>
      <c r="M43" s="2">
        <v>0.2</v>
      </c>
      <c r="N43" s="2">
        <v>0.5</v>
      </c>
      <c r="O43" s="2">
        <v>120</v>
      </c>
      <c r="P43" s="2" t="s">
        <v>718</v>
      </c>
    </row>
    <row r="44" spans="1:16" x14ac:dyDescent="0.25">
      <c r="A44" s="2">
        <v>105</v>
      </c>
      <c r="B44" s="2">
        <v>185</v>
      </c>
      <c r="C44" s="2">
        <v>212</v>
      </c>
      <c r="D44" s="2">
        <v>0.36971830985915399</v>
      </c>
      <c r="E44" s="2">
        <v>0.65140845070422504</v>
      </c>
      <c r="F44" s="2">
        <v>0.74647887323943596</v>
      </c>
      <c r="G44" s="2">
        <v>0.35357959396546601</v>
      </c>
      <c r="H44" s="2">
        <v>0.50336809940923299</v>
      </c>
      <c r="I44" s="2" t="s">
        <v>27</v>
      </c>
      <c r="J44" s="2" t="s">
        <v>253</v>
      </c>
      <c r="K44" s="2" t="s">
        <v>314</v>
      </c>
      <c r="L44" s="2">
        <v>0.4</v>
      </c>
      <c r="M44" s="2">
        <v>0.3</v>
      </c>
      <c r="N44" s="2">
        <v>0.5</v>
      </c>
      <c r="O44" s="2">
        <v>120</v>
      </c>
      <c r="P44" s="2" t="s">
        <v>726</v>
      </c>
    </row>
    <row r="45" spans="1:16" x14ac:dyDescent="0.25">
      <c r="A45" s="2">
        <v>88</v>
      </c>
      <c r="B45" s="2">
        <v>178</v>
      </c>
      <c r="C45" s="2">
        <v>206</v>
      </c>
      <c r="D45" s="2">
        <v>0.309859154929577</v>
      </c>
      <c r="E45" s="2">
        <v>0.62676056338028097</v>
      </c>
      <c r="F45" s="2">
        <v>0.72535211267605604</v>
      </c>
      <c r="G45" s="2">
        <v>0.32165447748630199</v>
      </c>
      <c r="H45" s="2">
        <v>0.45641752964127602</v>
      </c>
      <c r="I45" s="2" t="s">
        <v>27</v>
      </c>
      <c r="J45" s="2" t="s">
        <v>253</v>
      </c>
      <c r="K45" s="2" t="s">
        <v>307</v>
      </c>
      <c r="L45" s="2">
        <v>0.4</v>
      </c>
      <c r="M45" s="2">
        <v>0.4</v>
      </c>
      <c r="N45" s="2">
        <v>0.5</v>
      </c>
      <c r="O45" s="2">
        <v>120</v>
      </c>
      <c r="P45" s="2" t="s">
        <v>727</v>
      </c>
    </row>
    <row r="46" spans="1:16" x14ac:dyDescent="0.25">
      <c r="A46" s="2">
        <v>78</v>
      </c>
      <c r="B46" s="2">
        <v>165</v>
      </c>
      <c r="C46" s="2">
        <v>199</v>
      </c>
      <c r="D46" s="2">
        <v>0.27464788732394302</v>
      </c>
      <c r="E46" s="2">
        <v>0.58098591549295697</v>
      </c>
      <c r="F46" s="2">
        <v>0.70070422535211196</v>
      </c>
      <c r="G46" s="2">
        <v>0.287444420327015</v>
      </c>
      <c r="H46" s="2">
        <v>0.41750748762915202</v>
      </c>
      <c r="I46" s="2" t="s">
        <v>27</v>
      </c>
      <c r="J46" s="2" t="s">
        <v>253</v>
      </c>
      <c r="K46" s="2" t="s">
        <v>308</v>
      </c>
      <c r="L46" s="2">
        <v>0.4</v>
      </c>
      <c r="M46" s="2">
        <v>0.5</v>
      </c>
      <c r="N46" s="2">
        <v>0.5</v>
      </c>
      <c r="O46" s="2">
        <v>120</v>
      </c>
      <c r="P46" s="2" t="s">
        <v>728</v>
      </c>
    </row>
    <row r="47" spans="1:16" x14ac:dyDescent="0.25">
      <c r="A47" s="2">
        <v>70</v>
      </c>
      <c r="B47" s="2">
        <v>142</v>
      </c>
      <c r="C47" s="2">
        <v>187</v>
      </c>
      <c r="D47" s="2">
        <v>0.24647887323943601</v>
      </c>
      <c r="E47" s="2">
        <v>0.5</v>
      </c>
      <c r="F47" s="2">
        <v>0.65845070422535201</v>
      </c>
      <c r="G47" s="2">
        <v>0.25453239577242798</v>
      </c>
      <c r="H47" s="2">
        <v>0.37958273671289899</v>
      </c>
      <c r="I47" s="2" t="s">
        <v>27</v>
      </c>
      <c r="J47" s="2" t="s">
        <v>253</v>
      </c>
      <c r="K47" s="2" t="s">
        <v>312</v>
      </c>
      <c r="L47" s="2">
        <v>0.4</v>
      </c>
      <c r="M47" s="2">
        <v>0.6</v>
      </c>
      <c r="N47" s="2">
        <v>0.5</v>
      </c>
      <c r="O47" s="2">
        <v>120</v>
      </c>
      <c r="P47" s="2" t="s">
        <v>729</v>
      </c>
    </row>
    <row r="48" spans="1:16" x14ac:dyDescent="0.25">
      <c r="A48" s="2">
        <v>62</v>
      </c>
      <c r="B48" s="2">
        <v>128</v>
      </c>
      <c r="C48" s="2">
        <v>169</v>
      </c>
      <c r="D48" s="2">
        <v>0.21830985915492901</v>
      </c>
      <c r="E48" s="2">
        <v>0.45070422535211202</v>
      </c>
      <c r="F48" s="2">
        <v>0.59507042253521103</v>
      </c>
      <c r="G48" s="2">
        <v>0.21646428749018701</v>
      </c>
      <c r="H48" s="2">
        <v>0.33452235662084401</v>
      </c>
      <c r="I48" s="2" t="s">
        <v>27</v>
      </c>
      <c r="J48" s="2" t="s">
        <v>253</v>
      </c>
      <c r="K48" s="2" t="s">
        <v>310</v>
      </c>
      <c r="L48" s="2">
        <v>0.4</v>
      </c>
      <c r="M48" s="2">
        <v>0.7</v>
      </c>
      <c r="N48" s="2">
        <v>0.5</v>
      </c>
      <c r="O48" s="2">
        <v>120</v>
      </c>
      <c r="P48" s="2" t="s">
        <v>730</v>
      </c>
    </row>
    <row r="49" spans="1:16" x14ac:dyDescent="0.25">
      <c r="A49" s="2">
        <v>57</v>
      </c>
      <c r="B49" s="2">
        <v>115</v>
      </c>
      <c r="C49" s="2">
        <v>154</v>
      </c>
      <c r="D49" s="2">
        <v>0.20070422535211199</v>
      </c>
      <c r="E49" s="2">
        <v>0.40492957746478803</v>
      </c>
      <c r="F49" s="2">
        <v>0.54225352112675995</v>
      </c>
      <c r="G49" s="2">
        <v>0.18725217644952499</v>
      </c>
      <c r="H49" s="2">
        <v>0.30433112090012399</v>
      </c>
      <c r="I49" s="2" t="s">
        <v>27</v>
      </c>
      <c r="J49" s="2" t="s">
        <v>253</v>
      </c>
      <c r="K49" s="2" t="s">
        <v>309</v>
      </c>
      <c r="L49" s="2">
        <v>0.4</v>
      </c>
      <c r="M49" s="2">
        <v>0.79999999999999905</v>
      </c>
      <c r="N49" s="2">
        <v>0.5</v>
      </c>
      <c r="O49" s="2">
        <v>120</v>
      </c>
      <c r="P49" s="2" t="s">
        <v>731</v>
      </c>
    </row>
    <row r="50" spans="1:16" x14ac:dyDescent="0.25">
      <c r="A50" s="2">
        <v>54</v>
      </c>
      <c r="B50" s="2">
        <v>101</v>
      </c>
      <c r="C50" s="2">
        <v>135</v>
      </c>
      <c r="D50" s="2">
        <v>0.190140845070422</v>
      </c>
      <c r="E50" s="2">
        <v>0.35563380281690099</v>
      </c>
      <c r="F50" s="2">
        <v>0.47535211267605598</v>
      </c>
      <c r="G50" s="2">
        <v>0.16762607686615399</v>
      </c>
      <c r="H50" s="2">
        <v>0.282565804198667</v>
      </c>
      <c r="I50" s="2" t="s">
        <v>27</v>
      </c>
      <c r="J50" s="2" t="s">
        <v>253</v>
      </c>
      <c r="K50" s="2" t="s">
        <v>311</v>
      </c>
      <c r="L50" s="2">
        <v>0.4</v>
      </c>
      <c r="M50" s="2">
        <v>0.89999999999999902</v>
      </c>
      <c r="N50" s="2">
        <v>0.5</v>
      </c>
      <c r="O50" s="2">
        <v>120</v>
      </c>
      <c r="P50" s="2" t="s">
        <v>732</v>
      </c>
    </row>
    <row r="51" spans="1:16" x14ac:dyDescent="0.25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</row>
    <row r="52" spans="1:16" x14ac:dyDescent="0.25">
      <c r="A52" s="32" t="s">
        <v>262</v>
      </c>
    </row>
    <row r="53" spans="1:16" x14ac:dyDescent="0.25">
      <c r="A53" s="2">
        <v>68</v>
      </c>
      <c r="B53" s="2">
        <v>80</v>
      </c>
      <c r="C53" s="2">
        <v>85</v>
      </c>
      <c r="D53" s="2">
        <v>0.69387755102040805</v>
      </c>
      <c r="E53" s="2">
        <v>0.81632653061224403</v>
      </c>
      <c r="F53" s="2">
        <v>0.86734693877550995</v>
      </c>
      <c r="G53" s="2">
        <v>0.64054293309803301</v>
      </c>
      <c r="H53" s="2">
        <v>0.74907918777619098</v>
      </c>
      <c r="I53" s="2" t="s">
        <v>40</v>
      </c>
      <c r="J53" s="2" t="s">
        <v>253</v>
      </c>
      <c r="K53" s="2" t="s">
        <v>280</v>
      </c>
      <c r="L53" s="2">
        <v>0.2</v>
      </c>
      <c r="M53" s="2">
        <v>0</v>
      </c>
      <c r="N53" s="2">
        <v>0.6</v>
      </c>
      <c r="O53" s="2">
        <v>120</v>
      </c>
      <c r="P53" s="2" t="s">
        <v>404</v>
      </c>
    </row>
    <row r="54" spans="1:16" x14ac:dyDescent="0.25">
      <c r="A54" s="2">
        <v>67</v>
      </c>
      <c r="B54" s="2">
        <v>79</v>
      </c>
      <c r="C54" s="2">
        <v>85</v>
      </c>
      <c r="D54" s="2">
        <v>0.68367346938775497</v>
      </c>
      <c r="E54" s="2">
        <v>0.80612244897959096</v>
      </c>
      <c r="F54" s="2">
        <v>0.86734693877550995</v>
      </c>
      <c r="G54" s="2">
        <v>0.63499854430372504</v>
      </c>
      <c r="H54" s="2">
        <v>0.74253521323110705</v>
      </c>
      <c r="I54" s="2" t="s">
        <v>40</v>
      </c>
      <c r="J54" s="2" t="s">
        <v>253</v>
      </c>
      <c r="K54" s="2" t="s">
        <v>419</v>
      </c>
      <c r="L54" s="2">
        <v>0.2</v>
      </c>
      <c r="M54" s="2">
        <v>0.1</v>
      </c>
      <c r="N54" s="2">
        <v>0.6</v>
      </c>
      <c r="O54" s="2">
        <v>120</v>
      </c>
      <c r="P54" s="2" t="s">
        <v>420</v>
      </c>
    </row>
    <row r="55" spans="1:16" x14ac:dyDescent="0.25">
      <c r="A55" s="2">
        <v>66</v>
      </c>
      <c r="B55" s="2">
        <v>78</v>
      </c>
      <c r="C55" s="2">
        <v>83</v>
      </c>
      <c r="D55" s="2">
        <v>0.67346938775510201</v>
      </c>
      <c r="E55" s="2">
        <v>0.79591836734693799</v>
      </c>
      <c r="F55" s="2">
        <v>0.84693877551020402</v>
      </c>
      <c r="G55" s="2">
        <v>0.62355955550981901</v>
      </c>
      <c r="H55" s="2">
        <v>0.73269683781230499</v>
      </c>
      <c r="I55" s="2" t="s">
        <v>40</v>
      </c>
      <c r="J55" s="2" t="s">
        <v>253</v>
      </c>
      <c r="K55" s="2" t="s">
        <v>421</v>
      </c>
      <c r="L55" s="2">
        <v>0.2</v>
      </c>
      <c r="M55" s="2">
        <v>0.2</v>
      </c>
      <c r="N55" s="2">
        <v>0.6</v>
      </c>
      <c r="O55" s="2">
        <v>120</v>
      </c>
      <c r="P55" s="2" t="s">
        <v>422</v>
      </c>
    </row>
    <row r="56" spans="1:16" x14ac:dyDescent="0.25">
      <c r="A56" s="2">
        <v>63</v>
      </c>
      <c r="B56" s="2">
        <v>77</v>
      </c>
      <c r="C56" s="2">
        <v>82</v>
      </c>
      <c r="D56" s="2">
        <v>0.64285714285714202</v>
      </c>
      <c r="E56" s="2">
        <v>0.78571428571428503</v>
      </c>
      <c r="F56" s="2">
        <v>0.83673469387755095</v>
      </c>
      <c r="G56" s="2">
        <v>0.60372178094701601</v>
      </c>
      <c r="H56" s="2">
        <v>0.71258724950850305</v>
      </c>
      <c r="I56" s="2" t="s">
        <v>40</v>
      </c>
      <c r="J56" s="2" t="s">
        <v>253</v>
      </c>
      <c r="K56" s="2" t="s">
        <v>423</v>
      </c>
      <c r="L56" s="2">
        <v>0.2</v>
      </c>
      <c r="M56" s="2">
        <v>0.3</v>
      </c>
      <c r="N56" s="2">
        <v>0.6</v>
      </c>
      <c r="O56" s="2">
        <v>120</v>
      </c>
      <c r="P56" s="2" t="s">
        <v>424</v>
      </c>
    </row>
    <row r="57" spans="1:16" x14ac:dyDescent="0.25">
      <c r="A57" s="2">
        <v>44</v>
      </c>
      <c r="B57" s="2">
        <v>77</v>
      </c>
      <c r="C57" s="2">
        <v>82</v>
      </c>
      <c r="D57" s="2">
        <v>0.44897959183673403</v>
      </c>
      <c r="E57" s="2">
        <v>0.78571428571428503</v>
      </c>
      <c r="F57" s="2">
        <v>0.83673469387755095</v>
      </c>
      <c r="G57" s="2">
        <v>0.51868193602785795</v>
      </c>
      <c r="H57" s="2">
        <v>0.60637952868776401</v>
      </c>
      <c r="I57" s="2" t="s">
        <v>40</v>
      </c>
      <c r="J57" s="2" t="s">
        <v>253</v>
      </c>
      <c r="K57" s="2" t="s">
        <v>425</v>
      </c>
      <c r="L57" s="2">
        <v>0.2</v>
      </c>
      <c r="M57" s="2">
        <v>0.4</v>
      </c>
      <c r="N57" s="2">
        <v>0.6</v>
      </c>
      <c r="O57" s="2">
        <v>120</v>
      </c>
      <c r="P57" s="2" t="s">
        <v>426</v>
      </c>
    </row>
    <row r="58" spans="1:16" x14ac:dyDescent="0.25">
      <c r="A58" s="2">
        <v>32</v>
      </c>
      <c r="B58" s="2">
        <v>75</v>
      </c>
      <c r="C58" s="2">
        <v>82</v>
      </c>
      <c r="D58" s="2">
        <v>0.32653061224489699</v>
      </c>
      <c r="E58" s="2">
        <v>0.765306122448979</v>
      </c>
      <c r="F58" s="2">
        <v>0.83673469387755095</v>
      </c>
      <c r="G58" s="2">
        <v>0.432646647918983</v>
      </c>
      <c r="H58" s="2">
        <v>0.51421184450382496</v>
      </c>
      <c r="I58" s="2" t="s">
        <v>40</v>
      </c>
      <c r="J58" s="2" t="s">
        <v>253</v>
      </c>
      <c r="K58" s="2" t="s">
        <v>427</v>
      </c>
      <c r="L58" s="2">
        <v>0.2</v>
      </c>
      <c r="M58" s="2">
        <v>0.5</v>
      </c>
      <c r="N58" s="2">
        <v>0.6</v>
      </c>
      <c r="O58" s="2">
        <v>120</v>
      </c>
      <c r="P58" s="2" t="s">
        <v>428</v>
      </c>
    </row>
    <row r="59" spans="1:16" x14ac:dyDescent="0.25">
      <c r="A59" s="2">
        <v>26</v>
      </c>
      <c r="B59" s="2">
        <v>68</v>
      </c>
      <c r="C59" s="2">
        <v>82</v>
      </c>
      <c r="D59" s="2">
        <v>0.265306122448979</v>
      </c>
      <c r="E59" s="2">
        <v>0.69387755102040805</v>
      </c>
      <c r="F59" s="2">
        <v>0.83673469387755095</v>
      </c>
      <c r="G59" s="2">
        <v>0.36282518960420501</v>
      </c>
      <c r="H59" s="2">
        <v>0.43495274755478802</v>
      </c>
      <c r="I59" s="2" t="s">
        <v>40</v>
      </c>
      <c r="J59" s="2" t="s">
        <v>253</v>
      </c>
      <c r="K59" s="2" t="s">
        <v>429</v>
      </c>
      <c r="L59" s="2">
        <v>0.2</v>
      </c>
      <c r="M59" s="2">
        <v>0.6</v>
      </c>
      <c r="N59" s="2">
        <v>0.6</v>
      </c>
      <c r="O59" s="2">
        <v>120</v>
      </c>
      <c r="P59" s="2" t="s">
        <v>430</v>
      </c>
    </row>
    <row r="60" spans="1:16" x14ac:dyDescent="0.25">
      <c r="A60" s="2">
        <v>21</v>
      </c>
      <c r="B60" s="2">
        <v>53</v>
      </c>
      <c r="C60" s="2">
        <v>74</v>
      </c>
      <c r="D60" s="2">
        <v>0.214285714285714</v>
      </c>
      <c r="E60" s="2">
        <v>0.54081632653061196</v>
      </c>
      <c r="F60" s="2">
        <v>0.75510204081632604</v>
      </c>
      <c r="G60" s="2">
        <v>0.284626252748931</v>
      </c>
      <c r="H60" s="2">
        <v>0.35207470859813</v>
      </c>
      <c r="I60" s="2" t="s">
        <v>40</v>
      </c>
      <c r="J60" s="2" t="s">
        <v>253</v>
      </c>
      <c r="K60" s="2" t="s">
        <v>431</v>
      </c>
      <c r="L60" s="2">
        <v>0.2</v>
      </c>
      <c r="M60" s="2">
        <v>0.7</v>
      </c>
      <c r="N60" s="2">
        <v>0.6</v>
      </c>
      <c r="O60" s="2">
        <v>120</v>
      </c>
      <c r="P60" s="2" t="s">
        <v>432</v>
      </c>
    </row>
    <row r="61" spans="1:16" x14ac:dyDescent="0.25">
      <c r="A61" s="2">
        <v>16</v>
      </c>
      <c r="B61" s="2">
        <v>40</v>
      </c>
      <c r="C61" s="2">
        <v>57</v>
      </c>
      <c r="D61" s="2">
        <v>0.163265306122448</v>
      </c>
      <c r="E61" s="2">
        <v>0.40816326530612201</v>
      </c>
      <c r="F61" s="2">
        <v>0.58163265306122403</v>
      </c>
      <c r="G61" s="2">
        <v>0.23262218173649399</v>
      </c>
      <c r="H61" s="2">
        <v>0.29271169721381501</v>
      </c>
      <c r="I61" s="2" t="s">
        <v>40</v>
      </c>
      <c r="J61" s="2" t="s">
        <v>253</v>
      </c>
      <c r="K61" s="2" t="s">
        <v>433</v>
      </c>
      <c r="L61" s="2">
        <v>0.2</v>
      </c>
      <c r="M61" s="2">
        <v>0.79999999999999905</v>
      </c>
      <c r="N61" s="2">
        <v>0.6</v>
      </c>
      <c r="O61" s="2">
        <v>120</v>
      </c>
      <c r="P61" s="2" t="s">
        <v>434</v>
      </c>
    </row>
    <row r="62" spans="1:16" x14ac:dyDescent="0.25">
      <c r="A62" s="2">
        <v>15</v>
      </c>
      <c r="B62" s="2">
        <v>34</v>
      </c>
      <c r="C62" s="2">
        <v>43</v>
      </c>
      <c r="D62" s="2">
        <v>0.15306122448979501</v>
      </c>
      <c r="E62" s="2">
        <v>0.34693877551020402</v>
      </c>
      <c r="F62" s="2">
        <v>0.43877551020408101</v>
      </c>
      <c r="G62" s="2">
        <v>0.20484182865162101</v>
      </c>
      <c r="H62" s="2">
        <v>0.26012711418780898</v>
      </c>
      <c r="I62" s="2" t="s">
        <v>40</v>
      </c>
      <c r="J62" s="2" t="s">
        <v>253</v>
      </c>
      <c r="K62" s="2" t="s">
        <v>435</v>
      </c>
      <c r="L62" s="2">
        <v>0.2</v>
      </c>
      <c r="M62" s="2">
        <v>0.89999999999999902</v>
      </c>
      <c r="N62" s="2">
        <v>0.6</v>
      </c>
      <c r="O62" s="2">
        <v>120</v>
      </c>
      <c r="P62" s="2" t="s">
        <v>436</v>
      </c>
    </row>
    <row r="63" spans="1:16" x14ac:dyDescent="0.25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</row>
    <row r="64" spans="1:16" x14ac:dyDescent="0.2">
      <c r="A64" s="32" t="s">
        <v>261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x14ac:dyDescent="0.25">
      <c r="A65" s="2">
        <v>10</v>
      </c>
      <c r="B65" s="2">
        <v>14</v>
      </c>
      <c r="C65" s="2">
        <v>15</v>
      </c>
      <c r="D65" s="2">
        <v>0.5</v>
      </c>
      <c r="E65" s="2">
        <v>0.7</v>
      </c>
      <c r="F65" s="2">
        <v>0.75</v>
      </c>
      <c r="G65" s="2">
        <v>0.55652234530175704</v>
      </c>
      <c r="H65" s="2">
        <v>0.604292186571598</v>
      </c>
      <c r="I65" s="2" t="s">
        <v>51</v>
      </c>
      <c r="J65" s="2" t="s">
        <v>253</v>
      </c>
      <c r="K65" s="2" t="s">
        <v>287</v>
      </c>
      <c r="L65" s="2">
        <v>0.4</v>
      </c>
      <c r="M65" s="2">
        <v>0</v>
      </c>
      <c r="N65" s="2">
        <v>0.5</v>
      </c>
      <c r="O65" s="2">
        <v>120</v>
      </c>
      <c r="P65" s="2" t="s">
        <v>635</v>
      </c>
    </row>
    <row r="66" spans="1:16" x14ac:dyDescent="0.25">
      <c r="A66" s="2">
        <v>9</v>
      </c>
      <c r="B66" s="2">
        <v>14</v>
      </c>
      <c r="C66" s="2">
        <v>17</v>
      </c>
      <c r="D66" s="2">
        <v>0.45</v>
      </c>
      <c r="E66" s="2">
        <v>0.7</v>
      </c>
      <c r="F66" s="2">
        <v>0.85</v>
      </c>
      <c r="G66" s="2">
        <v>0.53549124163949702</v>
      </c>
      <c r="H66" s="2">
        <v>0.58265873015873004</v>
      </c>
      <c r="I66" s="2" t="s">
        <v>51</v>
      </c>
      <c r="J66" s="2" t="s">
        <v>253</v>
      </c>
      <c r="K66" s="2" t="s">
        <v>313</v>
      </c>
      <c r="L66" s="2">
        <v>0.4</v>
      </c>
      <c r="M66" s="2">
        <v>0.1</v>
      </c>
      <c r="N66" s="2">
        <v>0.5</v>
      </c>
      <c r="O66" s="2">
        <v>120</v>
      </c>
      <c r="P66" s="2" t="s">
        <v>635</v>
      </c>
    </row>
    <row r="67" spans="1:16" x14ac:dyDescent="0.25">
      <c r="A67" s="2">
        <v>9</v>
      </c>
      <c r="B67" s="2">
        <v>14</v>
      </c>
      <c r="C67" s="2">
        <v>17</v>
      </c>
      <c r="D67" s="2">
        <v>0.45</v>
      </c>
      <c r="E67" s="2">
        <v>0.7</v>
      </c>
      <c r="F67" s="2">
        <v>0.85</v>
      </c>
      <c r="G67" s="2">
        <v>0.53767646501007504</v>
      </c>
      <c r="H67" s="2">
        <v>0.58230549199084602</v>
      </c>
      <c r="I67" s="2" t="s">
        <v>51</v>
      </c>
      <c r="J67" s="2" t="s">
        <v>253</v>
      </c>
      <c r="K67" s="2" t="s">
        <v>294</v>
      </c>
      <c r="L67" s="2">
        <v>0.4</v>
      </c>
      <c r="M67" s="2">
        <v>0.2</v>
      </c>
      <c r="N67" s="2">
        <v>0.5</v>
      </c>
      <c r="O67" s="2">
        <v>120</v>
      </c>
      <c r="P67" s="2" t="s">
        <v>644</v>
      </c>
    </row>
    <row r="68" spans="1:16" x14ac:dyDescent="0.25">
      <c r="A68" s="2">
        <v>8</v>
      </c>
      <c r="B68" s="2">
        <v>15</v>
      </c>
      <c r="C68" s="2">
        <v>16</v>
      </c>
      <c r="D68" s="2">
        <v>0.4</v>
      </c>
      <c r="E68" s="2">
        <v>0.75</v>
      </c>
      <c r="F68" s="2">
        <v>0.8</v>
      </c>
      <c r="G68" s="2">
        <v>0.50923733474305899</v>
      </c>
      <c r="H68" s="2">
        <v>0.55144158981115499</v>
      </c>
      <c r="I68" s="2" t="s">
        <v>51</v>
      </c>
      <c r="J68" s="2" t="s">
        <v>253</v>
      </c>
      <c r="K68" s="2" t="s">
        <v>314</v>
      </c>
      <c r="L68" s="2">
        <v>0.4</v>
      </c>
      <c r="M68" s="2">
        <v>0.3</v>
      </c>
      <c r="N68" s="2">
        <v>0.5</v>
      </c>
      <c r="O68" s="2">
        <v>120</v>
      </c>
      <c r="P68" s="2" t="s">
        <v>643</v>
      </c>
    </row>
    <row r="69" spans="1:16" x14ac:dyDescent="0.25">
      <c r="A69" s="2">
        <v>7</v>
      </c>
      <c r="B69" s="2">
        <v>15</v>
      </c>
      <c r="C69" s="2">
        <v>16</v>
      </c>
      <c r="D69" s="2">
        <v>0.35</v>
      </c>
      <c r="E69" s="2">
        <v>0.75</v>
      </c>
      <c r="F69" s="2">
        <v>0.8</v>
      </c>
      <c r="G69" s="2">
        <v>0.49070992970619998</v>
      </c>
      <c r="H69" s="2">
        <v>0.51937565308254896</v>
      </c>
      <c r="I69" s="2" t="s">
        <v>51</v>
      </c>
      <c r="J69" s="2" t="s">
        <v>253</v>
      </c>
      <c r="K69" s="2" t="s">
        <v>307</v>
      </c>
      <c r="L69" s="2">
        <v>0.4</v>
      </c>
      <c r="M69" s="2">
        <v>0.4</v>
      </c>
      <c r="N69" s="2">
        <v>0.5</v>
      </c>
      <c r="O69" s="2">
        <v>120</v>
      </c>
      <c r="P69" s="2" t="s">
        <v>643</v>
      </c>
    </row>
    <row r="70" spans="1:16" x14ac:dyDescent="0.25">
      <c r="A70" s="2">
        <v>5</v>
      </c>
      <c r="B70" s="2">
        <v>15</v>
      </c>
      <c r="C70" s="2">
        <v>16</v>
      </c>
      <c r="D70" s="2">
        <v>0.25</v>
      </c>
      <c r="E70" s="2">
        <v>0.75</v>
      </c>
      <c r="F70" s="2">
        <v>0.8</v>
      </c>
      <c r="G70" s="2">
        <v>0.421184173616238</v>
      </c>
      <c r="H70" s="2">
        <v>0.45838603425559898</v>
      </c>
      <c r="I70" s="2" t="s">
        <v>51</v>
      </c>
      <c r="J70" s="2" t="s">
        <v>253</v>
      </c>
      <c r="K70" s="2" t="s">
        <v>308</v>
      </c>
      <c r="L70" s="2">
        <v>0.4</v>
      </c>
      <c r="M70" s="2">
        <v>0.5</v>
      </c>
      <c r="N70" s="2">
        <v>0.5</v>
      </c>
      <c r="O70" s="2">
        <v>120</v>
      </c>
      <c r="P70" s="2" t="s">
        <v>641</v>
      </c>
    </row>
    <row r="71" spans="1:16" x14ac:dyDescent="0.25">
      <c r="A71" s="2">
        <v>3</v>
      </c>
      <c r="B71" s="2">
        <v>12</v>
      </c>
      <c r="C71" s="2">
        <v>15</v>
      </c>
      <c r="D71" s="2">
        <v>0.15</v>
      </c>
      <c r="E71" s="2">
        <v>0.6</v>
      </c>
      <c r="F71" s="2">
        <v>0.75</v>
      </c>
      <c r="G71" s="2">
        <v>0.32389930570636999</v>
      </c>
      <c r="H71" s="2">
        <v>0.36005270092226599</v>
      </c>
      <c r="I71" s="2" t="s">
        <v>51</v>
      </c>
      <c r="J71" s="2" t="s">
        <v>253</v>
      </c>
      <c r="K71" s="2" t="s">
        <v>312</v>
      </c>
      <c r="L71" s="2">
        <v>0.4</v>
      </c>
      <c r="M71" s="2">
        <v>0.6</v>
      </c>
      <c r="N71" s="2">
        <v>0.5</v>
      </c>
      <c r="O71" s="2">
        <v>120</v>
      </c>
      <c r="P71" s="2" t="s">
        <v>641</v>
      </c>
    </row>
    <row r="72" spans="1:16" x14ac:dyDescent="0.25">
      <c r="A72" s="2">
        <v>3</v>
      </c>
      <c r="B72" s="2">
        <v>9</v>
      </c>
      <c r="C72" s="2">
        <v>15</v>
      </c>
      <c r="D72" s="2">
        <v>0.15</v>
      </c>
      <c r="E72" s="2">
        <v>0.45</v>
      </c>
      <c r="F72" s="2">
        <v>0.75</v>
      </c>
      <c r="G72" s="2">
        <v>0.29185113045167299</v>
      </c>
      <c r="H72" s="2">
        <v>0.32382936507936499</v>
      </c>
      <c r="I72" s="2" t="s">
        <v>51</v>
      </c>
      <c r="J72" s="2" t="s">
        <v>253</v>
      </c>
      <c r="K72" s="2" t="s">
        <v>310</v>
      </c>
      <c r="L72" s="2">
        <v>0.4</v>
      </c>
      <c r="M72" s="2">
        <v>0.7</v>
      </c>
      <c r="N72" s="2">
        <v>0.5</v>
      </c>
      <c r="O72" s="2">
        <v>120</v>
      </c>
      <c r="P72" s="2" t="s">
        <v>642</v>
      </c>
    </row>
    <row r="73" spans="1:16" x14ac:dyDescent="0.25">
      <c r="A73" s="2">
        <v>2</v>
      </c>
      <c r="B73" s="2">
        <v>9</v>
      </c>
      <c r="C73" s="2">
        <v>15</v>
      </c>
      <c r="D73" s="2">
        <v>0.1</v>
      </c>
      <c r="E73" s="2">
        <v>0.45</v>
      </c>
      <c r="F73" s="2">
        <v>0.75</v>
      </c>
      <c r="G73" s="2">
        <v>0.24372955747955699</v>
      </c>
      <c r="H73" s="2">
        <v>0.267757936507936</v>
      </c>
      <c r="I73" s="2" t="s">
        <v>51</v>
      </c>
      <c r="J73" s="2" t="s">
        <v>253</v>
      </c>
      <c r="K73" s="2" t="s">
        <v>309</v>
      </c>
      <c r="L73" s="2">
        <v>0.4</v>
      </c>
      <c r="M73" s="2">
        <v>0.79999999999999905</v>
      </c>
      <c r="N73" s="2">
        <v>0.5</v>
      </c>
      <c r="O73" s="2">
        <v>120</v>
      </c>
      <c r="P73" s="2" t="s">
        <v>642</v>
      </c>
    </row>
    <row r="74" spans="1:16" x14ac:dyDescent="0.25">
      <c r="A74" s="2">
        <v>1</v>
      </c>
      <c r="B74" s="2">
        <v>9</v>
      </c>
      <c r="C74" s="2">
        <v>13</v>
      </c>
      <c r="D74" s="2">
        <v>0.05</v>
      </c>
      <c r="E74" s="2">
        <v>0.45</v>
      </c>
      <c r="F74" s="2">
        <v>0.65</v>
      </c>
      <c r="G74" s="2">
        <v>0.17354106541606501</v>
      </c>
      <c r="H74" s="2">
        <v>0.19590277777777701</v>
      </c>
      <c r="I74" s="2" t="s">
        <v>51</v>
      </c>
      <c r="J74" s="2" t="s">
        <v>253</v>
      </c>
      <c r="K74" s="2" t="s">
        <v>311</v>
      </c>
      <c r="L74" s="2">
        <v>0.4</v>
      </c>
      <c r="M74" s="2">
        <v>0.89999999999999902</v>
      </c>
      <c r="N74" s="2">
        <v>0.5</v>
      </c>
      <c r="O74" s="2">
        <v>120</v>
      </c>
      <c r="P74" s="2" t="s">
        <v>636</v>
      </c>
    </row>
    <row r="76" spans="1:16" s="25" customFormat="1" x14ac:dyDescent="0.25">
      <c r="A76" s="26" t="s">
        <v>872</v>
      </c>
    </row>
    <row r="77" spans="1:16" x14ac:dyDescent="0.25">
      <c r="A77" s="32" t="s">
        <v>10</v>
      </c>
    </row>
    <row r="78" spans="1:16" x14ac:dyDescent="0.2">
      <c r="A78" s="126">
        <v>99</v>
      </c>
      <c r="B78" s="126">
        <v>159</v>
      </c>
      <c r="C78" s="126">
        <v>189</v>
      </c>
      <c r="D78" s="126">
        <v>0.34859154929577402</v>
      </c>
      <c r="E78" s="126">
        <v>0.55985915492957705</v>
      </c>
      <c r="F78" s="126">
        <v>0.66549295774647799</v>
      </c>
      <c r="G78" s="126">
        <v>0.303181934800061</v>
      </c>
      <c r="H78" s="126">
        <v>0.45167005975228303</v>
      </c>
      <c r="I78" s="126" t="s">
        <v>27</v>
      </c>
      <c r="J78" s="126" t="s">
        <v>253</v>
      </c>
      <c r="K78" s="126" t="s">
        <v>287</v>
      </c>
      <c r="L78" s="126">
        <v>0.4</v>
      </c>
      <c r="M78" s="126">
        <v>0</v>
      </c>
      <c r="N78" s="126">
        <v>0.5</v>
      </c>
      <c r="O78" s="126">
        <v>120</v>
      </c>
      <c r="P78" s="127">
        <v>42589.686550925922</v>
      </c>
    </row>
    <row r="79" spans="1:16" x14ac:dyDescent="0.2">
      <c r="A79" s="126">
        <v>107</v>
      </c>
      <c r="B79" s="126">
        <v>178</v>
      </c>
      <c r="C79" s="126">
        <v>214</v>
      </c>
      <c r="D79" s="126">
        <v>0.37676056338028102</v>
      </c>
      <c r="E79" s="126">
        <v>0.62676056338028097</v>
      </c>
      <c r="F79" s="126">
        <v>0.75352112676056304</v>
      </c>
      <c r="G79" s="126">
        <v>0.336975020068357</v>
      </c>
      <c r="H79" s="126">
        <v>0.49423136335687401</v>
      </c>
      <c r="I79" s="126" t="s">
        <v>27</v>
      </c>
      <c r="J79" s="126" t="s">
        <v>253</v>
      </c>
      <c r="K79" s="126" t="s">
        <v>313</v>
      </c>
      <c r="L79" s="126">
        <v>0.4</v>
      </c>
      <c r="M79" s="126">
        <v>0.1</v>
      </c>
      <c r="N79" s="126">
        <v>0.5</v>
      </c>
      <c r="O79" s="126">
        <v>120</v>
      </c>
      <c r="P79" s="127">
        <v>42589.686793981484</v>
      </c>
    </row>
    <row r="80" spans="1:16" s="6" customFormat="1" x14ac:dyDescent="0.2">
      <c r="A80" s="131">
        <v>115</v>
      </c>
      <c r="B80" s="131">
        <v>191</v>
      </c>
      <c r="C80" s="131">
        <v>214</v>
      </c>
      <c r="D80" s="131">
        <v>0.40492957746478803</v>
      </c>
      <c r="E80" s="131">
        <v>0.67253521126760496</v>
      </c>
      <c r="F80" s="131">
        <v>0.75352112676056304</v>
      </c>
      <c r="G80" s="131">
        <v>0.36244837046341899</v>
      </c>
      <c r="H80" s="131">
        <v>0.53088178432883604</v>
      </c>
      <c r="I80" s="131" t="s">
        <v>27</v>
      </c>
      <c r="J80" s="131" t="s">
        <v>253</v>
      </c>
      <c r="K80" s="131" t="s">
        <v>294</v>
      </c>
      <c r="L80" s="131">
        <v>0.4</v>
      </c>
      <c r="M80" s="131">
        <v>0.2</v>
      </c>
      <c r="N80" s="131">
        <v>0.5</v>
      </c>
      <c r="O80" s="131">
        <v>120</v>
      </c>
      <c r="P80" s="132">
        <v>42589.687037037038</v>
      </c>
    </row>
    <row r="81" spans="1:16" x14ac:dyDescent="0.2">
      <c r="A81" s="126">
        <v>113</v>
      </c>
      <c r="B81" s="126">
        <v>188</v>
      </c>
      <c r="C81" s="126">
        <v>214</v>
      </c>
      <c r="D81" s="126">
        <v>0.397887323943662</v>
      </c>
      <c r="E81" s="126">
        <v>0.66197183098591506</v>
      </c>
      <c r="F81" s="126">
        <v>0.75352112676056304</v>
      </c>
      <c r="G81" s="126">
        <v>0.35549553069039302</v>
      </c>
      <c r="H81" s="126">
        <v>0.526282964031906</v>
      </c>
      <c r="I81" s="126" t="s">
        <v>27</v>
      </c>
      <c r="J81" s="126" t="s">
        <v>253</v>
      </c>
      <c r="K81" s="126" t="s">
        <v>314</v>
      </c>
      <c r="L81" s="126">
        <v>0.4</v>
      </c>
      <c r="M81" s="126">
        <v>0.3</v>
      </c>
      <c r="N81" s="126">
        <v>0.5</v>
      </c>
      <c r="O81" s="126">
        <v>120</v>
      </c>
      <c r="P81" s="127">
        <v>42589.687280092592</v>
      </c>
    </row>
    <row r="82" spans="1:16" x14ac:dyDescent="0.2">
      <c r="A82" s="126">
        <v>95</v>
      </c>
      <c r="B82" s="126">
        <v>187</v>
      </c>
      <c r="C82" s="126">
        <v>210</v>
      </c>
      <c r="D82" s="126">
        <v>0.33450704225352101</v>
      </c>
      <c r="E82" s="126">
        <v>0.65845070422535201</v>
      </c>
      <c r="F82" s="126">
        <v>0.73943661971830899</v>
      </c>
      <c r="G82" s="126">
        <v>0.327466106806446</v>
      </c>
      <c r="H82" s="126">
        <v>0.48303347719665302</v>
      </c>
      <c r="I82" s="126" t="s">
        <v>27</v>
      </c>
      <c r="J82" s="126" t="s">
        <v>253</v>
      </c>
      <c r="K82" s="126" t="s">
        <v>307</v>
      </c>
      <c r="L82" s="126">
        <v>0.4</v>
      </c>
      <c r="M82" s="126">
        <v>0.4</v>
      </c>
      <c r="N82" s="126">
        <v>0.5</v>
      </c>
      <c r="O82" s="126">
        <v>120</v>
      </c>
      <c r="P82" s="127">
        <v>42589.687523148146</v>
      </c>
    </row>
    <row r="83" spans="1:16" x14ac:dyDescent="0.2">
      <c r="A83" s="126">
        <v>88</v>
      </c>
      <c r="B83" s="126">
        <v>177</v>
      </c>
      <c r="C83" s="126">
        <v>201</v>
      </c>
      <c r="D83" s="126">
        <v>0.309859154929577</v>
      </c>
      <c r="E83" s="126">
        <v>0.62323943661971803</v>
      </c>
      <c r="F83" s="126">
        <v>0.70774647887323905</v>
      </c>
      <c r="G83" s="126">
        <v>0.30252970602483598</v>
      </c>
      <c r="H83" s="126">
        <v>0.45334482581868302</v>
      </c>
      <c r="I83" s="126" t="s">
        <v>27</v>
      </c>
      <c r="J83" s="126" t="s">
        <v>253</v>
      </c>
      <c r="K83" s="126" t="s">
        <v>308</v>
      </c>
      <c r="L83" s="126">
        <v>0.4</v>
      </c>
      <c r="M83" s="126">
        <v>0.5</v>
      </c>
      <c r="N83" s="126">
        <v>0.5</v>
      </c>
      <c r="O83" s="126">
        <v>120</v>
      </c>
      <c r="P83" s="127">
        <v>42589.6877662037</v>
      </c>
    </row>
    <row r="84" spans="1:16" x14ac:dyDescent="0.2">
      <c r="A84" s="126">
        <v>82</v>
      </c>
      <c r="B84" s="126">
        <v>157</v>
      </c>
      <c r="C84" s="126">
        <v>193</v>
      </c>
      <c r="D84" s="126">
        <v>0.28873239436619702</v>
      </c>
      <c r="E84" s="126">
        <v>0.55281690140844997</v>
      </c>
      <c r="F84" s="126">
        <v>0.67957746478873204</v>
      </c>
      <c r="G84" s="126">
        <v>0.27208920070415399</v>
      </c>
      <c r="H84" s="126">
        <v>0.42208068787198599</v>
      </c>
      <c r="I84" s="126" t="s">
        <v>27</v>
      </c>
      <c r="J84" s="126" t="s">
        <v>253</v>
      </c>
      <c r="K84" s="126" t="s">
        <v>312</v>
      </c>
      <c r="L84" s="126">
        <v>0.4</v>
      </c>
      <c r="M84" s="126">
        <v>0.6</v>
      </c>
      <c r="N84" s="126">
        <v>0.5</v>
      </c>
      <c r="O84" s="126">
        <v>120</v>
      </c>
      <c r="P84" s="127">
        <v>42589.687997685185</v>
      </c>
    </row>
    <row r="85" spans="1:16" x14ac:dyDescent="0.2">
      <c r="A85" s="126">
        <v>74</v>
      </c>
      <c r="B85" s="126">
        <v>144</v>
      </c>
      <c r="C85" s="126">
        <v>181</v>
      </c>
      <c r="D85" s="126">
        <v>0.26056338028169002</v>
      </c>
      <c r="E85" s="126">
        <v>0.50704225352112597</v>
      </c>
      <c r="F85" s="126">
        <v>0.63732394366197098</v>
      </c>
      <c r="G85" s="126">
        <v>0.23459332882568701</v>
      </c>
      <c r="H85" s="126">
        <v>0.37896531419041501</v>
      </c>
      <c r="I85" s="126" t="s">
        <v>27</v>
      </c>
      <c r="J85" s="126" t="s">
        <v>253</v>
      </c>
      <c r="K85" s="126" t="s">
        <v>310</v>
      </c>
      <c r="L85" s="126">
        <v>0.4</v>
      </c>
      <c r="M85" s="126">
        <v>0.7</v>
      </c>
      <c r="N85" s="126">
        <v>0.5</v>
      </c>
      <c r="O85" s="126">
        <v>120</v>
      </c>
      <c r="P85" s="127">
        <v>42589.688240740739</v>
      </c>
    </row>
    <row r="86" spans="1:16" x14ac:dyDescent="0.2">
      <c r="A86" s="126">
        <v>70</v>
      </c>
      <c r="B86" s="126">
        <v>133</v>
      </c>
      <c r="C86" s="126">
        <v>170</v>
      </c>
      <c r="D86" s="126">
        <v>0.24647887323943601</v>
      </c>
      <c r="E86" s="126">
        <v>0.46830985915492901</v>
      </c>
      <c r="F86" s="126">
        <v>0.59859154929577396</v>
      </c>
      <c r="G86" s="126">
        <v>0.20908535390915201</v>
      </c>
      <c r="H86" s="126">
        <v>0.35428855686306399</v>
      </c>
      <c r="I86" s="126" t="s">
        <v>27</v>
      </c>
      <c r="J86" s="126" t="s">
        <v>253</v>
      </c>
      <c r="K86" s="126" t="s">
        <v>309</v>
      </c>
      <c r="L86" s="126">
        <v>0.4</v>
      </c>
      <c r="M86" s="126">
        <v>0.79999999999999905</v>
      </c>
      <c r="N86" s="126">
        <v>0.5</v>
      </c>
      <c r="O86" s="126">
        <v>120</v>
      </c>
      <c r="P86" s="127">
        <v>42589.688518518517</v>
      </c>
    </row>
    <row r="87" spans="1:16" x14ac:dyDescent="0.2">
      <c r="A87" s="126">
        <v>69</v>
      </c>
      <c r="B87" s="126">
        <v>120</v>
      </c>
      <c r="C87" s="126">
        <v>154</v>
      </c>
      <c r="D87" s="126">
        <v>0.242957746478873</v>
      </c>
      <c r="E87" s="126">
        <v>0.42253521126760502</v>
      </c>
      <c r="F87" s="126">
        <v>0.54225352112675995</v>
      </c>
      <c r="G87" s="126">
        <v>0.192571533567304</v>
      </c>
      <c r="H87" s="126">
        <v>0.339230085522219</v>
      </c>
      <c r="I87" s="126" t="s">
        <v>27</v>
      </c>
      <c r="J87" s="126" t="s">
        <v>253</v>
      </c>
      <c r="K87" s="126" t="s">
        <v>311</v>
      </c>
      <c r="L87" s="126">
        <v>0.4</v>
      </c>
      <c r="M87" s="126">
        <v>0.89999999999999902</v>
      </c>
      <c r="N87" s="126">
        <v>0.5</v>
      </c>
      <c r="O87" s="126">
        <v>120</v>
      </c>
      <c r="P87" s="127">
        <v>42589.688796296294</v>
      </c>
    </row>
    <row r="89" spans="1:16" x14ac:dyDescent="0.25">
      <c r="A89" s="32" t="s">
        <v>262</v>
      </c>
    </row>
    <row r="90" spans="1:16" x14ac:dyDescent="0.2">
      <c r="A90" s="126">
        <v>67</v>
      </c>
      <c r="B90" s="126">
        <v>79</v>
      </c>
      <c r="C90" s="126">
        <v>86</v>
      </c>
      <c r="D90" s="126">
        <v>0.68367346938775497</v>
      </c>
      <c r="E90" s="126">
        <v>0.80612244897959096</v>
      </c>
      <c r="F90" s="126">
        <v>0.87755102040816302</v>
      </c>
      <c r="G90" s="126">
        <v>0.63034914037599199</v>
      </c>
      <c r="H90" s="126">
        <v>0.74262095114436</v>
      </c>
      <c r="I90" s="126" t="s">
        <v>40</v>
      </c>
      <c r="J90" s="126" t="s">
        <v>253</v>
      </c>
      <c r="K90" s="126" t="s">
        <v>280</v>
      </c>
      <c r="L90" s="126">
        <v>0.2</v>
      </c>
      <c r="M90" s="126">
        <v>0</v>
      </c>
      <c r="N90" s="126">
        <v>0.6</v>
      </c>
      <c r="O90" s="126">
        <v>120</v>
      </c>
      <c r="P90" s="127">
        <v>42589.684259259258</v>
      </c>
    </row>
    <row r="91" spans="1:16" s="6" customFormat="1" x14ac:dyDescent="0.2">
      <c r="A91" s="131">
        <v>67</v>
      </c>
      <c r="B91" s="131">
        <v>79</v>
      </c>
      <c r="C91" s="131">
        <v>87</v>
      </c>
      <c r="D91" s="131">
        <v>0.68367346938775497</v>
      </c>
      <c r="E91" s="131">
        <v>0.80612244897959096</v>
      </c>
      <c r="F91" s="131">
        <v>0.88775510204081598</v>
      </c>
      <c r="G91" s="131">
        <v>0.63143375361962595</v>
      </c>
      <c r="H91" s="131">
        <v>0.74277128582753205</v>
      </c>
      <c r="I91" s="131" t="s">
        <v>40</v>
      </c>
      <c r="J91" s="131" t="s">
        <v>253</v>
      </c>
      <c r="K91" s="131" t="s">
        <v>419</v>
      </c>
      <c r="L91" s="131">
        <v>0.2</v>
      </c>
      <c r="M91" s="131">
        <v>0.1</v>
      </c>
      <c r="N91" s="131">
        <v>0.6</v>
      </c>
      <c r="O91" s="131">
        <v>120</v>
      </c>
      <c r="P91" s="132">
        <v>42589.684293981481</v>
      </c>
    </row>
    <row r="92" spans="1:16" x14ac:dyDescent="0.2">
      <c r="A92" s="126">
        <v>65</v>
      </c>
      <c r="B92" s="126">
        <v>79</v>
      </c>
      <c r="C92" s="126">
        <v>84</v>
      </c>
      <c r="D92" s="126">
        <v>0.66326530612244805</v>
      </c>
      <c r="E92" s="126">
        <v>0.80612244897959096</v>
      </c>
      <c r="F92" s="126">
        <v>0.85714285714285698</v>
      </c>
      <c r="G92" s="126">
        <v>0.61973812884905499</v>
      </c>
      <c r="H92" s="126">
        <v>0.72916624086934301</v>
      </c>
      <c r="I92" s="126" t="s">
        <v>40</v>
      </c>
      <c r="J92" s="126" t="s">
        <v>253</v>
      </c>
      <c r="K92" s="126" t="s">
        <v>421</v>
      </c>
      <c r="L92" s="126">
        <v>0.2</v>
      </c>
      <c r="M92" s="126">
        <v>0.2</v>
      </c>
      <c r="N92" s="126">
        <v>0.6</v>
      </c>
      <c r="O92" s="126">
        <v>120</v>
      </c>
      <c r="P92" s="127">
        <v>42589.684305555558</v>
      </c>
    </row>
    <row r="93" spans="1:16" x14ac:dyDescent="0.2">
      <c r="A93" s="126">
        <v>60</v>
      </c>
      <c r="B93" s="126">
        <v>76</v>
      </c>
      <c r="C93" s="126">
        <v>81</v>
      </c>
      <c r="D93" s="126">
        <v>0.61224489795918302</v>
      </c>
      <c r="E93" s="126">
        <v>0.77551020408163196</v>
      </c>
      <c r="F93" s="126">
        <v>0.82653061224489799</v>
      </c>
      <c r="G93" s="126">
        <v>0.58500918148149805</v>
      </c>
      <c r="H93" s="126">
        <v>0.69565857894939498</v>
      </c>
      <c r="I93" s="126" t="s">
        <v>40</v>
      </c>
      <c r="J93" s="126" t="s">
        <v>253</v>
      </c>
      <c r="K93" s="126" t="s">
        <v>423</v>
      </c>
      <c r="L93" s="126">
        <v>0.2</v>
      </c>
      <c r="M93" s="126">
        <v>0.3</v>
      </c>
      <c r="N93" s="126">
        <v>0.6</v>
      </c>
      <c r="O93" s="126">
        <v>120</v>
      </c>
      <c r="P93" s="127">
        <v>42589.684328703705</v>
      </c>
    </row>
    <row r="94" spans="1:16" x14ac:dyDescent="0.2">
      <c r="A94" s="126">
        <v>45</v>
      </c>
      <c r="B94" s="126">
        <v>74</v>
      </c>
      <c r="C94" s="126">
        <v>82</v>
      </c>
      <c r="D94" s="126">
        <v>0.45918367346938699</v>
      </c>
      <c r="E94" s="126">
        <v>0.75510204081632604</v>
      </c>
      <c r="F94" s="126">
        <v>0.83673469387755095</v>
      </c>
      <c r="G94" s="126">
        <v>0.52246610644161795</v>
      </c>
      <c r="H94" s="126">
        <v>0.60724348578952103</v>
      </c>
      <c r="I94" s="126" t="s">
        <v>40</v>
      </c>
      <c r="J94" s="126" t="s">
        <v>253</v>
      </c>
      <c r="K94" s="126" t="s">
        <v>425</v>
      </c>
      <c r="L94" s="126">
        <v>0.2</v>
      </c>
      <c r="M94" s="126">
        <v>0.4</v>
      </c>
      <c r="N94" s="126">
        <v>0.6</v>
      </c>
      <c r="O94" s="126">
        <v>120</v>
      </c>
      <c r="P94" s="127">
        <v>42589.684340277781</v>
      </c>
    </row>
    <row r="95" spans="1:16" x14ac:dyDescent="0.2">
      <c r="A95" s="126">
        <v>32</v>
      </c>
      <c r="B95" s="126">
        <v>73</v>
      </c>
      <c r="C95" s="126">
        <v>82</v>
      </c>
      <c r="D95" s="126">
        <v>0.32653061224489699</v>
      </c>
      <c r="E95" s="126">
        <v>0.74489795918367296</v>
      </c>
      <c r="F95" s="126">
        <v>0.83673469387755095</v>
      </c>
      <c r="G95" s="126">
        <v>0.44395795640941499</v>
      </c>
      <c r="H95" s="126">
        <v>0.515535040064382</v>
      </c>
      <c r="I95" s="126" t="s">
        <v>40</v>
      </c>
      <c r="J95" s="126" t="s">
        <v>253</v>
      </c>
      <c r="K95" s="126" t="s">
        <v>427</v>
      </c>
      <c r="L95" s="126">
        <v>0.2</v>
      </c>
      <c r="M95" s="126">
        <v>0.5</v>
      </c>
      <c r="N95" s="126">
        <v>0.6</v>
      </c>
      <c r="O95" s="126">
        <v>120</v>
      </c>
      <c r="P95" s="127">
        <v>42589.684351851851</v>
      </c>
    </row>
    <row r="96" spans="1:16" x14ac:dyDescent="0.2">
      <c r="A96" s="126">
        <v>26</v>
      </c>
      <c r="B96" s="126">
        <v>69</v>
      </c>
      <c r="C96" s="126">
        <v>81</v>
      </c>
      <c r="D96" s="126">
        <v>0.265306122448979</v>
      </c>
      <c r="E96" s="126">
        <v>0.70408163265306101</v>
      </c>
      <c r="F96" s="126">
        <v>0.82653061224489799</v>
      </c>
      <c r="G96" s="126">
        <v>0.37159658809187202</v>
      </c>
      <c r="H96" s="126">
        <v>0.43779668460790899</v>
      </c>
      <c r="I96" s="126" t="s">
        <v>40</v>
      </c>
      <c r="J96" s="126" t="s">
        <v>253</v>
      </c>
      <c r="K96" s="126" t="s">
        <v>429</v>
      </c>
      <c r="L96" s="126">
        <v>0.2</v>
      </c>
      <c r="M96" s="126">
        <v>0.6</v>
      </c>
      <c r="N96" s="126">
        <v>0.6</v>
      </c>
      <c r="O96" s="126">
        <v>120</v>
      </c>
      <c r="P96" s="127">
        <v>42589.684374999997</v>
      </c>
    </row>
    <row r="97" spans="1:16" x14ac:dyDescent="0.2">
      <c r="A97" s="126">
        <v>19</v>
      </c>
      <c r="B97" s="126">
        <v>46</v>
      </c>
      <c r="C97" s="126">
        <v>75</v>
      </c>
      <c r="D97" s="126">
        <v>0.19387755102040799</v>
      </c>
      <c r="E97" s="126">
        <v>0.46938775510204001</v>
      </c>
      <c r="F97" s="126">
        <v>0.765306122448979</v>
      </c>
      <c r="G97" s="126">
        <v>0.289365113294066</v>
      </c>
      <c r="H97" s="126">
        <v>0.34017530460331102</v>
      </c>
      <c r="I97" s="126" t="s">
        <v>40</v>
      </c>
      <c r="J97" s="126" t="s">
        <v>253</v>
      </c>
      <c r="K97" s="126" t="s">
        <v>431</v>
      </c>
      <c r="L97" s="126">
        <v>0.2</v>
      </c>
      <c r="M97" s="126">
        <v>0.7</v>
      </c>
      <c r="N97" s="126">
        <v>0.6</v>
      </c>
      <c r="O97" s="126">
        <v>120</v>
      </c>
      <c r="P97" s="127">
        <v>42589.684386574074</v>
      </c>
    </row>
    <row r="98" spans="1:16" x14ac:dyDescent="0.2">
      <c r="A98" s="126">
        <v>13</v>
      </c>
      <c r="B98" s="126">
        <v>34</v>
      </c>
      <c r="C98" s="126">
        <v>59</v>
      </c>
      <c r="D98" s="126">
        <v>0.132653061224489</v>
      </c>
      <c r="E98" s="126">
        <v>0.34693877551020402</v>
      </c>
      <c r="F98" s="126">
        <v>0.60204081632652995</v>
      </c>
      <c r="G98" s="126">
        <v>0.23073951705892401</v>
      </c>
      <c r="H98" s="126">
        <v>0.274482212273577</v>
      </c>
      <c r="I98" s="126" t="s">
        <v>40</v>
      </c>
      <c r="J98" s="126" t="s">
        <v>253</v>
      </c>
      <c r="K98" s="126" t="s">
        <v>433</v>
      </c>
      <c r="L98" s="126">
        <v>0.2</v>
      </c>
      <c r="M98" s="126">
        <v>0.79999999999999905</v>
      </c>
      <c r="N98" s="126">
        <v>0.6</v>
      </c>
      <c r="O98" s="126">
        <v>120</v>
      </c>
      <c r="P98" s="127">
        <v>42589.684398148151</v>
      </c>
    </row>
    <row r="99" spans="1:16" x14ac:dyDescent="0.2">
      <c r="A99" s="126">
        <v>12</v>
      </c>
      <c r="B99" s="126">
        <v>30</v>
      </c>
      <c r="C99" s="126">
        <v>48</v>
      </c>
      <c r="D99" s="126">
        <v>0.122448979591836</v>
      </c>
      <c r="E99" s="126">
        <v>0.30612244897959101</v>
      </c>
      <c r="F99" s="126">
        <v>0.48979591836734598</v>
      </c>
      <c r="G99" s="126">
        <v>0.19751859642736899</v>
      </c>
      <c r="H99" s="126">
        <v>0.235387623265681</v>
      </c>
      <c r="I99" s="126" t="s">
        <v>40</v>
      </c>
      <c r="J99" s="126" t="s">
        <v>253</v>
      </c>
      <c r="K99" s="126" t="s">
        <v>435</v>
      </c>
      <c r="L99" s="126">
        <v>0.2</v>
      </c>
      <c r="M99" s="126">
        <v>0.89999999999999902</v>
      </c>
      <c r="N99" s="126">
        <v>0.6</v>
      </c>
      <c r="O99" s="126">
        <v>120</v>
      </c>
      <c r="P99" s="127">
        <v>42589.684421296297</v>
      </c>
    </row>
    <row r="101" spans="1:16" x14ac:dyDescent="0.25">
      <c r="A101" s="32" t="s">
        <v>261</v>
      </c>
    </row>
    <row r="102" spans="1:16" s="6" customFormat="1" x14ac:dyDescent="0.2">
      <c r="A102" s="131">
        <v>10</v>
      </c>
      <c r="B102" s="131">
        <v>14</v>
      </c>
      <c r="C102" s="131">
        <v>15</v>
      </c>
      <c r="D102" s="131">
        <v>0.5</v>
      </c>
      <c r="E102" s="131">
        <v>0.7</v>
      </c>
      <c r="F102" s="131">
        <v>0.75</v>
      </c>
      <c r="G102" s="131">
        <v>0.56194442322383498</v>
      </c>
      <c r="H102" s="131">
        <v>0.604292186571598</v>
      </c>
      <c r="I102" s="131" t="s">
        <v>51</v>
      </c>
      <c r="J102" s="131" t="s">
        <v>253</v>
      </c>
      <c r="K102" s="131" t="s">
        <v>287</v>
      </c>
      <c r="L102" s="131">
        <v>0.4</v>
      </c>
      <c r="M102" s="131">
        <v>0</v>
      </c>
      <c r="N102" s="131">
        <v>0.5</v>
      </c>
      <c r="O102" s="131">
        <v>120</v>
      </c>
      <c r="P102" s="132">
        <v>42589.68273148148</v>
      </c>
    </row>
    <row r="103" spans="1:16" x14ac:dyDescent="0.2">
      <c r="A103" s="126">
        <v>9</v>
      </c>
      <c r="B103" s="126">
        <v>14</v>
      </c>
      <c r="C103" s="126">
        <v>17</v>
      </c>
      <c r="D103" s="126">
        <v>0.45</v>
      </c>
      <c r="E103" s="126">
        <v>0.7</v>
      </c>
      <c r="F103" s="126">
        <v>0.85</v>
      </c>
      <c r="G103" s="126">
        <v>0.54091331956157496</v>
      </c>
      <c r="H103" s="126">
        <v>0.58265873015873004</v>
      </c>
      <c r="I103" s="126" t="s">
        <v>51</v>
      </c>
      <c r="J103" s="126" t="s">
        <v>253</v>
      </c>
      <c r="K103" s="126" t="s">
        <v>313</v>
      </c>
      <c r="L103" s="126">
        <v>0.4</v>
      </c>
      <c r="M103" s="126">
        <v>0.1</v>
      </c>
      <c r="N103" s="126">
        <v>0.5</v>
      </c>
      <c r="O103" s="126">
        <v>120</v>
      </c>
      <c r="P103" s="127">
        <v>42589.682743055557</v>
      </c>
    </row>
    <row r="104" spans="1:16" x14ac:dyDescent="0.2">
      <c r="A104" s="126">
        <v>9</v>
      </c>
      <c r="B104" s="126">
        <v>14</v>
      </c>
      <c r="C104" s="126">
        <v>17</v>
      </c>
      <c r="D104" s="126">
        <v>0.45</v>
      </c>
      <c r="E104" s="126">
        <v>0.7</v>
      </c>
      <c r="F104" s="126">
        <v>0.85</v>
      </c>
      <c r="G104" s="126">
        <v>0.54309854293215298</v>
      </c>
      <c r="H104" s="126">
        <v>0.58230549199084602</v>
      </c>
      <c r="I104" s="126" t="s">
        <v>51</v>
      </c>
      <c r="J104" s="126" t="s">
        <v>253</v>
      </c>
      <c r="K104" s="126" t="s">
        <v>294</v>
      </c>
      <c r="L104" s="126">
        <v>0.4</v>
      </c>
      <c r="M104" s="126">
        <v>0.2</v>
      </c>
      <c r="N104" s="126">
        <v>0.5</v>
      </c>
      <c r="O104" s="126">
        <v>120</v>
      </c>
      <c r="P104" s="127">
        <v>42589.682754629626</v>
      </c>
    </row>
    <row r="105" spans="1:16" x14ac:dyDescent="0.2">
      <c r="A105" s="126">
        <v>8</v>
      </c>
      <c r="B105" s="126">
        <v>15</v>
      </c>
      <c r="C105" s="126">
        <v>16</v>
      </c>
      <c r="D105" s="126">
        <v>0.4</v>
      </c>
      <c r="E105" s="126">
        <v>0.75</v>
      </c>
      <c r="F105" s="126">
        <v>0.8</v>
      </c>
      <c r="G105" s="126">
        <v>0.51490412500384197</v>
      </c>
      <c r="H105" s="126">
        <v>0.55144158981115499</v>
      </c>
      <c r="I105" s="126" t="s">
        <v>51</v>
      </c>
      <c r="J105" s="126" t="s">
        <v>253</v>
      </c>
      <c r="K105" s="126" t="s">
        <v>314</v>
      </c>
      <c r="L105" s="126">
        <v>0.4</v>
      </c>
      <c r="M105" s="126">
        <v>0.3</v>
      </c>
      <c r="N105" s="126">
        <v>0.5</v>
      </c>
      <c r="O105" s="126">
        <v>120</v>
      </c>
      <c r="P105" s="127">
        <v>42589.68277777778</v>
      </c>
    </row>
    <row r="106" spans="1:16" x14ac:dyDescent="0.2">
      <c r="A106" s="126">
        <v>7</v>
      </c>
      <c r="B106" s="126">
        <v>15</v>
      </c>
      <c r="C106" s="126">
        <v>16</v>
      </c>
      <c r="D106" s="126">
        <v>0.35</v>
      </c>
      <c r="E106" s="126">
        <v>0.75</v>
      </c>
      <c r="F106" s="126">
        <v>0.8</v>
      </c>
      <c r="G106" s="126">
        <v>0.49221005330031697</v>
      </c>
      <c r="H106" s="126">
        <v>0.51937565308254896</v>
      </c>
      <c r="I106" s="126" t="s">
        <v>51</v>
      </c>
      <c r="J106" s="126" t="s">
        <v>253</v>
      </c>
      <c r="K106" s="126" t="s">
        <v>307</v>
      </c>
      <c r="L106" s="126">
        <v>0.4</v>
      </c>
      <c r="M106" s="126">
        <v>0.4</v>
      </c>
      <c r="N106" s="126">
        <v>0.5</v>
      </c>
      <c r="O106" s="126">
        <v>120</v>
      </c>
      <c r="P106" s="127">
        <v>42589.682789351849</v>
      </c>
    </row>
    <row r="107" spans="1:16" x14ac:dyDescent="0.2">
      <c r="A107" s="126">
        <v>6</v>
      </c>
      <c r="B107" s="126">
        <v>15</v>
      </c>
      <c r="C107" s="126">
        <v>16</v>
      </c>
      <c r="D107" s="126">
        <v>0.3</v>
      </c>
      <c r="E107" s="126">
        <v>0.75</v>
      </c>
      <c r="F107" s="126">
        <v>0.8</v>
      </c>
      <c r="G107" s="126">
        <v>0.44789090438546902</v>
      </c>
      <c r="H107" s="126">
        <v>0.48338603425559901</v>
      </c>
      <c r="I107" s="126" t="s">
        <v>51</v>
      </c>
      <c r="J107" s="126" t="s">
        <v>253</v>
      </c>
      <c r="K107" s="126" t="s">
        <v>308</v>
      </c>
      <c r="L107" s="126">
        <v>0.4</v>
      </c>
      <c r="M107" s="126">
        <v>0.5</v>
      </c>
      <c r="N107" s="126">
        <v>0.5</v>
      </c>
      <c r="O107" s="126">
        <v>120</v>
      </c>
      <c r="P107" s="127">
        <v>42589.682800925926</v>
      </c>
    </row>
    <row r="108" spans="1:16" x14ac:dyDescent="0.2">
      <c r="A108" s="126">
        <v>3</v>
      </c>
      <c r="B108" s="126">
        <v>12</v>
      </c>
      <c r="C108" s="126">
        <v>15</v>
      </c>
      <c r="D108" s="126">
        <v>0.15</v>
      </c>
      <c r="E108" s="126">
        <v>0.6</v>
      </c>
      <c r="F108" s="126">
        <v>0.75</v>
      </c>
      <c r="G108" s="126">
        <v>0.32560603647560099</v>
      </c>
      <c r="H108" s="126">
        <v>0.36005270092226599</v>
      </c>
      <c r="I108" s="126" t="s">
        <v>51</v>
      </c>
      <c r="J108" s="126" t="s">
        <v>253</v>
      </c>
      <c r="K108" s="126" t="s">
        <v>312</v>
      </c>
      <c r="L108" s="126">
        <v>0.4</v>
      </c>
      <c r="M108" s="126">
        <v>0.6</v>
      </c>
      <c r="N108" s="126">
        <v>0.5</v>
      </c>
      <c r="O108" s="126">
        <v>120</v>
      </c>
      <c r="P108" s="127">
        <v>42589.682800925926</v>
      </c>
    </row>
    <row r="109" spans="1:16" x14ac:dyDescent="0.2">
      <c r="A109" s="126">
        <v>3</v>
      </c>
      <c r="B109" s="126">
        <v>9</v>
      </c>
      <c r="C109" s="126">
        <v>15</v>
      </c>
      <c r="D109" s="126">
        <v>0.15</v>
      </c>
      <c r="E109" s="126">
        <v>0.45</v>
      </c>
      <c r="F109" s="126">
        <v>0.75</v>
      </c>
      <c r="G109" s="126">
        <v>0.28939119455423801</v>
      </c>
      <c r="H109" s="126">
        <v>0.31549603174603102</v>
      </c>
      <c r="I109" s="126" t="s">
        <v>51</v>
      </c>
      <c r="J109" s="126" t="s">
        <v>253</v>
      </c>
      <c r="K109" s="126" t="s">
        <v>310</v>
      </c>
      <c r="L109" s="126">
        <v>0.4</v>
      </c>
      <c r="M109" s="126">
        <v>0.7</v>
      </c>
      <c r="N109" s="126">
        <v>0.5</v>
      </c>
      <c r="O109" s="126">
        <v>120</v>
      </c>
      <c r="P109" s="127">
        <v>42589.682812500003</v>
      </c>
    </row>
    <row r="110" spans="1:16" x14ac:dyDescent="0.2">
      <c r="A110" s="126">
        <v>2</v>
      </c>
      <c r="B110" s="126">
        <v>9</v>
      </c>
      <c r="C110" s="126">
        <v>15</v>
      </c>
      <c r="D110" s="126">
        <v>0.1</v>
      </c>
      <c r="E110" s="126">
        <v>0.45</v>
      </c>
      <c r="F110" s="126">
        <v>0.75</v>
      </c>
      <c r="G110" s="126">
        <v>0.24368842030132301</v>
      </c>
      <c r="H110" s="126">
        <v>0.267757936507936</v>
      </c>
      <c r="I110" s="126" t="s">
        <v>51</v>
      </c>
      <c r="J110" s="126" t="s">
        <v>253</v>
      </c>
      <c r="K110" s="126" t="s">
        <v>309</v>
      </c>
      <c r="L110" s="126">
        <v>0.4</v>
      </c>
      <c r="M110" s="126">
        <v>0.79999999999999905</v>
      </c>
      <c r="N110" s="126">
        <v>0.5</v>
      </c>
      <c r="O110" s="126">
        <v>120</v>
      </c>
      <c r="P110" s="127">
        <v>42589.682812500003</v>
      </c>
    </row>
    <row r="111" spans="1:16" x14ac:dyDescent="0.2">
      <c r="A111" s="126">
        <v>1</v>
      </c>
      <c r="B111" s="126">
        <v>9</v>
      </c>
      <c r="C111" s="126">
        <v>13</v>
      </c>
      <c r="D111" s="126">
        <v>0.05</v>
      </c>
      <c r="E111" s="126">
        <v>0.45</v>
      </c>
      <c r="F111" s="126">
        <v>0.65</v>
      </c>
      <c r="G111" s="126">
        <v>0.173032858345358</v>
      </c>
      <c r="H111" s="126">
        <v>0.19590277777777701</v>
      </c>
      <c r="I111" s="126" t="s">
        <v>51</v>
      </c>
      <c r="J111" s="126" t="s">
        <v>253</v>
      </c>
      <c r="K111" s="126" t="s">
        <v>311</v>
      </c>
      <c r="L111" s="126">
        <v>0.4</v>
      </c>
      <c r="M111" s="126">
        <v>0.89999999999999902</v>
      </c>
      <c r="N111" s="126">
        <v>0.5</v>
      </c>
      <c r="O111" s="126">
        <v>120</v>
      </c>
      <c r="P111" s="127">
        <v>42589.682824074072</v>
      </c>
    </row>
    <row r="113" spans="1:16" s="25" customFormat="1" x14ac:dyDescent="0.25">
      <c r="A113" s="26" t="s">
        <v>1570</v>
      </c>
    </row>
    <row r="114" spans="1:16" x14ac:dyDescent="0.25">
      <c r="A114" s="32" t="s">
        <v>10</v>
      </c>
    </row>
    <row r="115" spans="1:16" x14ac:dyDescent="0.2">
      <c r="A115" s="126">
        <v>106</v>
      </c>
      <c r="B115" s="126">
        <v>173</v>
      </c>
      <c r="C115" s="126">
        <v>211</v>
      </c>
      <c r="D115" s="126">
        <v>0.37323943661971798</v>
      </c>
      <c r="E115" s="126">
        <v>0.60915492957746398</v>
      </c>
      <c r="F115" s="126">
        <v>0.74295774647887303</v>
      </c>
      <c r="G115" s="126">
        <v>0.336544000307749</v>
      </c>
      <c r="H115" s="126">
        <v>0.48952174072166799</v>
      </c>
      <c r="I115" s="126" t="s">
        <v>27</v>
      </c>
      <c r="J115" s="126" t="s">
        <v>253</v>
      </c>
      <c r="K115" s="126" t="s">
        <v>1139</v>
      </c>
      <c r="L115" s="126">
        <v>0.4</v>
      </c>
      <c r="M115" s="126">
        <v>0</v>
      </c>
      <c r="N115" s="126">
        <v>0.5</v>
      </c>
      <c r="O115" s="126">
        <v>120</v>
      </c>
      <c r="P115" s="127">
        <v>42648.029374999998</v>
      </c>
    </row>
    <row r="116" spans="1:16" x14ac:dyDescent="0.2">
      <c r="A116" s="126">
        <v>117</v>
      </c>
      <c r="B116" s="126">
        <v>191</v>
      </c>
      <c r="C116" s="126">
        <v>226</v>
      </c>
      <c r="D116" s="126">
        <v>0.411971830985915</v>
      </c>
      <c r="E116" s="126">
        <v>0.67253521126760496</v>
      </c>
      <c r="F116" s="126">
        <v>0.79577464788732399</v>
      </c>
      <c r="G116" s="126">
        <v>0.371954694673584</v>
      </c>
      <c r="H116" s="126">
        <v>0.53249996518378295</v>
      </c>
      <c r="I116" s="126" t="s">
        <v>27</v>
      </c>
      <c r="J116" s="126" t="s">
        <v>253</v>
      </c>
      <c r="K116" s="126" t="s">
        <v>1140</v>
      </c>
      <c r="L116" s="126">
        <v>0.4</v>
      </c>
      <c r="M116" s="126">
        <v>0.1</v>
      </c>
      <c r="N116" s="126">
        <v>0.5</v>
      </c>
      <c r="O116" s="126">
        <v>120</v>
      </c>
      <c r="P116" s="127">
        <v>42648.029618055552</v>
      </c>
    </row>
    <row r="117" spans="1:16" s="140" customFormat="1" x14ac:dyDescent="0.2">
      <c r="A117" s="138">
        <v>117</v>
      </c>
      <c r="B117" s="138">
        <v>194</v>
      </c>
      <c r="C117" s="138">
        <v>228</v>
      </c>
      <c r="D117" s="138">
        <v>0.411971830985915</v>
      </c>
      <c r="E117" s="138">
        <v>0.68309859154929498</v>
      </c>
      <c r="F117" s="138">
        <v>0.80281690140844997</v>
      </c>
      <c r="G117" s="138">
        <v>0.385236847447263</v>
      </c>
      <c r="H117" s="138">
        <v>0.54565741477075802</v>
      </c>
      <c r="I117" s="138" t="s">
        <v>27</v>
      </c>
      <c r="J117" s="138" t="s">
        <v>253</v>
      </c>
      <c r="K117" s="138" t="s">
        <v>1141</v>
      </c>
      <c r="L117" s="138">
        <v>0.4</v>
      </c>
      <c r="M117" s="138">
        <v>0.2</v>
      </c>
      <c r="N117" s="138">
        <v>0.5</v>
      </c>
      <c r="O117" s="138">
        <v>120</v>
      </c>
      <c r="P117" s="139">
        <v>42648.029861111114</v>
      </c>
    </row>
    <row r="118" spans="1:16" x14ac:dyDescent="0.2">
      <c r="A118" s="126">
        <v>114</v>
      </c>
      <c r="B118" s="126">
        <v>189</v>
      </c>
      <c r="C118" s="126">
        <v>227</v>
      </c>
      <c r="D118" s="126">
        <v>0.40140845070422498</v>
      </c>
      <c r="E118" s="126">
        <v>0.66549295774647799</v>
      </c>
      <c r="F118" s="126">
        <v>0.79929577464788704</v>
      </c>
      <c r="G118" s="126">
        <v>0.37338310875474501</v>
      </c>
      <c r="H118" s="126">
        <v>0.53523995413286396</v>
      </c>
      <c r="I118" s="126" t="s">
        <v>27</v>
      </c>
      <c r="J118" s="126" t="s">
        <v>253</v>
      </c>
      <c r="K118" s="126" t="s">
        <v>1142</v>
      </c>
      <c r="L118" s="126">
        <v>0.4</v>
      </c>
      <c r="M118" s="126">
        <v>0.3</v>
      </c>
      <c r="N118" s="126">
        <v>0.5</v>
      </c>
      <c r="O118" s="126">
        <v>120</v>
      </c>
      <c r="P118" s="127">
        <v>42648.030115740738</v>
      </c>
    </row>
    <row r="119" spans="1:16" x14ac:dyDescent="0.2">
      <c r="A119" s="126">
        <v>102</v>
      </c>
      <c r="B119" s="126">
        <v>185</v>
      </c>
      <c r="C119" s="126">
        <v>219</v>
      </c>
      <c r="D119" s="126">
        <v>0.35915492957746398</v>
      </c>
      <c r="E119" s="126">
        <v>0.65140845070422504</v>
      </c>
      <c r="F119" s="126">
        <v>0.77112676056338003</v>
      </c>
      <c r="G119" s="126">
        <v>0.34617923952660201</v>
      </c>
      <c r="H119" s="126">
        <v>0.50151729567282599</v>
      </c>
      <c r="I119" s="126" t="s">
        <v>27</v>
      </c>
      <c r="J119" s="126" t="s">
        <v>253</v>
      </c>
      <c r="K119" s="126" t="s">
        <v>1143</v>
      </c>
      <c r="L119" s="126">
        <v>0.4</v>
      </c>
      <c r="M119" s="126">
        <v>0.4</v>
      </c>
      <c r="N119" s="126">
        <v>0.5</v>
      </c>
      <c r="O119" s="126">
        <v>120</v>
      </c>
      <c r="P119" s="127">
        <v>42648.030381944445</v>
      </c>
    </row>
    <row r="120" spans="1:16" x14ac:dyDescent="0.2">
      <c r="A120" s="126">
        <v>91</v>
      </c>
      <c r="B120" s="126">
        <v>179</v>
      </c>
      <c r="C120" s="126">
        <v>209</v>
      </c>
      <c r="D120" s="126">
        <v>0.32042253521126701</v>
      </c>
      <c r="E120" s="126">
        <v>0.63028169014084501</v>
      </c>
      <c r="F120" s="126">
        <v>0.73591549295774605</v>
      </c>
      <c r="G120" s="126">
        <v>0.31444512169624</v>
      </c>
      <c r="H120" s="126">
        <v>0.466756541599401</v>
      </c>
      <c r="I120" s="126" t="s">
        <v>27</v>
      </c>
      <c r="J120" s="126" t="s">
        <v>253</v>
      </c>
      <c r="K120" s="126" t="s">
        <v>1144</v>
      </c>
      <c r="L120" s="126">
        <v>0.4</v>
      </c>
      <c r="M120" s="126">
        <v>0.5</v>
      </c>
      <c r="N120" s="126">
        <v>0.5</v>
      </c>
      <c r="O120" s="126">
        <v>120</v>
      </c>
      <c r="P120" s="127">
        <v>42648.030636574076</v>
      </c>
    </row>
    <row r="121" spans="1:16" x14ac:dyDescent="0.2">
      <c r="A121" s="126">
        <v>85</v>
      </c>
      <c r="B121" s="126">
        <v>165</v>
      </c>
      <c r="C121" s="126">
        <v>197</v>
      </c>
      <c r="D121" s="126">
        <v>0.29929577464788698</v>
      </c>
      <c r="E121" s="126">
        <v>0.58098591549295697</v>
      </c>
      <c r="F121" s="126">
        <v>0.69366197183098499</v>
      </c>
      <c r="G121" s="126">
        <v>0.281769000484758</v>
      </c>
      <c r="H121" s="126">
        <v>0.43474750617612701</v>
      </c>
      <c r="I121" s="126" t="s">
        <v>27</v>
      </c>
      <c r="J121" s="126" t="s">
        <v>253</v>
      </c>
      <c r="K121" s="126" t="s">
        <v>1145</v>
      </c>
      <c r="L121" s="126">
        <v>0.4</v>
      </c>
      <c r="M121" s="126">
        <v>0.6</v>
      </c>
      <c r="N121" s="126">
        <v>0.5</v>
      </c>
      <c r="O121" s="126">
        <v>120</v>
      </c>
      <c r="P121" s="127">
        <v>42648.030902777777</v>
      </c>
    </row>
    <row r="122" spans="1:16" x14ac:dyDescent="0.2">
      <c r="A122" s="126">
        <v>74</v>
      </c>
      <c r="B122" s="126">
        <v>149</v>
      </c>
      <c r="C122" s="126">
        <v>183</v>
      </c>
      <c r="D122" s="126">
        <v>0.26056338028169002</v>
      </c>
      <c r="E122" s="126">
        <v>0.52464788732394296</v>
      </c>
      <c r="F122" s="126">
        <v>0.64436619718309796</v>
      </c>
      <c r="G122" s="126">
        <v>0.24181235885857</v>
      </c>
      <c r="H122" s="126">
        <v>0.38656973914855602</v>
      </c>
      <c r="I122" s="126" t="s">
        <v>27</v>
      </c>
      <c r="J122" s="126" t="s">
        <v>253</v>
      </c>
      <c r="K122" s="126" t="s">
        <v>1146</v>
      </c>
      <c r="L122" s="126">
        <v>0.4</v>
      </c>
      <c r="M122" s="126">
        <v>0.7</v>
      </c>
      <c r="N122" s="126">
        <v>0.5</v>
      </c>
      <c r="O122" s="126">
        <v>120</v>
      </c>
      <c r="P122" s="127">
        <v>42648.031157407408</v>
      </c>
    </row>
    <row r="123" spans="1:16" x14ac:dyDescent="0.2">
      <c r="A123" s="126">
        <v>72</v>
      </c>
      <c r="B123" s="126">
        <v>138</v>
      </c>
      <c r="C123" s="126">
        <v>171</v>
      </c>
      <c r="D123" s="126">
        <v>0.25352112676056299</v>
      </c>
      <c r="E123" s="126">
        <v>0.485915492957746</v>
      </c>
      <c r="F123" s="126">
        <v>0.602112676056338</v>
      </c>
      <c r="G123" s="126">
        <v>0.214041499945647</v>
      </c>
      <c r="H123" s="126">
        <v>0.36212030415762297</v>
      </c>
      <c r="I123" s="126" t="s">
        <v>27</v>
      </c>
      <c r="J123" s="126" t="s">
        <v>253</v>
      </c>
      <c r="K123" s="126" t="s">
        <v>1147</v>
      </c>
      <c r="L123" s="126">
        <v>0.4</v>
      </c>
      <c r="M123" s="126">
        <v>0.79999999999999905</v>
      </c>
      <c r="N123" s="126">
        <v>0.5</v>
      </c>
      <c r="O123" s="126">
        <v>120</v>
      </c>
      <c r="P123" s="127">
        <v>42648.031400462962</v>
      </c>
    </row>
    <row r="124" spans="1:16" x14ac:dyDescent="0.2">
      <c r="A124" s="126">
        <v>70</v>
      </c>
      <c r="B124" s="126">
        <v>125</v>
      </c>
      <c r="C124" s="126">
        <v>155</v>
      </c>
      <c r="D124" s="126">
        <v>0.24647887323943601</v>
      </c>
      <c r="E124" s="126">
        <v>0.440140845070422</v>
      </c>
      <c r="F124" s="126">
        <v>0.54577464788732399</v>
      </c>
      <c r="G124" s="126">
        <v>0.19384496539669699</v>
      </c>
      <c r="H124" s="126">
        <v>0.34362119754400799</v>
      </c>
      <c r="I124" s="126" t="s">
        <v>27</v>
      </c>
      <c r="J124" s="126" t="s">
        <v>253</v>
      </c>
      <c r="K124" s="126" t="s">
        <v>1148</v>
      </c>
      <c r="L124" s="126">
        <v>0.4</v>
      </c>
      <c r="M124" s="126">
        <v>0.89999999999999902</v>
      </c>
      <c r="N124" s="126">
        <v>0.5</v>
      </c>
      <c r="O124" s="126">
        <v>120</v>
      </c>
      <c r="P124" s="127">
        <v>42648.031689814816</v>
      </c>
    </row>
    <row r="126" spans="1:16" x14ac:dyDescent="0.25">
      <c r="A126" s="32" t="s">
        <v>262</v>
      </c>
    </row>
    <row r="127" spans="1:16" x14ac:dyDescent="0.2">
      <c r="A127" s="138">
        <v>66</v>
      </c>
      <c r="B127" s="138">
        <v>85</v>
      </c>
      <c r="C127" s="138">
        <v>88</v>
      </c>
      <c r="D127" s="138">
        <v>0.67346938775510201</v>
      </c>
      <c r="E127" s="138">
        <v>0.86734693877550995</v>
      </c>
      <c r="F127" s="138">
        <v>0.89795918367346905</v>
      </c>
      <c r="G127" s="138">
        <v>0.65201276935854502</v>
      </c>
      <c r="H127" s="138">
        <v>0.74962572336363897</v>
      </c>
      <c r="I127" s="138" t="s">
        <v>40</v>
      </c>
      <c r="J127" s="138" t="s">
        <v>253</v>
      </c>
      <c r="K127" s="138" t="s">
        <v>1199</v>
      </c>
      <c r="L127" s="138">
        <v>0</v>
      </c>
      <c r="M127" s="138">
        <v>0</v>
      </c>
      <c r="N127" s="138">
        <v>0.7</v>
      </c>
      <c r="O127" s="138">
        <v>120</v>
      </c>
      <c r="P127" s="139">
        <v>42648.015960648147</v>
      </c>
    </row>
    <row r="128" spans="1:16" s="6" customFormat="1" x14ac:dyDescent="0.2">
      <c r="A128" s="126">
        <v>66</v>
      </c>
      <c r="B128" s="126">
        <v>84</v>
      </c>
      <c r="C128" s="126">
        <v>89</v>
      </c>
      <c r="D128" s="126">
        <v>0.67346938775510201</v>
      </c>
      <c r="E128" s="126">
        <v>0.85714285714285698</v>
      </c>
      <c r="F128" s="126">
        <v>0.90816326530612201</v>
      </c>
      <c r="G128" s="126">
        <v>0.64943406058744402</v>
      </c>
      <c r="H128" s="126">
        <v>0.747030102381817</v>
      </c>
      <c r="I128" s="126" t="s">
        <v>40</v>
      </c>
      <c r="J128" s="126" t="s">
        <v>253</v>
      </c>
      <c r="K128" s="126" t="s">
        <v>1200</v>
      </c>
      <c r="L128" s="126">
        <v>0</v>
      </c>
      <c r="M128" s="126">
        <v>0.1</v>
      </c>
      <c r="N128" s="126">
        <v>0.7</v>
      </c>
      <c r="O128" s="126">
        <v>120</v>
      </c>
      <c r="P128" s="127">
        <v>42648.01599537037</v>
      </c>
    </row>
    <row r="129" spans="1:16" x14ac:dyDescent="0.2">
      <c r="A129" s="126">
        <v>65</v>
      </c>
      <c r="B129" s="126">
        <v>84</v>
      </c>
      <c r="C129" s="126">
        <v>90</v>
      </c>
      <c r="D129" s="126">
        <v>0.66326530612244805</v>
      </c>
      <c r="E129" s="126">
        <v>0.85714285714285698</v>
      </c>
      <c r="F129" s="126">
        <v>0.91836734693877498</v>
      </c>
      <c r="G129" s="126">
        <v>0.63719733054024996</v>
      </c>
      <c r="H129" s="126">
        <v>0.74078673593979705</v>
      </c>
      <c r="I129" s="126" t="s">
        <v>40</v>
      </c>
      <c r="J129" s="126" t="s">
        <v>253</v>
      </c>
      <c r="K129" s="126" t="s">
        <v>1201</v>
      </c>
      <c r="L129" s="126">
        <v>0</v>
      </c>
      <c r="M129" s="126">
        <v>0.2</v>
      </c>
      <c r="N129" s="126">
        <v>0.7</v>
      </c>
      <c r="O129" s="126">
        <v>120</v>
      </c>
      <c r="P129" s="127">
        <v>42648.016006944446</v>
      </c>
    </row>
    <row r="130" spans="1:16" x14ac:dyDescent="0.2">
      <c r="A130" s="126">
        <v>63</v>
      </c>
      <c r="B130" s="126">
        <v>80</v>
      </c>
      <c r="C130" s="126">
        <v>89</v>
      </c>
      <c r="D130" s="126">
        <v>0.64285714285714202</v>
      </c>
      <c r="E130" s="126">
        <v>0.81632653061224403</v>
      </c>
      <c r="F130" s="126">
        <v>0.90816326530612201</v>
      </c>
      <c r="G130" s="126">
        <v>0.624105371550987</v>
      </c>
      <c r="H130" s="126">
        <v>0.72059875543360996</v>
      </c>
      <c r="I130" s="126" t="s">
        <v>40</v>
      </c>
      <c r="J130" s="126" t="s">
        <v>253</v>
      </c>
      <c r="K130" s="126" t="s">
        <v>1202</v>
      </c>
      <c r="L130" s="126">
        <v>0</v>
      </c>
      <c r="M130" s="126">
        <v>0.3</v>
      </c>
      <c r="N130" s="126">
        <v>0.7</v>
      </c>
      <c r="O130" s="126">
        <v>120</v>
      </c>
      <c r="P130" s="127">
        <v>42648.016018518516</v>
      </c>
    </row>
    <row r="131" spans="1:16" x14ac:dyDescent="0.2">
      <c r="A131" s="126">
        <v>55</v>
      </c>
      <c r="B131" s="126">
        <v>77</v>
      </c>
      <c r="C131" s="126">
        <v>90</v>
      </c>
      <c r="D131" s="126">
        <v>0.56122448979591799</v>
      </c>
      <c r="E131" s="126">
        <v>0.78571428571428503</v>
      </c>
      <c r="F131" s="126">
        <v>0.91836734693877498</v>
      </c>
      <c r="G131" s="126">
        <v>0.58536411998635896</v>
      </c>
      <c r="H131" s="126">
        <v>0.67186993845157095</v>
      </c>
      <c r="I131" s="126" t="s">
        <v>40</v>
      </c>
      <c r="J131" s="126" t="s">
        <v>253</v>
      </c>
      <c r="K131" s="126" t="s">
        <v>1203</v>
      </c>
      <c r="L131" s="126">
        <v>0</v>
      </c>
      <c r="M131" s="126">
        <v>0.4</v>
      </c>
      <c r="N131" s="126">
        <v>0.7</v>
      </c>
      <c r="O131" s="126">
        <v>120</v>
      </c>
      <c r="P131" s="127">
        <v>42648.016041666669</v>
      </c>
    </row>
    <row r="132" spans="1:16" x14ac:dyDescent="0.2">
      <c r="A132" s="126">
        <v>40</v>
      </c>
      <c r="B132" s="126">
        <v>75</v>
      </c>
      <c r="C132" s="126">
        <v>87</v>
      </c>
      <c r="D132" s="126">
        <v>0.40816326530612201</v>
      </c>
      <c r="E132" s="126">
        <v>0.765306122448979</v>
      </c>
      <c r="F132" s="126">
        <v>0.88775510204081598</v>
      </c>
      <c r="G132" s="126">
        <v>0.50582441169570402</v>
      </c>
      <c r="H132" s="126">
        <v>0.57885325934760001</v>
      </c>
      <c r="I132" s="126" t="s">
        <v>40</v>
      </c>
      <c r="J132" s="126" t="s">
        <v>253</v>
      </c>
      <c r="K132" s="126" t="s">
        <v>1204</v>
      </c>
      <c r="L132" s="126">
        <v>0</v>
      </c>
      <c r="M132" s="126">
        <v>0.5</v>
      </c>
      <c r="N132" s="126">
        <v>0.7</v>
      </c>
      <c r="O132" s="126">
        <v>120</v>
      </c>
      <c r="P132" s="127">
        <v>42648.016053240739</v>
      </c>
    </row>
    <row r="133" spans="1:16" x14ac:dyDescent="0.2">
      <c r="A133" s="126">
        <v>32</v>
      </c>
      <c r="B133" s="126">
        <v>74</v>
      </c>
      <c r="C133" s="126">
        <v>86</v>
      </c>
      <c r="D133" s="126">
        <v>0.32653061224489699</v>
      </c>
      <c r="E133" s="126">
        <v>0.75510204081632604</v>
      </c>
      <c r="F133" s="126">
        <v>0.87755102040816302</v>
      </c>
      <c r="G133" s="126">
        <v>0.42827001551272398</v>
      </c>
      <c r="H133" s="126">
        <v>0.49352146898418597</v>
      </c>
      <c r="I133" s="126" t="s">
        <v>40</v>
      </c>
      <c r="J133" s="126" t="s">
        <v>253</v>
      </c>
      <c r="K133" s="126" t="s">
        <v>1205</v>
      </c>
      <c r="L133" s="126">
        <v>0</v>
      </c>
      <c r="M133" s="126">
        <v>0.6</v>
      </c>
      <c r="N133" s="126">
        <v>0.7</v>
      </c>
      <c r="O133" s="126">
        <v>120</v>
      </c>
      <c r="P133" s="127">
        <v>42648.016053240739</v>
      </c>
    </row>
    <row r="134" spans="1:16" x14ac:dyDescent="0.2">
      <c r="A134" s="126">
        <v>23</v>
      </c>
      <c r="B134" s="126">
        <v>59</v>
      </c>
      <c r="C134" s="126">
        <v>79</v>
      </c>
      <c r="D134" s="126">
        <v>0.23469387755102</v>
      </c>
      <c r="E134" s="126">
        <v>0.60204081632652995</v>
      </c>
      <c r="F134" s="126">
        <v>0.80612244897959096</v>
      </c>
      <c r="G134" s="126">
        <v>0.32878165831912798</v>
      </c>
      <c r="H134" s="126">
        <v>0.38878640345319099</v>
      </c>
      <c r="I134" s="126" t="s">
        <v>40</v>
      </c>
      <c r="J134" s="126" t="s">
        <v>253</v>
      </c>
      <c r="K134" s="126" t="s">
        <v>1206</v>
      </c>
      <c r="L134" s="126">
        <v>0</v>
      </c>
      <c r="M134" s="126">
        <v>0.7</v>
      </c>
      <c r="N134" s="126">
        <v>0.7</v>
      </c>
      <c r="O134" s="126">
        <v>120</v>
      </c>
      <c r="P134" s="127">
        <v>42648.016064814816</v>
      </c>
    </row>
    <row r="135" spans="1:16" x14ac:dyDescent="0.2">
      <c r="A135" s="126">
        <v>15</v>
      </c>
      <c r="B135" s="126">
        <v>38</v>
      </c>
      <c r="C135" s="126">
        <v>68</v>
      </c>
      <c r="D135" s="126">
        <v>0.15306122448979501</v>
      </c>
      <c r="E135" s="126">
        <v>0.38775510204081598</v>
      </c>
      <c r="F135" s="126">
        <v>0.69387755102040805</v>
      </c>
      <c r="G135" s="126">
        <v>0.25091649186474702</v>
      </c>
      <c r="H135" s="126">
        <v>0.29935642005719998</v>
      </c>
      <c r="I135" s="126" t="s">
        <v>40</v>
      </c>
      <c r="J135" s="126" t="s">
        <v>253</v>
      </c>
      <c r="K135" s="126" t="s">
        <v>1207</v>
      </c>
      <c r="L135" s="126">
        <v>0</v>
      </c>
      <c r="M135" s="126">
        <v>0.79999999999999905</v>
      </c>
      <c r="N135" s="126">
        <v>0.7</v>
      </c>
      <c r="O135" s="126">
        <v>120</v>
      </c>
      <c r="P135" s="127">
        <v>42648.016076388885</v>
      </c>
    </row>
    <row r="136" spans="1:16" x14ac:dyDescent="0.2">
      <c r="A136" s="126">
        <v>13</v>
      </c>
      <c r="B136" s="126">
        <v>29</v>
      </c>
      <c r="C136" s="126">
        <v>58</v>
      </c>
      <c r="D136" s="126">
        <v>0.132653061224489</v>
      </c>
      <c r="E136" s="126">
        <v>0.29591836734693799</v>
      </c>
      <c r="F136" s="126">
        <v>0.59183673469387699</v>
      </c>
      <c r="G136" s="126">
        <v>0.21725301907498301</v>
      </c>
      <c r="H136" s="126">
        <v>0.258800207332402</v>
      </c>
      <c r="I136" s="126" t="s">
        <v>40</v>
      </c>
      <c r="J136" s="126" t="s">
        <v>253</v>
      </c>
      <c r="K136" s="126" t="s">
        <v>1208</v>
      </c>
      <c r="L136" s="126">
        <v>0</v>
      </c>
      <c r="M136" s="126">
        <v>0.89999999999999902</v>
      </c>
      <c r="N136" s="126">
        <v>0.7</v>
      </c>
      <c r="O136" s="126">
        <v>120</v>
      </c>
      <c r="P136" s="127">
        <v>42648.016087962962</v>
      </c>
    </row>
    <row r="138" spans="1:16" x14ac:dyDescent="0.25">
      <c r="A138" s="32" t="s">
        <v>261</v>
      </c>
    </row>
    <row r="139" spans="1:16" s="6" customFormat="1" x14ac:dyDescent="0.2">
      <c r="A139" s="138">
        <v>11</v>
      </c>
      <c r="B139" s="138">
        <v>15</v>
      </c>
      <c r="C139" s="138">
        <v>16</v>
      </c>
      <c r="D139" s="138">
        <v>0.55000000000000004</v>
      </c>
      <c r="E139" s="138">
        <v>0.75</v>
      </c>
      <c r="F139" s="138">
        <v>0.8</v>
      </c>
      <c r="G139" s="138">
        <v>0.61992979242979196</v>
      </c>
      <c r="H139" s="138">
        <v>0.63825091575091497</v>
      </c>
      <c r="I139" s="138" t="s">
        <v>51</v>
      </c>
      <c r="J139" s="138" t="s">
        <v>253</v>
      </c>
      <c r="K139" s="138" t="s">
        <v>1119</v>
      </c>
      <c r="L139" s="138">
        <v>0.2</v>
      </c>
      <c r="M139" s="138">
        <v>0</v>
      </c>
      <c r="N139" s="138">
        <v>0.5</v>
      </c>
      <c r="O139" s="138">
        <v>120</v>
      </c>
      <c r="P139" s="139">
        <v>42648.010925925926</v>
      </c>
    </row>
    <row r="140" spans="1:16" x14ac:dyDescent="0.2">
      <c r="A140" s="126">
        <v>11</v>
      </c>
      <c r="B140" s="126">
        <v>15</v>
      </c>
      <c r="C140" s="126">
        <v>16</v>
      </c>
      <c r="D140" s="126">
        <v>0.55000000000000004</v>
      </c>
      <c r="E140" s="126">
        <v>0.75</v>
      </c>
      <c r="F140" s="126">
        <v>0.8</v>
      </c>
      <c r="G140" s="126">
        <v>0.61660321942301899</v>
      </c>
      <c r="H140" s="126">
        <v>0.63196223316912903</v>
      </c>
      <c r="I140" s="126" t="s">
        <v>51</v>
      </c>
      <c r="J140" s="126" t="s">
        <v>253</v>
      </c>
      <c r="K140" s="126" t="s">
        <v>1120</v>
      </c>
      <c r="L140" s="126">
        <v>0.2</v>
      </c>
      <c r="M140" s="126">
        <v>0.1</v>
      </c>
      <c r="N140" s="126">
        <v>0.5</v>
      </c>
      <c r="O140" s="126">
        <v>120</v>
      </c>
      <c r="P140" s="127">
        <v>42648.010925925926</v>
      </c>
    </row>
    <row r="141" spans="1:16" x14ac:dyDescent="0.2">
      <c r="A141" s="126">
        <v>10</v>
      </c>
      <c r="B141" s="126">
        <v>15</v>
      </c>
      <c r="C141" s="126">
        <v>17</v>
      </c>
      <c r="D141" s="126">
        <v>0.5</v>
      </c>
      <c r="E141" s="126">
        <v>0.75</v>
      </c>
      <c r="F141" s="126">
        <v>0.85</v>
      </c>
      <c r="G141" s="126">
        <v>0.59071428571428497</v>
      </c>
      <c r="H141" s="126">
        <v>0.60785714285714199</v>
      </c>
      <c r="I141" s="126" t="s">
        <v>51</v>
      </c>
      <c r="J141" s="126" t="s">
        <v>253</v>
      </c>
      <c r="K141" s="126" t="s">
        <v>1121</v>
      </c>
      <c r="L141" s="126">
        <v>0.2</v>
      </c>
      <c r="M141" s="126">
        <v>0.2</v>
      </c>
      <c r="N141" s="126">
        <v>0.5</v>
      </c>
      <c r="O141" s="126">
        <v>120</v>
      </c>
      <c r="P141" s="127">
        <v>42648.010925925926</v>
      </c>
    </row>
    <row r="142" spans="1:16" x14ac:dyDescent="0.2">
      <c r="A142" s="126">
        <v>10</v>
      </c>
      <c r="B142" s="126">
        <v>15</v>
      </c>
      <c r="C142" s="126">
        <v>17</v>
      </c>
      <c r="D142" s="126">
        <v>0.5</v>
      </c>
      <c r="E142" s="126">
        <v>0.75</v>
      </c>
      <c r="F142" s="126">
        <v>0.85</v>
      </c>
      <c r="G142" s="126">
        <v>0.60512880365821498</v>
      </c>
      <c r="H142" s="126">
        <v>0.61339599942541101</v>
      </c>
      <c r="I142" s="126" t="s">
        <v>51</v>
      </c>
      <c r="J142" s="126" t="s">
        <v>253</v>
      </c>
      <c r="K142" s="126" t="s">
        <v>1122</v>
      </c>
      <c r="L142" s="126">
        <v>0.2</v>
      </c>
      <c r="M142" s="126">
        <v>0.3</v>
      </c>
      <c r="N142" s="126">
        <v>0.5</v>
      </c>
      <c r="O142" s="126">
        <v>120</v>
      </c>
      <c r="P142" s="127">
        <v>42648.010925925926</v>
      </c>
    </row>
    <row r="143" spans="1:16" x14ac:dyDescent="0.2">
      <c r="A143" s="126">
        <v>9</v>
      </c>
      <c r="B143" s="126">
        <v>15</v>
      </c>
      <c r="C143" s="126">
        <v>17</v>
      </c>
      <c r="D143" s="126">
        <v>0.45</v>
      </c>
      <c r="E143" s="126">
        <v>0.75</v>
      </c>
      <c r="F143" s="126">
        <v>0.85</v>
      </c>
      <c r="G143" s="126">
        <v>0.57426958600204203</v>
      </c>
      <c r="H143" s="126">
        <v>0.59499269005847899</v>
      </c>
      <c r="I143" s="126" t="s">
        <v>51</v>
      </c>
      <c r="J143" s="126" t="s">
        <v>253</v>
      </c>
      <c r="K143" s="126" t="s">
        <v>1123</v>
      </c>
      <c r="L143" s="126">
        <v>0.2</v>
      </c>
      <c r="M143" s="126">
        <v>0.4</v>
      </c>
      <c r="N143" s="126">
        <v>0.5</v>
      </c>
      <c r="O143" s="126">
        <v>120</v>
      </c>
      <c r="P143" s="127">
        <v>42648.010937500003</v>
      </c>
    </row>
    <row r="144" spans="1:16" x14ac:dyDescent="0.2">
      <c r="A144" s="126">
        <v>7</v>
      </c>
      <c r="B144" s="126">
        <v>15</v>
      </c>
      <c r="C144" s="126">
        <v>16</v>
      </c>
      <c r="D144" s="126">
        <v>0.35</v>
      </c>
      <c r="E144" s="126">
        <v>0.75</v>
      </c>
      <c r="F144" s="126">
        <v>0.8</v>
      </c>
      <c r="G144" s="126">
        <v>0.515376602156014</v>
      </c>
      <c r="H144" s="126">
        <v>0.53646390374331498</v>
      </c>
      <c r="I144" s="126" t="s">
        <v>51</v>
      </c>
      <c r="J144" s="126" t="s">
        <v>253</v>
      </c>
      <c r="K144" s="126" t="s">
        <v>1124</v>
      </c>
      <c r="L144" s="126">
        <v>0.2</v>
      </c>
      <c r="M144" s="126">
        <v>0.5</v>
      </c>
      <c r="N144" s="126">
        <v>0.5</v>
      </c>
      <c r="O144" s="126">
        <v>120</v>
      </c>
      <c r="P144" s="127">
        <v>42648.010937500003</v>
      </c>
    </row>
    <row r="145" spans="1:16" x14ac:dyDescent="0.2">
      <c r="A145" s="126">
        <v>6</v>
      </c>
      <c r="B145" s="126">
        <v>15</v>
      </c>
      <c r="C145" s="126">
        <v>17</v>
      </c>
      <c r="D145" s="126">
        <v>0.3</v>
      </c>
      <c r="E145" s="126">
        <v>0.75</v>
      </c>
      <c r="F145" s="126">
        <v>0.85</v>
      </c>
      <c r="G145" s="126">
        <v>0.46336180727484999</v>
      </c>
      <c r="H145" s="126">
        <v>0.48909507159507098</v>
      </c>
      <c r="I145" s="126" t="s">
        <v>51</v>
      </c>
      <c r="J145" s="126" t="s">
        <v>253</v>
      </c>
      <c r="K145" s="126" t="s">
        <v>1125</v>
      </c>
      <c r="L145" s="126">
        <v>0.2</v>
      </c>
      <c r="M145" s="126">
        <v>0.6</v>
      </c>
      <c r="N145" s="126">
        <v>0.5</v>
      </c>
      <c r="O145" s="126">
        <v>120</v>
      </c>
      <c r="P145" s="127">
        <v>42648.010937500003</v>
      </c>
    </row>
    <row r="146" spans="1:16" x14ac:dyDescent="0.2">
      <c r="A146" s="126">
        <v>3</v>
      </c>
      <c r="B146" s="126">
        <v>13</v>
      </c>
      <c r="C146" s="126">
        <v>16</v>
      </c>
      <c r="D146" s="126">
        <v>0.15</v>
      </c>
      <c r="E146" s="126">
        <v>0.65</v>
      </c>
      <c r="F146" s="126">
        <v>0.8</v>
      </c>
      <c r="G146" s="126">
        <v>0.35178316781257901</v>
      </c>
      <c r="H146" s="126">
        <v>0.37737840590781702</v>
      </c>
      <c r="I146" s="126" t="s">
        <v>51</v>
      </c>
      <c r="J146" s="126" t="s">
        <v>253</v>
      </c>
      <c r="K146" s="126" t="s">
        <v>1126</v>
      </c>
      <c r="L146" s="126">
        <v>0.2</v>
      </c>
      <c r="M146" s="126">
        <v>0.7</v>
      </c>
      <c r="N146" s="126">
        <v>0.5</v>
      </c>
      <c r="O146" s="126">
        <v>120</v>
      </c>
      <c r="P146" s="127">
        <v>42648.010937500003</v>
      </c>
    </row>
    <row r="147" spans="1:16" x14ac:dyDescent="0.2">
      <c r="A147" s="126">
        <v>3</v>
      </c>
      <c r="B147" s="126">
        <v>10</v>
      </c>
      <c r="C147" s="126">
        <v>16</v>
      </c>
      <c r="D147" s="126">
        <v>0.15</v>
      </c>
      <c r="E147" s="126">
        <v>0.5</v>
      </c>
      <c r="F147" s="126">
        <v>0.8</v>
      </c>
      <c r="G147" s="126">
        <v>0.30924914410208498</v>
      </c>
      <c r="H147" s="126">
        <v>0.32924603174603101</v>
      </c>
      <c r="I147" s="126" t="s">
        <v>51</v>
      </c>
      <c r="J147" s="126" t="s">
        <v>253</v>
      </c>
      <c r="K147" s="126" t="s">
        <v>1127</v>
      </c>
      <c r="L147" s="126">
        <v>0.2</v>
      </c>
      <c r="M147" s="126">
        <v>0.79999999999999905</v>
      </c>
      <c r="N147" s="126">
        <v>0.5</v>
      </c>
      <c r="O147" s="126">
        <v>120</v>
      </c>
      <c r="P147" s="127">
        <v>42648.010937500003</v>
      </c>
    </row>
    <row r="148" spans="1:16" x14ac:dyDescent="0.2">
      <c r="A148" s="126">
        <v>0</v>
      </c>
      <c r="B148" s="126">
        <v>9</v>
      </c>
      <c r="C148" s="126">
        <v>15</v>
      </c>
      <c r="D148" s="126">
        <v>0</v>
      </c>
      <c r="E148" s="126">
        <v>0.45</v>
      </c>
      <c r="F148" s="126">
        <v>0.75</v>
      </c>
      <c r="G148" s="126">
        <v>0.18684483109483099</v>
      </c>
      <c r="H148" s="126">
        <v>0.19642155067155001</v>
      </c>
      <c r="I148" s="126" t="s">
        <v>51</v>
      </c>
      <c r="J148" s="126" t="s">
        <v>253</v>
      </c>
      <c r="K148" s="126" t="s">
        <v>1128</v>
      </c>
      <c r="L148" s="126">
        <v>0.2</v>
      </c>
      <c r="M148" s="126">
        <v>0.89999999999999902</v>
      </c>
      <c r="N148" s="126">
        <v>0.5</v>
      </c>
      <c r="O148" s="126">
        <v>120</v>
      </c>
      <c r="P148" s="127">
        <v>42648.010937500003</v>
      </c>
    </row>
  </sheetData>
  <phoneticPr fontId="16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F121"/>
  <sheetViews>
    <sheetView showGridLines="0" topLeftCell="A101" zoomScale="110" zoomScaleNormal="110" zoomScalePageLayoutView="110" workbookViewId="0">
      <selection activeCell="A95" sqref="A95"/>
    </sheetView>
  </sheetViews>
  <sheetFormatPr baseColWidth="10" defaultColWidth="8.85546875" defaultRowHeight="17" x14ac:dyDescent="0.25"/>
  <cols>
    <col min="1" max="1" width="8.85546875" style="1"/>
    <col min="2" max="4" width="12.7109375" style="1" bestFit="1" customWidth="1"/>
    <col min="5" max="5" width="10.7109375" style="1" bestFit="1" customWidth="1"/>
    <col min="6" max="16384" width="8.85546875" style="1"/>
  </cols>
  <sheetData>
    <row r="1" spans="1:6" s="25" customFormat="1" x14ac:dyDescent="0.25">
      <c r="A1" s="26" t="s">
        <v>1572</v>
      </c>
    </row>
    <row r="2" spans="1:6" x14ac:dyDescent="0.25">
      <c r="A2" s="32" t="s">
        <v>845</v>
      </c>
      <c r="B2" s="1" t="s">
        <v>846</v>
      </c>
    </row>
    <row r="3" spans="1:6" x14ac:dyDescent="0.25">
      <c r="A3" s="2"/>
      <c r="B3" s="2" t="s">
        <v>847</v>
      </c>
      <c r="C3" s="2" t="s">
        <v>848</v>
      </c>
      <c r="D3" s="87" t="s">
        <v>849</v>
      </c>
      <c r="E3" s="98" t="s">
        <v>397</v>
      </c>
      <c r="F3" s="98" t="s">
        <v>396</v>
      </c>
    </row>
    <row r="4" spans="1:6" x14ac:dyDescent="0.25">
      <c r="A4" s="2">
        <v>0</v>
      </c>
      <c r="B4" s="2">
        <v>0.28512190248173802</v>
      </c>
      <c r="C4" s="70">
        <v>0.63680423311749002</v>
      </c>
      <c r="D4" s="88">
        <v>0.50558888255866097</v>
      </c>
      <c r="E4" s="33">
        <f>SUM(B4:D4)</f>
        <v>1.4275150181578891</v>
      </c>
      <c r="F4" s="33">
        <f>RANK(E4,$E$4:$E$13)</f>
        <v>5</v>
      </c>
    </row>
    <row r="5" spans="1:6" x14ac:dyDescent="0.25">
      <c r="A5" s="2">
        <v>0.1</v>
      </c>
      <c r="B5" s="2">
        <v>0.303514810077465</v>
      </c>
      <c r="C5" s="2">
        <v>0.63641342517799304</v>
      </c>
      <c r="D5" s="88">
        <v>0.50558888255866097</v>
      </c>
      <c r="E5" s="33">
        <f t="shared" ref="E5:E13" si="0">SUM(B5:D5)</f>
        <v>1.4455171178141191</v>
      </c>
      <c r="F5" s="33">
        <f t="shared" ref="F5:F13" si="1">RANK(E5,$E$4:$E$13)</f>
        <v>3</v>
      </c>
    </row>
    <row r="6" spans="1:6" x14ac:dyDescent="0.25">
      <c r="A6" s="2">
        <v>0.2</v>
      </c>
      <c r="B6" s="2">
        <v>0.317070468982176</v>
      </c>
      <c r="C6" s="2">
        <v>0.63484901641796898</v>
      </c>
      <c r="D6" s="88">
        <v>0.50558888255866097</v>
      </c>
      <c r="E6" s="33">
        <f t="shared" si="0"/>
        <v>1.4575083679588059</v>
      </c>
      <c r="F6" s="33">
        <f t="shared" si="1"/>
        <v>2</v>
      </c>
    </row>
    <row r="7" spans="1:6" x14ac:dyDescent="0.25">
      <c r="A7" s="69">
        <v>0.3</v>
      </c>
      <c r="B7" s="70">
        <v>0.32347259722041899</v>
      </c>
      <c r="C7" s="69">
        <v>0.63367945201525699</v>
      </c>
      <c r="D7" s="88">
        <v>0.50558888255866097</v>
      </c>
      <c r="E7" s="96">
        <f t="shared" si="0"/>
        <v>1.462740931794337</v>
      </c>
      <c r="F7" s="96">
        <f t="shared" si="1"/>
        <v>1</v>
      </c>
    </row>
    <row r="8" spans="1:6" x14ac:dyDescent="0.25">
      <c r="A8" s="2">
        <v>0.4</v>
      </c>
      <c r="B8" s="2">
        <v>0.31609943827074</v>
      </c>
      <c r="C8" s="2">
        <v>0.62270577678053995</v>
      </c>
      <c r="D8" s="88">
        <v>0.50558888255866097</v>
      </c>
      <c r="E8" s="33">
        <f t="shared" si="0"/>
        <v>1.444394097609941</v>
      </c>
      <c r="F8" s="33">
        <f t="shared" si="1"/>
        <v>4</v>
      </c>
    </row>
    <row r="9" spans="1:6" x14ac:dyDescent="0.25">
      <c r="A9" s="2">
        <v>0.5</v>
      </c>
      <c r="B9" s="2">
        <v>0.28609658569976898</v>
      </c>
      <c r="C9" s="2">
        <v>0.60514278507508601</v>
      </c>
      <c r="D9" s="87">
        <v>0.50438328235124597</v>
      </c>
      <c r="E9" s="33">
        <f t="shared" si="0"/>
        <v>1.3956226531261009</v>
      </c>
      <c r="F9" s="33">
        <f t="shared" si="1"/>
        <v>6</v>
      </c>
    </row>
    <row r="10" spans="1:6" x14ac:dyDescent="0.25">
      <c r="A10" s="2">
        <v>0.6</v>
      </c>
      <c r="B10" s="2">
        <v>0.25170534459251798</v>
      </c>
      <c r="C10" s="2">
        <v>0.55801286127064098</v>
      </c>
      <c r="D10" s="87">
        <v>0.50438328235124597</v>
      </c>
      <c r="E10" s="33">
        <f t="shared" si="0"/>
        <v>1.3141014882144049</v>
      </c>
      <c r="F10" s="33">
        <f t="shared" si="1"/>
        <v>7</v>
      </c>
    </row>
    <row r="11" spans="1:6" x14ac:dyDescent="0.25">
      <c r="A11" s="2">
        <v>0.7</v>
      </c>
      <c r="B11" s="2">
        <v>0.20774323166014499</v>
      </c>
      <c r="C11" s="2">
        <v>0.46809818758010002</v>
      </c>
      <c r="D11" s="87">
        <v>0.50018189346235697</v>
      </c>
      <c r="E11" s="33">
        <f t="shared" si="0"/>
        <v>1.1760233127026019</v>
      </c>
      <c r="F11" s="33">
        <f t="shared" si="1"/>
        <v>8</v>
      </c>
    </row>
    <row r="12" spans="1:6" x14ac:dyDescent="0.25">
      <c r="A12" s="2">
        <v>0.79999999999999905</v>
      </c>
      <c r="B12" s="2">
        <v>0.16773959333358501</v>
      </c>
      <c r="C12" s="2">
        <v>0.39887728176433201</v>
      </c>
      <c r="D12" s="87">
        <v>0.46261575589621901</v>
      </c>
      <c r="E12" s="33">
        <f t="shared" si="0"/>
        <v>1.029232630994136</v>
      </c>
      <c r="F12" s="33">
        <f t="shared" si="1"/>
        <v>9</v>
      </c>
    </row>
    <row r="13" spans="1:6" x14ac:dyDescent="0.25">
      <c r="A13" s="16">
        <v>0.89999999999999902</v>
      </c>
      <c r="B13" s="16">
        <v>0.14399023133827499</v>
      </c>
      <c r="C13" s="16">
        <v>0.33940447926832301</v>
      </c>
      <c r="D13" s="89">
        <v>0.43067131145177501</v>
      </c>
      <c r="E13" s="33">
        <f t="shared" si="0"/>
        <v>0.91406602205837295</v>
      </c>
      <c r="F13" s="33">
        <f t="shared" si="1"/>
        <v>10</v>
      </c>
    </row>
    <row r="14" spans="1:6" x14ac:dyDescent="0.25">
      <c r="A14" s="98" t="s">
        <v>833</v>
      </c>
      <c r="B14" s="33">
        <f>MAX(B4:B13)</f>
        <v>0.32347259722041899</v>
      </c>
      <c r="C14" s="33">
        <f t="shared" ref="C14:D14" si="2">MAX(C4:C13)</f>
        <v>0.63680423311749002</v>
      </c>
      <c r="D14" s="33">
        <f t="shared" si="2"/>
        <v>0.50558888255866097</v>
      </c>
      <c r="E14" s="33"/>
      <c r="F14" s="33"/>
    </row>
    <row r="16" spans="1:6" x14ac:dyDescent="0.25">
      <c r="A16" s="32" t="s">
        <v>1</v>
      </c>
    </row>
    <row r="17" spans="1:6" x14ac:dyDescent="0.25">
      <c r="A17" s="2"/>
      <c r="B17" s="2" t="s">
        <v>847</v>
      </c>
      <c r="C17" s="2" t="s">
        <v>848</v>
      </c>
      <c r="D17" s="87" t="s">
        <v>849</v>
      </c>
      <c r="E17" s="98" t="s">
        <v>397</v>
      </c>
      <c r="F17" s="98" t="s">
        <v>396</v>
      </c>
    </row>
    <row r="18" spans="1:6" x14ac:dyDescent="0.25">
      <c r="A18" s="2">
        <v>0</v>
      </c>
      <c r="B18" s="2">
        <v>0.44408943806621798</v>
      </c>
      <c r="C18" s="70">
        <v>0.74610347948364997</v>
      </c>
      <c r="D18" s="99">
        <v>0.57446935960428303</v>
      </c>
      <c r="E18" s="33">
        <f>SUM(B18:D18)</f>
        <v>1.7646622771541511</v>
      </c>
      <c r="F18" s="33">
        <f>RANK(E18,$E$18:$E$27)</f>
        <v>5</v>
      </c>
    </row>
    <row r="19" spans="1:6" x14ac:dyDescent="0.25">
      <c r="A19" s="2">
        <v>0.1</v>
      </c>
      <c r="B19" s="2">
        <v>0.46591861652850303</v>
      </c>
      <c r="C19" s="2">
        <v>0.74561671726134304</v>
      </c>
      <c r="D19" s="99">
        <v>0.57446935960428303</v>
      </c>
      <c r="E19" s="33">
        <f t="shared" ref="E19:E27" si="3">SUM(B19:D19)</f>
        <v>1.7860046933941289</v>
      </c>
      <c r="F19" s="33">
        <f t="shared" ref="F19:F27" si="4">RANK(E19,$E$18:$E$27)</f>
        <v>4</v>
      </c>
    </row>
    <row r="20" spans="1:6" x14ac:dyDescent="0.25">
      <c r="A20" s="2">
        <v>0.2</v>
      </c>
      <c r="B20" s="2">
        <v>0.48120604956292801</v>
      </c>
      <c r="C20" s="2">
        <v>0.74456159370375097</v>
      </c>
      <c r="D20" s="99">
        <v>0.57446935960428303</v>
      </c>
      <c r="E20" s="33">
        <f t="shared" si="3"/>
        <v>1.8002370028709618</v>
      </c>
      <c r="F20" s="33">
        <f t="shared" si="4"/>
        <v>2</v>
      </c>
    </row>
    <row r="21" spans="1:6" x14ac:dyDescent="0.25">
      <c r="A21" s="69">
        <v>0.3</v>
      </c>
      <c r="B21" s="70">
        <v>0.49126065104596001</v>
      </c>
      <c r="C21" s="69">
        <v>0.74445627472935205</v>
      </c>
      <c r="D21" s="101">
        <v>0.57446935960428303</v>
      </c>
      <c r="E21" s="96">
        <f t="shared" si="3"/>
        <v>1.8101862853795949</v>
      </c>
      <c r="F21" s="96">
        <f t="shared" si="4"/>
        <v>1</v>
      </c>
    </row>
    <row r="22" spans="1:6" x14ac:dyDescent="0.25">
      <c r="A22" s="2">
        <v>0.4</v>
      </c>
      <c r="B22" s="2">
        <v>0.48125235634750102</v>
      </c>
      <c r="C22" s="2">
        <v>0.73520965400313898</v>
      </c>
      <c r="D22" s="99">
        <v>0.57446935960428303</v>
      </c>
      <c r="E22" s="33">
        <f t="shared" si="3"/>
        <v>1.7909313699549232</v>
      </c>
      <c r="F22" s="33">
        <f t="shared" si="4"/>
        <v>3</v>
      </c>
    </row>
    <row r="23" spans="1:6" x14ac:dyDescent="0.25">
      <c r="A23" s="2">
        <v>0.5</v>
      </c>
      <c r="B23" s="2">
        <v>0.44064235441638699</v>
      </c>
      <c r="C23" s="2">
        <v>0.71245521179183502</v>
      </c>
      <c r="D23" s="70">
        <v>0.57445423558734399</v>
      </c>
      <c r="E23" s="33">
        <f t="shared" si="3"/>
        <v>1.727551801795566</v>
      </c>
      <c r="F23" s="33">
        <f t="shared" si="4"/>
        <v>6</v>
      </c>
    </row>
    <row r="24" spans="1:6" x14ac:dyDescent="0.25">
      <c r="A24" s="2">
        <v>0.6</v>
      </c>
      <c r="B24" s="2">
        <v>0.399001925776026</v>
      </c>
      <c r="C24" s="2">
        <v>0.65657274083612105</v>
      </c>
      <c r="D24" s="70">
        <v>0.57445423558734399</v>
      </c>
      <c r="E24" s="33">
        <f t="shared" si="3"/>
        <v>1.6300289021994909</v>
      </c>
      <c r="F24" s="33">
        <f t="shared" si="4"/>
        <v>7</v>
      </c>
    </row>
    <row r="25" spans="1:6" x14ac:dyDescent="0.25">
      <c r="A25" s="2">
        <v>0.7</v>
      </c>
      <c r="B25" s="2">
        <v>0.337828002832812</v>
      </c>
      <c r="C25" s="2">
        <v>0.53600479192057904</v>
      </c>
      <c r="D25" s="99">
        <v>0.57007923558734397</v>
      </c>
      <c r="E25" s="33">
        <f t="shared" si="3"/>
        <v>1.4439120303407349</v>
      </c>
      <c r="F25" s="33">
        <f t="shared" si="4"/>
        <v>8</v>
      </c>
    </row>
    <row r="26" spans="1:6" x14ac:dyDescent="0.25">
      <c r="A26" s="2">
        <v>0.79999999999999905</v>
      </c>
      <c r="B26" s="2">
        <v>0.29289166068182099</v>
      </c>
      <c r="C26" s="2">
        <v>0.452420587009844</v>
      </c>
      <c r="D26" s="99">
        <v>0.52001309802120699</v>
      </c>
      <c r="E26" s="33">
        <f t="shared" si="3"/>
        <v>1.2653253457128719</v>
      </c>
      <c r="F26" s="33">
        <f t="shared" si="4"/>
        <v>9</v>
      </c>
    </row>
    <row r="27" spans="1:6" x14ac:dyDescent="0.25">
      <c r="A27" s="16">
        <v>0.89999999999999902</v>
      </c>
      <c r="B27" s="16">
        <v>0.26470962491001598</v>
      </c>
      <c r="C27" s="16">
        <v>0.38303796611003699</v>
      </c>
      <c r="D27" s="100">
        <v>0.48479484405295298</v>
      </c>
      <c r="E27" s="33">
        <f t="shared" si="3"/>
        <v>1.132542435073006</v>
      </c>
      <c r="F27" s="33">
        <f t="shared" si="4"/>
        <v>10</v>
      </c>
    </row>
    <row r="28" spans="1:6" x14ac:dyDescent="0.25">
      <c r="A28" s="98" t="s">
        <v>833</v>
      </c>
      <c r="B28" s="33">
        <f>MAX(B18:B27)</f>
        <v>0.49126065104596001</v>
      </c>
      <c r="C28" s="33">
        <f t="shared" ref="C28:D28" si="5">MAX(C18:C27)</f>
        <v>0.74610347948364997</v>
      </c>
      <c r="D28" s="33">
        <f t="shared" si="5"/>
        <v>0.57446935960428303</v>
      </c>
      <c r="E28" s="33"/>
      <c r="F28" s="33"/>
    </row>
    <row r="30" spans="1:6" x14ac:dyDescent="0.25">
      <c r="A30" s="9"/>
      <c r="B30" s="9"/>
      <c r="C30" s="9"/>
      <c r="D30" s="9"/>
      <c r="E30" s="9"/>
      <c r="F30" s="9"/>
    </row>
    <row r="31" spans="1:6" s="25" customFormat="1" x14ac:dyDescent="0.25">
      <c r="A31" s="26" t="s">
        <v>1571</v>
      </c>
    </row>
    <row r="32" spans="1:6" x14ac:dyDescent="0.25">
      <c r="A32" s="32" t="s">
        <v>260</v>
      </c>
      <c r="B32" s="9" t="s">
        <v>28</v>
      </c>
      <c r="C32" s="9"/>
      <c r="D32" s="9"/>
      <c r="E32" s="9"/>
      <c r="F32" s="9"/>
    </row>
    <row r="33" spans="1:6" x14ac:dyDescent="0.25">
      <c r="A33" s="67"/>
      <c r="B33" s="67" t="s">
        <v>10</v>
      </c>
      <c r="C33" s="67" t="s">
        <v>262</v>
      </c>
      <c r="D33" s="90" t="s">
        <v>267</v>
      </c>
      <c r="E33" s="95" t="s">
        <v>397</v>
      </c>
      <c r="F33" s="95" t="s">
        <v>396</v>
      </c>
    </row>
    <row r="34" spans="1:6" x14ac:dyDescent="0.25">
      <c r="A34" s="67">
        <v>0</v>
      </c>
      <c r="B34" s="2">
        <v>0.32501873970391598</v>
      </c>
      <c r="C34" s="68">
        <v>0.64054293309803301</v>
      </c>
      <c r="D34" s="91">
        <v>0.55652234530175704</v>
      </c>
      <c r="E34" s="95">
        <f>SUM(B34:D34)</f>
        <v>1.5220840181037061</v>
      </c>
      <c r="F34" s="95">
        <f>RANK(E34,$E$34:$E$43)</f>
        <v>2</v>
      </c>
    </row>
    <row r="35" spans="1:6" x14ac:dyDescent="0.25">
      <c r="A35" s="67">
        <v>0.1</v>
      </c>
      <c r="B35" s="2">
        <v>0.35110897108543498</v>
      </c>
      <c r="C35" s="2">
        <v>0.63499854430372504</v>
      </c>
      <c r="D35" s="87">
        <v>0.53549124163949702</v>
      </c>
      <c r="E35" s="95">
        <f t="shared" ref="E35:E43" si="6">SUM(B35:D35)</f>
        <v>1.5215987570286571</v>
      </c>
      <c r="F35" s="95">
        <f t="shared" ref="F35:F43" si="7">RANK(E35,$E$34:$E$43)</f>
        <v>3</v>
      </c>
    </row>
    <row r="36" spans="1:6" x14ac:dyDescent="0.25">
      <c r="A36" s="69">
        <v>0.2</v>
      </c>
      <c r="B36" s="70">
        <v>0.36484418272458502</v>
      </c>
      <c r="C36" s="69">
        <v>0.62355955550981901</v>
      </c>
      <c r="D36" s="92">
        <v>0.53767646501007504</v>
      </c>
      <c r="E36" s="96">
        <f t="shared" si="6"/>
        <v>1.5260802032444789</v>
      </c>
      <c r="F36" s="96">
        <f t="shared" si="7"/>
        <v>1</v>
      </c>
    </row>
    <row r="37" spans="1:6" x14ac:dyDescent="0.25">
      <c r="A37" s="67">
        <v>0.3</v>
      </c>
      <c r="B37" s="2">
        <v>0.35357959396546601</v>
      </c>
      <c r="C37" s="2">
        <v>0.60372178094701601</v>
      </c>
      <c r="D37" s="87">
        <v>0.50923733474305899</v>
      </c>
      <c r="E37" s="95">
        <f t="shared" si="6"/>
        <v>1.4665387096555409</v>
      </c>
      <c r="F37" s="95">
        <f t="shared" si="7"/>
        <v>4</v>
      </c>
    </row>
    <row r="38" spans="1:6" x14ac:dyDescent="0.25">
      <c r="A38" s="67">
        <v>0.4</v>
      </c>
      <c r="B38" s="2">
        <v>0.32165447748630199</v>
      </c>
      <c r="C38" s="2">
        <v>0.51868193602785795</v>
      </c>
      <c r="D38" s="87">
        <v>0.49070992970619998</v>
      </c>
      <c r="E38" s="95">
        <f t="shared" si="6"/>
        <v>1.3310463432203599</v>
      </c>
      <c r="F38" s="95">
        <f t="shared" si="7"/>
        <v>5</v>
      </c>
    </row>
    <row r="39" spans="1:6" x14ac:dyDescent="0.25">
      <c r="A39" s="67">
        <v>0.5</v>
      </c>
      <c r="B39" s="2">
        <v>0.287444420327015</v>
      </c>
      <c r="C39" s="2">
        <v>0.432646647918983</v>
      </c>
      <c r="D39" s="87">
        <v>0.421184173616238</v>
      </c>
      <c r="E39" s="95">
        <f t="shared" si="6"/>
        <v>1.1412752418622361</v>
      </c>
      <c r="F39" s="95">
        <f t="shared" si="7"/>
        <v>6</v>
      </c>
    </row>
    <row r="40" spans="1:6" x14ac:dyDescent="0.25">
      <c r="A40" s="67">
        <v>0.6</v>
      </c>
      <c r="B40" s="2">
        <v>0.25453239577242798</v>
      </c>
      <c r="C40" s="2">
        <v>0.36282518960420501</v>
      </c>
      <c r="D40" s="87">
        <v>0.32389930570636999</v>
      </c>
      <c r="E40" s="95">
        <f t="shared" si="6"/>
        <v>0.94125689108300303</v>
      </c>
      <c r="F40" s="95">
        <f t="shared" si="7"/>
        <v>7</v>
      </c>
    </row>
    <row r="41" spans="1:6" x14ac:dyDescent="0.25">
      <c r="A41" s="67">
        <v>0.7</v>
      </c>
      <c r="B41" s="2">
        <v>0.21646428749018701</v>
      </c>
      <c r="C41" s="2">
        <v>0.284626252748931</v>
      </c>
      <c r="D41" s="87">
        <v>0.29185113045167299</v>
      </c>
      <c r="E41" s="95">
        <f t="shared" si="6"/>
        <v>0.79294167069079102</v>
      </c>
      <c r="F41" s="95">
        <f t="shared" si="7"/>
        <v>8</v>
      </c>
    </row>
    <row r="42" spans="1:6" x14ac:dyDescent="0.25">
      <c r="A42" s="67">
        <v>0.79999999999999905</v>
      </c>
      <c r="B42" s="2">
        <v>0.18725217644952499</v>
      </c>
      <c r="C42" s="2">
        <v>0.23262218173649399</v>
      </c>
      <c r="D42" s="87">
        <v>0.24372955747955699</v>
      </c>
      <c r="E42" s="95">
        <f t="shared" si="6"/>
        <v>0.66360391566557597</v>
      </c>
      <c r="F42" s="95">
        <f t="shared" si="7"/>
        <v>9</v>
      </c>
    </row>
    <row r="43" spans="1:6" x14ac:dyDescent="0.25">
      <c r="A43" s="94">
        <v>0.89999999999999902</v>
      </c>
      <c r="B43" s="16">
        <v>0.16762607686615399</v>
      </c>
      <c r="C43" s="16">
        <v>0.20484182865162101</v>
      </c>
      <c r="D43" s="89">
        <v>0.17354106541606501</v>
      </c>
      <c r="E43" s="95">
        <f t="shared" si="6"/>
        <v>0.54600897093384004</v>
      </c>
      <c r="F43" s="95">
        <f t="shared" si="7"/>
        <v>10</v>
      </c>
    </row>
    <row r="44" spans="1:6" x14ac:dyDescent="0.25">
      <c r="A44" s="97" t="s">
        <v>833</v>
      </c>
      <c r="B44" s="33">
        <f>MAX(B34:B43)</f>
        <v>0.36484418272458502</v>
      </c>
      <c r="C44" s="33">
        <f>MAX(C34:C43)</f>
        <v>0.64054293309803301</v>
      </c>
      <c r="D44" s="33">
        <f>MAX(D34:D43)</f>
        <v>0.55652234530175704</v>
      </c>
      <c r="E44" s="95"/>
      <c r="F44" s="95"/>
    </row>
    <row r="45" spans="1:6" x14ac:dyDescent="0.25">
      <c r="A45" s="73"/>
      <c r="B45" s="6"/>
      <c r="C45" s="6"/>
      <c r="D45" s="6"/>
      <c r="E45" s="74"/>
      <c r="F45" s="74"/>
    </row>
    <row r="46" spans="1:6" x14ac:dyDescent="0.25">
      <c r="A46" s="32" t="s">
        <v>263</v>
      </c>
      <c r="B46" s="9"/>
      <c r="C46" s="9"/>
      <c r="D46" s="9"/>
      <c r="E46" s="9"/>
      <c r="F46" s="9"/>
    </row>
    <row r="47" spans="1:6" x14ac:dyDescent="0.25">
      <c r="A47" s="67"/>
      <c r="B47" s="67" t="s">
        <v>10</v>
      </c>
      <c r="C47" s="67" t="s">
        <v>262</v>
      </c>
      <c r="D47" s="90" t="s">
        <v>267</v>
      </c>
      <c r="E47" s="95" t="s">
        <v>397</v>
      </c>
      <c r="F47" s="95" t="s">
        <v>396</v>
      </c>
    </row>
    <row r="48" spans="1:6" x14ac:dyDescent="0.25">
      <c r="A48" s="67">
        <v>0</v>
      </c>
      <c r="B48" s="2">
        <v>0.46579922115616901</v>
      </c>
      <c r="C48" s="68">
        <v>0.74907918777619098</v>
      </c>
      <c r="D48" s="91">
        <v>0.604292186571598</v>
      </c>
      <c r="E48" s="95">
        <f>SUM(B48:D48)</f>
        <v>1.8191705955039581</v>
      </c>
      <c r="F48" s="95">
        <f>RANK(E48,$E$48:$E$57)</f>
        <v>3</v>
      </c>
    </row>
    <row r="49" spans="1:6" x14ac:dyDescent="0.25">
      <c r="A49" s="66">
        <v>0.1</v>
      </c>
      <c r="B49" s="66">
        <v>0.50155907322307203</v>
      </c>
      <c r="C49" s="66">
        <v>0.74253521323110705</v>
      </c>
      <c r="D49" s="93">
        <v>0.58265873015873004</v>
      </c>
      <c r="E49" s="34">
        <f t="shared" ref="E49:E57" si="8">SUM(B49:D49)</f>
        <v>1.8267530166129091</v>
      </c>
      <c r="F49" s="34">
        <f t="shared" ref="F49:F57" si="9">RANK(E49,$E$48:$E$57)</f>
        <v>2</v>
      </c>
    </row>
    <row r="50" spans="1:6" x14ac:dyDescent="0.25">
      <c r="A50" s="69">
        <v>0.2</v>
      </c>
      <c r="B50" s="70">
        <v>0.51575304435627001</v>
      </c>
      <c r="C50" s="69">
        <v>0.73269683781230499</v>
      </c>
      <c r="D50" s="92">
        <v>0.58230549199084602</v>
      </c>
      <c r="E50" s="96">
        <f t="shared" si="8"/>
        <v>1.8307553741594211</v>
      </c>
      <c r="F50" s="96">
        <f t="shared" si="9"/>
        <v>1</v>
      </c>
    </row>
    <row r="51" spans="1:6" x14ac:dyDescent="0.25">
      <c r="A51" s="67">
        <v>0.3</v>
      </c>
      <c r="B51" s="2">
        <v>0.50336809940923299</v>
      </c>
      <c r="C51" s="2">
        <v>0.71258724950850305</v>
      </c>
      <c r="D51" s="87">
        <v>0.55144158981115499</v>
      </c>
      <c r="E51" s="95">
        <f t="shared" si="8"/>
        <v>1.7673969387288913</v>
      </c>
      <c r="F51" s="95">
        <f t="shared" si="9"/>
        <v>4</v>
      </c>
    </row>
    <row r="52" spans="1:6" x14ac:dyDescent="0.25">
      <c r="A52" s="67">
        <v>0.4</v>
      </c>
      <c r="B52" s="2">
        <v>0.45641752964127602</v>
      </c>
      <c r="C52" s="2">
        <v>0.60637952868776401</v>
      </c>
      <c r="D52" s="87">
        <v>0.51937565308254896</v>
      </c>
      <c r="E52" s="95">
        <f t="shared" si="8"/>
        <v>1.5821727114115891</v>
      </c>
      <c r="F52" s="95">
        <f t="shared" si="9"/>
        <v>5</v>
      </c>
    </row>
    <row r="53" spans="1:6" x14ac:dyDescent="0.25">
      <c r="A53" s="67">
        <v>0.5</v>
      </c>
      <c r="B53" s="2">
        <v>0.41750748762915202</v>
      </c>
      <c r="C53" s="2">
        <v>0.51421184450382496</v>
      </c>
      <c r="D53" s="87">
        <v>0.45838603425559898</v>
      </c>
      <c r="E53" s="95">
        <f t="shared" si="8"/>
        <v>1.3901053663885761</v>
      </c>
      <c r="F53" s="95">
        <f t="shared" si="9"/>
        <v>6</v>
      </c>
    </row>
    <row r="54" spans="1:6" x14ac:dyDescent="0.25">
      <c r="A54" s="67">
        <v>0.6</v>
      </c>
      <c r="B54" s="2">
        <v>0.37958273671289899</v>
      </c>
      <c r="C54" s="2">
        <v>0.43495274755478802</v>
      </c>
      <c r="D54" s="87">
        <v>0.36005270092226599</v>
      </c>
      <c r="E54" s="95">
        <f t="shared" si="8"/>
        <v>1.1745881851899531</v>
      </c>
      <c r="F54" s="95">
        <f t="shared" si="9"/>
        <v>7</v>
      </c>
    </row>
    <row r="55" spans="1:6" x14ac:dyDescent="0.25">
      <c r="A55" s="67">
        <v>0.7</v>
      </c>
      <c r="B55" s="2">
        <v>0.33452235662084401</v>
      </c>
      <c r="C55" s="2">
        <v>0.35207470859813</v>
      </c>
      <c r="D55" s="87">
        <v>0.32382936507936499</v>
      </c>
      <c r="E55" s="95">
        <f t="shared" si="8"/>
        <v>1.010426430298339</v>
      </c>
      <c r="F55" s="95">
        <f t="shared" si="9"/>
        <v>8</v>
      </c>
    </row>
    <row r="56" spans="1:6" x14ac:dyDescent="0.25">
      <c r="A56" s="67">
        <v>0.79999999999999905</v>
      </c>
      <c r="B56" s="2">
        <v>0.30433112090012399</v>
      </c>
      <c r="C56" s="2">
        <v>0.29271169721381501</v>
      </c>
      <c r="D56" s="87">
        <v>0.267757936507936</v>
      </c>
      <c r="E56" s="95">
        <f t="shared" si="8"/>
        <v>0.864800754621875</v>
      </c>
      <c r="F56" s="95">
        <f t="shared" si="9"/>
        <v>9</v>
      </c>
    </row>
    <row r="57" spans="1:6" x14ac:dyDescent="0.25">
      <c r="A57" s="94">
        <v>0.89999999999999902</v>
      </c>
      <c r="B57" s="16">
        <v>0.282565804198667</v>
      </c>
      <c r="C57" s="16">
        <v>0.26012711418780898</v>
      </c>
      <c r="D57" s="89">
        <v>0.19590277777777701</v>
      </c>
      <c r="E57" s="95">
        <f t="shared" si="8"/>
        <v>0.73859569616425291</v>
      </c>
      <c r="F57" s="95">
        <f t="shared" si="9"/>
        <v>10</v>
      </c>
    </row>
    <row r="58" spans="1:6" x14ac:dyDescent="0.25">
      <c r="A58" s="97" t="s">
        <v>833</v>
      </c>
      <c r="B58" s="33">
        <f>MAX(B48:B57)</f>
        <v>0.51575304435627001</v>
      </c>
      <c r="C58" s="33">
        <f>MAX(C48:C57)</f>
        <v>0.74907918777619098</v>
      </c>
      <c r="D58" s="33">
        <f>MAX(D48:D57)</f>
        <v>0.604292186571598</v>
      </c>
      <c r="E58" s="95"/>
      <c r="F58" s="95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3" spans="1:6" s="25" customFormat="1" x14ac:dyDescent="0.25">
      <c r="A63" s="26" t="s">
        <v>872</v>
      </c>
    </row>
    <row r="64" spans="1:6" x14ac:dyDescent="0.25">
      <c r="A64" s="32" t="s">
        <v>260</v>
      </c>
      <c r="B64" s="9" t="s">
        <v>28</v>
      </c>
      <c r="C64" s="9"/>
      <c r="D64" s="9"/>
      <c r="E64" s="9"/>
      <c r="F64" s="9"/>
    </row>
    <row r="65" spans="1:6" x14ac:dyDescent="0.25">
      <c r="A65" s="67"/>
      <c r="B65" s="67" t="s">
        <v>10</v>
      </c>
      <c r="C65" s="67" t="s">
        <v>262</v>
      </c>
      <c r="D65" s="90" t="s">
        <v>267</v>
      </c>
      <c r="E65" s="95" t="s">
        <v>397</v>
      </c>
      <c r="F65" s="95" t="s">
        <v>396</v>
      </c>
    </row>
    <row r="66" spans="1:6" x14ac:dyDescent="0.2">
      <c r="A66" s="67">
        <v>0</v>
      </c>
      <c r="B66" s="126">
        <v>0.303181934800061</v>
      </c>
      <c r="C66" s="126">
        <v>0.63034914037599199</v>
      </c>
      <c r="D66" s="128">
        <v>0.56194442322383498</v>
      </c>
      <c r="E66" s="95">
        <f>SUM(B66:D66)</f>
        <v>1.4954754983998879</v>
      </c>
      <c r="F66" s="95">
        <f>RANK(E66,$E$66:$E$75)</f>
        <v>3</v>
      </c>
    </row>
    <row r="67" spans="1:6" x14ac:dyDescent="0.2">
      <c r="A67" s="67">
        <v>0.1</v>
      </c>
      <c r="B67" s="126">
        <v>0.336975020068357</v>
      </c>
      <c r="C67" s="128">
        <v>0.63143375361962595</v>
      </c>
      <c r="D67" s="126">
        <v>0.54091331956157496</v>
      </c>
      <c r="E67" s="95">
        <f t="shared" ref="E67:E75" si="10">SUM(B67:D67)</f>
        <v>1.5093220932495579</v>
      </c>
      <c r="F67" s="95">
        <f t="shared" ref="F67:F75" si="11">RANK(E67,$E$66:$E$75)</f>
        <v>2</v>
      </c>
    </row>
    <row r="68" spans="1:6" x14ac:dyDescent="0.2">
      <c r="A68" s="69">
        <v>0.2</v>
      </c>
      <c r="B68" s="128">
        <v>0.36244837046341899</v>
      </c>
      <c r="C68" s="126">
        <v>0.61973812884905499</v>
      </c>
      <c r="D68" s="126">
        <v>0.54309854293215298</v>
      </c>
      <c r="E68" s="96">
        <f t="shared" si="10"/>
        <v>1.5252850422446271</v>
      </c>
      <c r="F68" s="95">
        <f t="shared" si="11"/>
        <v>1</v>
      </c>
    </row>
    <row r="69" spans="1:6" x14ac:dyDescent="0.2">
      <c r="A69" s="67">
        <v>0.3</v>
      </c>
      <c r="B69" s="126">
        <v>0.35549553069039302</v>
      </c>
      <c r="C69" s="126">
        <v>0.58500918148149805</v>
      </c>
      <c r="D69" s="126">
        <v>0.51490412500384197</v>
      </c>
      <c r="E69" s="95">
        <f t="shared" si="10"/>
        <v>1.455408837175733</v>
      </c>
      <c r="F69" s="95">
        <f t="shared" si="11"/>
        <v>4</v>
      </c>
    </row>
    <row r="70" spans="1:6" x14ac:dyDescent="0.2">
      <c r="A70" s="67">
        <v>0.4</v>
      </c>
      <c r="B70" s="126">
        <v>0.327466106806446</v>
      </c>
      <c r="C70" s="126">
        <v>0.52246610644161795</v>
      </c>
      <c r="D70" s="126">
        <v>0.49221005330031697</v>
      </c>
      <c r="E70" s="95">
        <f t="shared" si="10"/>
        <v>1.3421422665483811</v>
      </c>
      <c r="F70" s="95">
        <f t="shared" si="11"/>
        <v>5</v>
      </c>
    </row>
    <row r="71" spans="1:6" x14ac:dyDescent="0.2">
      <c r="A71" s="67">
        <v>0.5</v>
      </c>
      <c r="B71" s="126">
        <v>0.30252970602483598</v>
      </c>
      <c r="C71" s="126">
        <v>0.44395795640941499</v>
      </c>
      <c r="D71" s="126">
        <v>0.44789090438546902</v>
      </c>
      <c r="E71" s="95">
        <f t="shared" si="10"/>
        <v>1.19437856681972</v>
      </c>
      <c r="F71" s="95">
        <f t="shared" si="11"/>
        <v>6</v>
      </c>
    </row>
    <row r="72" spans="1:6" x14ac:dyDescent="0.2">
      <c r="A72" s="67">
        <v>0.6</v>
      </c>
      <c r="B72" s="126">
        <v>0.27208920070415399</v>
      </c>
      <c r="C72" s="126">
        <v>0.37159658809187202</v>
      </c>
      <c r="D72" s="126">
        <v>0.32560603647560099</v>
      </c>
      <c r="E72" s="95">
        <f t="shared" si="10"/>
        <v>0.96929182527162694</v>
      </c>
      <c r="F72" s="95">
        <f t="shared" si="11"/>
        <v>7</v>
      </c>
    </row>
    <row r="73" spans="1:6" x14ac:dyDescent="0.2">
      <c r="A73" s="67">
        <v>0.7</v>
      </c>
      <c r="B73" s="126">
        <v>0.23459332882568701</v>
      </c>
      <c r="C73" s="126">
        <v>0.289365113294066</v>
      </c>
      <c r="D73" s="126">
        <v>0.28939119455423801</v>
      </c>
      <c r="E73" s="95">
        <f t="shared" si="10"/>
        <v>0.81334963667399096</v>
      </c>
      <c r="F73" s="95">
        <f t="shared" si="11"/>
        <v>8</v>
      </c>
    </row>
    <row r="74" spans="1:6" x14ac:dyDescent="0.2">
      <c r="A74" s="67">
        <v>0.79999999999999905</v>
      </c>
      <c r="B74" s="126">
        <v>0.20908535390915201</v>
      </c>
      <c r="C74" s="126">
        <v>0.23073951705892401</v>
      </c>
      <c r="D74" s="126">
        <v>0.24368842030132301</v>
      </c>
      <c r="E74" s="95">
        <f t="shared" si="10"/>
        <v>0.68351329126939897</v>
      </c>
      <c r="F74" s="95">
        <f t="shared" si="11"/>
        <v>9</v>
      </c>
    </row>
    <row r="75" spans="1:6" x14ac:dyDescent="0.2">
      <c r="A75" s="94">
        <v>0.89999999999999902</v>
      </c>
      <c r="B75" s="126">
        <v>0.192571533567304</v>
      </c>
      <c r="C75" s="126">
        <v>0.19751859642736899</v>
      </c>
      <c r="D75" s="126">
        <v>0.173032858345358</v>
      </c>
      <c r="E75" s="95">
        <f t="shared" si="10"/>
        <v>0.56312298834003094</v>
      </c>
      <c r="F75" s="95">
        <f t="shared" si="11"/>
        <v>10</v>
      </c>
    </row>
    <row r="76" spans="1:6" x14ac:dyDescent="0.25">
      <c r="A76" s="97" t="s">
        <v>833</v>
      </c>
      <c r="B76" s="33">
        <f>MAX(B66:B75)</f>
        <v>0.36244837046341899</v>
      </c>
      <c r="C76" s="33">
        <f>MAX(C66:C75)</f>
        <v>0.63143375361962595</v>
      </c>
      <c r="D76" s="33">
        <f>MAX(D66:D75)</f>
        <v>0.56194442322383498</v>
      </c>
      <c r="E76" s="95"/>
      <c r="F76" s="95"/>
    </row>
    <row r="77" spans="1:6" x14ac:dyDescent="0.25">
      <c r="A77" s="73"/>
      <c r="B77" s="6"/>
      <c r="C77" s="6"/>
      <c r="D77" s="6"/>
      <c r="E77" s="74"/>
      <c r="F77" s="74"/>
    </row>
    <row r="78" spans="1:6" x14ac:dyDescent="0.25">
      <c r="A78" s="32" t="s">
        <v>263</v>
      </c>
      <c r="B78" s="9"/>
      <c r="C78" s="9"/>
      <c r="D78" s="9"/>
      <c r="E78" s="9"/>
      <c r="F78" s="9"/>
    </row>
    <row r="79" spans="1:6" x14ac:dyDescent="0.25">
      <c r="A79" s="67"/>
      <c r="B79" s="67" t="s">
        <v>10</v>
      </c>
      <c r="C79" s="67" t="s">
        <v>262</v>
      </c>
      <c r="D79" s="90" t="s">
        <v>267</v>
      </c>
      <c r="E79" s="95" t="s">
        <v>397</v>
      </c>
      <c r="F79" s="95" t="s">
        <v>396</v>
      </c>
    </row>
    <row r="80" spans="1:6" x14ac:dyDescent="0.2">
      <c r="A80" s="67">
        <v>0</v>
      </c>
      <c r="B80" s="126">
        <v>0.45167005975228303</v>
      </c>
      <c r="C80" s="126">
        <v>0.74262095114436</v>
      </c>
      <c r="D80" s="128">
        <v>0.604292186571598</v>
      </c>
      <c r="E80" s="95">
        <f>SUM(B80:D80)</f>
        <v>1.7985831974682409</v>
      </c>
      <c r="F80" s="95">
        <f>RANK(E80,$E$80:$E$89)</f>
        <v>3</v>
      </c>
    </row>
    <row r="81" spans="1:6" x14ac:dyDescent="0.2">
      <c r="A81" s="66">
        <v>0.1</v>
      </c>
      <c r="B81" s="126">
        <v>0.49423136335687401</v>
      </c>
      <c r="C81" s="128">
        <v>0.74277128582753205</v>
      </c>
      <c r="D81" s="126">
        <v>0.58265873015873004</v>
      </c>
      <c r="E81" s="34">
        <f t="shared" ref="E81:E89" si="12">SUM(B81:D81)</f>
        <v>1.8196613793431362</v>
      </c>
      <c r="F81" s="95">
        <f t="shared" ref="F81:F89" si="13">RANK(E81,$E$80:$E$89)</f>
        <v>2</v>
      </c>
    </row>
    <row r="82" spans="1:6" x14ac:dyDescent="0.2">
      <c r="A82" s="69">
        <v>0.2</v>
      </c>
      <c r="B82" s="128">
        <v>0.53088178432883604</v>
      </c>
      <c r="C82" s="126">
        <v>0.72916624086934301</v>
      </c>
      <c r="D82" s="126">
        <v>0.58230549199084602</v>
      </c>
      <c r="E82" s="96">
        <f t="shared" si="12"/>
        <v>1.8423535171890251</v>
      </c>
      <c r="F82" s="95">
        <f t="shared" si="13"/>
        <v>1</v>
      </c>
    </row>
    <row r="83" spans="1:6" x14ac:dyDescent="0.2">
      <c r="A83" s="67">
        <v>0.3</v>
      </c>
      <c r="B83" s="126">
        <v>0.526282964031906</v>
      </c>
      <c r="C83" s="126">
        <v>0.69565857894939498</v>
      </c>
      <c r="D83" s="126">
        <v>0.55144158981115499</v>
      </c>
      <c r="E83" s="95">
        <f t="shared" si="12"/>
        <v>1.7733831327924561</v>
      </c>
      <c r="F83" s="95">
        <f t="shared" si="13"/>
        <v>4</v>
      </c>
    </row>
    <row r="84" spans="1:6" x14ac:dyDescent="0.2">
      <c r="A84" s="67">
        <v>0.4</v>
      </c>
      <c r="B84" s="126">
        <v>0.48303347719665302</v>
      </c>
      <c r="C84" s="126">
        <v>0.60724348578952103</v>
      </c>
      <c r="D84" s="126">
        <v>0.51937565308254896</v>
      </c>
      <c r="E84" s="95">
        <f t="shared" si="12"/>
        <v>1.6096526160687232</v>
      </c>
      <c r="F84" s="95">
        <f t="shared" si="13"/>
        <v>5</v>
      </c>
    </row>
    <row r="85" spans="1:6" x14ac:dyDescent="0.2">
      <c r="A85" s="67">
        <v>0.5</v>
      </c>
      <c r="B85" s="126">
        <v>0.45334482581868302</v>
      </c>
      <c r="C85" s="126">
        <v>0.515535040064382</v>
      </c>
      <c r="D85" s="126">
        <v>0.48338603425559901</v>
      </c>
      <c r="E85" s="95">
        <f t="shared" si="12"/>
        <v>1.4522659001386642</v>
      </c>
      <c r="F85" s="95">
        <f t="shared" si="13"/>
        <v>6</v>
      </c>
    </row>
    <row r="86" spans="1:6" x14ac:dyDescent="0.2">
      <c r="A86" s="67">
        <v>0.6</v>
      </c>
      <c r="B86" s="126">
        <v>0.42208068787198599</v>
      </c>
      <c r="C86" s="126">
        <v>0.43779668460790899</v>
      </c>
      <c r="D86" s="126">
        <v>0.36005270092226599</v>
      </c>
      <c r="E86" s="95">
        <f t="shared" si="12"/>
        <v>1.219930073402161</v>
      </c>
      <c r="F86" s="95">
        <f t="shared" si="13"/>
        <v>7</v>
      </c>
    </row>
    <row r="87" spans="1:6" x14ac:dyDescent="0.2">
      <c r="A87" s="67">
        <v>0.7</v>
      </c>
      <c r="B87" s="126">
        <v>0.37896531419041501</v>
      </c>
      <c r="C87" s="126">
        <v>0.34017530460331102</v>
      </c>
      <c r="D87" s="126">
        <v>0.31549603174603102</v>
      </c>
      <c r="E87" s="95">
        <f t="shared" si="12"/>
        <v>1.0346366505397571</v>
      </c>
      <c r="F87" s="95">
        <f t="shared" si="13"/>
        <v>8</v>
      </c>
    </row>
    <row r="88" spans="1:6" x14ac:dyDescent="0.2">
      <c r="A88" s="67">
        <v>0.79999999999999905</v>
      </c>
      <c r="B88" s="126">
        <v>0.35428855686306399</v>
      </c>
      <c r="C88" s="126">
        <v>0.274482212273577</v>
      </c>
      <c r="D88" s="126">
        <v>0.267757936507936</v>
      </c>
      <c r="E88" s="95">
        <f t="shared" si="12"/>
        <v>0.89652870564457698</v>
      </c>
      <c r="F88" s="95">
        <f t="shared" si="13"/>
        <v>9</v>
      </c>
    </row>
    <row r="89" spans="1:6" x14ac:dyDescent="0.2">
      <c r="A89" s="94">
        <v>0.89999999999999902</v>
      </c>
      <c r="B89" s="126">
        <v>0.339230085522219</v>
      </c>
      <c r="C89" s="126">
        <v>0.235387623265681</v>
      </c>
      <c r="D89" s="126">
        <v>0.19590277777777701</v>
      </c>
      <c r="E89" s="95">
        <f t="shared" si="12"/>
        <v>0.77052048656567695</v>
      </c>
      <c r="F89" s="95">
        <f t="shared" si="13"/>
        <v>10</v>
      </c>
    </row>
    <row r="90" spans="1:6" x14ac:dyDescent="0.25">
      <c r="A90" s="97" t="s">
        <v>833</v>
      </c>
      <c r="B90" s="33">
        <f>MAX(B80:B89)</f>
        <v>0.53088178432883604</v>
      </c>
      <c r="C90" s="33">
        <f>MAX(C80:C89)</f>
        <v>0.74277128582753205</v>
      </c>
      <c r="D90" s="33">
        <f>MAX(D80:D89)</f>
        <v>0.604292186571598</v>
      </c>
      <c r="E90" s="95"/>
      <c r="F90" s="95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s="25" customFormat="1" x14ac:dyDescent="0.25">
      <c r="A94" s="26" t="s">
        <v>1573</v>
      </c>
    </row>
    <row r="95" spans="1:6" x14ac:dyDescent="0.25">
      <c r="A95" s="32" t="s">
        <v>260</v>
      </c>
      <c r="B95" s="9" t="s">
        <v>28</v>
      </c>
      <c r="C95" s="9"/>
      <c r="D95" s="9"/>
      <c r="E95" s="9"/>
      <c r="F95" s="9"/>
    </row>
    <row r="96" spans="1:6" x14ac:dyDescent="0.25">
      <c r="A96" s="67"/>
      <c r="B96" s="67" t="s">
        <v>10</v>
      </c>
      <c r="C96" s="67" t="s">
        <v>262</v>
      </c>
      <c r="D96" s="90" t="s">
        <v>267</v>
      </c>
      <c r="E96" s="95" t="s">
        <v>397</v>
      </c>
      <c r="F96" s="95" t="s">
        <v>396</v>
      </c>
    </row>
    <row r="97" spans="1:6" x14ac:dyDescent="0.2">
      <c r="A97" s="67">
        <v>0</v>
      </c>
      <c r="B97" s="126">
        <v>0.336544000307749</v>
      </c>
      <c r="C97" s="138">
        <v>0.65201276935854502</v>
      </c>
      <c r="D97" s="138">
        <v>0.61992979242979196</v>
      </c>
      <c r="E97" s="95">
        <f>SUM(B97:D97)</f>
        <v>1.608486562096086</v>
      </c>
      <c r="F97" s="95">
        <f>RANK(E97,$E$97:$E$106)</f>
        <v>3</v>
      </c>
    </row>
    <row r="98" spans="1:6" x14ac:dyDescent="0.2">
      <c r="A98" s="67">
        <v>0.1</v>
      </c>
      <c r="B98" s="126">
        <v>0.371954694673584</v>
      </c>
      <c r="C98" s="126">
        <v>0.64943406058744402</v>
      </c>
      <c r="D98" s="126">
        <v>0.61660321942301899</v>
      </c>
      <c r="E98" s="95">
        <f t="shared" ref="E98:E106" si="14">SUM(B98:D98)</f>
        <v>1.6379919746840468</v>
      </c>
      <c r="F98" s="95">
        <f t="shared" ref="F98:F106" si="15">RANK(E98,$E$97:$E$106)</f>
        <v>1</v>
      </c>
    </row>
    <row r="99" spans="1:6" x14ac:dyDescent="0.2">
      <c r="A99" s="69">
        <v>0.2</v>
      </c>
      <c r="B99" s="138">
        <v>0.385236847447263</v>
      </c>
      <c r="C99" s="126">
        <v>0.63719733054024996</v>
      </c>
      <c r="D99" s="126">
        <v>0.59071428571428497</v>
      </c>
      <c r="E99" s="96">
        <f t="shared" si="14"/>
        <v>1.6131484637017981</v>
      </c>
      <c r="F99" s="95">
        <f t="shared" si="15"/>
        <v>2</v>
      </c>
    </row>
    <row r="100" spans="1:6" x14ac:dyDescent="0.2">
      <c r="A100" s="67">
        <v>0.3</v>
      </c>
      <c r="B100" s="126">
        <v>0.37338310875474501</v>
      </c>
      <c r="C100" s="126">
        <v>0.624105371550987</v>
      </c>
      <c r="D100" s="126">
        <v>0.60512880365821498</v>
      </c>
      <c r="E100" s="95">
        <f t="shared" si="14"/>
        <v>1.602617283963947</v>
      </c>
      <c r="F100" s="95">
        <f t="shared" si="15"/>
        <v>4</v>
      </c>
    </row>
    <row r="101" spans="1:6" x14ac:dyDescent="0.2">
      <c r="A101" s="67">
        <v>0.4</v>
      </c>
      <c r="B101" s="126">
        <v>0.34617923952660201</v>
      </c>
      <c r="C101" s="126">
        <v>0.58536411998635896</v>
      </c>
      <c r="D101" s="126">
        <v>0.57426958600204203</v>
      </c>
      <c r="E101" s="95">
        <f t="shared" si="14"/>
        <v>1.5058129455150029</v>
      </c>
      <c r="F101" s="95">
        <f t="shared" si="15"/>
        <v>5</v>
      </c>
    </row>
    <row r="102" spans="1:6" x14ac:dyDescent="0.2">
      <c r="A102" s="67">
        <v>0.5</v>
      </c>
      <c r="B102" s="126">
        <v>0.31444512169624</v>
      </c>
      <c r="C102" s="126">
        <v>0.50582441169570402</v>
      </c>
      <c r="D102" s="126">
        <v>0.515376602156014</v>
      </c>
      <c r="E102" s="95">
        <f t="shared" si="14"/>
        <v>1.3356461355479581</v>
      </c>
      <c r="F102" s="95">
        <f t="shared" si="15"/>
        <v>6</v>
      </c>
    </row>
    <row r="103" spans="1:6" x14ac:dyDescent="0.2">
      <c r="A103" s="67">
        <v>0.6</v>
      </c>
      <c r="B103" s="126">
        <v>0.281769000484758</v>
      </c>
      <c r="C103" s="126">
        <v>0.42827001551272398</v>
      </c>
      <c r="D103" s="126">
        <v>0.46336180727484999</v>
      </c>
      <c r="E103" s="95">
        <f t="shared" si="14"/>
        <v>1.1734008232723321</v>
      </c>
      <c r="F103" s="95">
        <f t="shared" si="15"/>
        <v>7</v>
      </c>
    </row>
    <row r="104" spans="1:6" x14ac:dyDescent="0.2">
      <c r="A104" s="67">
        <v>0.7</v>
      </c>
      <c r="B104" s="126">
        <v>0.24181235885857</v>
      </c>
      <c r="C104" s="126">
        <v>0.32878165831912798</v>
      </c>
      <c r="D104" s="126">
        <v>0.35178316781257901</v>
      </c>
      <c r="E104" s="95">
        <f t="shared" si="14"/>
        <v>0.92237718499027699</v>
      </c>
      <c r="F104" s="95">
        <f t="shared" si="15"/>
        <v>8</v>
      </c>
    </row>
    <row r="105" spans="1:6" x14ac:dyDescent="0.2">
      <c r="A105" s="67">
        <v>0.79999999999999905</v>
      </c>
      <c r="B105" s="126">
        <v>0.214041499945647</v>
      </c>
      <c r="C105" s="126">
        <v>0.25091649186474702</v>
      </c>
      <c r="D105" s="126">
        <v>0.30924914410208498</v>
      </c>
      <c r="E105" s="95">
        <f t="shared" si="14"/>
        <v>0.77420713591247892</v>
      </c>
      <c r="F105" s="95">
        <f t="shared" si="15"/>
        <v>9</v>
      </c>
    </row>
    <row r="106" spans="1:6" x14ac:dyDescent="0.2">
      <c r="A106" s="94">
        <v>0.89999999999999902</v>
      </c>
      <c r="B106" s="126">
        <v>0.19384496539669699</v>
      </c>
      <c r="C106" s="126">
        <v>0.21725301907498301</v>
      </c>
      <c r="D106" s="126">
        <v>0.18684483109483099</v>
      </c>
      <c r="E106" s="95">
        <f t="shared" si="14"/>
        <v>0.59794281556651097</v>
      </c>
      <c r="F106" s="95">
        <f t="shared" si="15"/>
        <v>10</v>
      </c>
    </row>
    <row r="107" spans="1:6" x14ac:dyDescent="0.25">
      <c r="A107" s="97" t="s">
        <v>833</v>
      </c>
      <c r="B107" s="33">
        <f>MAX(B97:B106)</f>
        <v>0.385236847447263</v>
      </c>
      <c r="C107" s="33">
        <f>MAX(C97:C106)</f>
        <v>0.65201276935854502</v>
      </c>
      <c r="D107" s="33">
        <f>MAX(D97:D106)</f>
        <v>0.61992979242979196</v>
      </c>
      <c r="E107" s="95"/>
      <c r="F107" s="95"/>
    </row>
    <row r="108" spans="1:6" x14ac:dyDescent="0.25">
      <c r="A108" s="73"/>
      <c r="B108" s="6"/>
      <c r="C108" s="6"/>
      <c r="D108" s="6"/>
      <c r="E108" s="74"/>
      <c r="F108" s="74"/>
    </row>
    <row r="109" spans="1:6" x14ac:dyDescent="0.25">
      <c r="A109" s="32" t="s">
        <v>263</v>
      </c>
      <c r="B109" s="9"/>
      <c r="C109" s="9"/>
      <c r="D109" s="9"/>
      <c r="E109" s="9"/>
      <c r="F109" s="9"/>
    </row>
    <row r="110" spans="1:6" x14ac:dyDescent="0.25">
      <c r="A110" s="67"/>
      <c r="B110" s="67" t="s">
        <v>10</v>
      </c>
      <c r="C110" s="67" t="s">
        <v>262</v>
      </c>
      <c r="D110" s="90" t="s">
        <v>267</v>
      </c>
      <c r="E110" s="95" t="s">
        <v>397</v>
      </c>
      <c r="F110" s="95" t="s">
        <v>396</v>
      </c>
    </row>
    <row r="111" spans="1:6" x14ac:dyDescent="0.2">
      <c r="A111" s="67">
        <v>0</v>
      </c>
      <c r="B111" s="126">
        <v>0.48952174072166799</v>
      </c>
      <c r="C111" s="138">
        <v>0.74962572336363897</v>
      </c>
      <c r="D111" s="138">
        <v>0.63825091575091497</v>
      </c>
      <c r="E111" s="95">
        <f>SUM(B111:D111)</f>
        <v>1.8773983798362219</v>
      </c>
      <c r="F111" s="95">
        <f>RANK(E111,$E$111:$E$120)</f>
        <v>3</v>
      </c>
    </row>
    <row r="112" spans="1:6" x14ac:dyDescent="0.2">
      <c r="A112" s="66">
        <v>0.1</v>
      </c>
      <c r="B112" s="126">
        <v>0.53249996518378295</v>
      </c>
      <c r="C112" s="126">
        <v>0.747030102381817</v>
      </c>
      <c r="D112" s="126">
        <v>0.63196223316912903</v>
      </c>
      <c r="E112" s="34">
        <f t="shared" ref="E112:E120" si="16">SUM(B112:D112)</f>
        <v>1.9114923007347291</v>
      </c>
      <c r="F112" s="95">
        <f t="shared" ref="F112:F120" si="17">RANK(E112,$E$111:$E$120)</f>
        <v>1</v>
      </c>
    </row>
    <row r="113" spans="1:6" x14ac:dyDescent="0.2">
      <c r="A113" s="69">
        <v>0.2</v>
      </c>
      <c r="B113" s="138">
        <v>0.54565741477075802</v>
      </c>
      <c r="C113" s="126">
        <v>0.74078673593979705</v>
      </c>
      <c r="D113" s="126">
        <v>0.60785714285714199</v>
      </c>
      <c r="E113" s="96">
        <f t="shared" si="16"/>
        <v>1.8943012935676971</v>
      </c>
      <c r="F113" s="95">
        <f t="shared" si="17"/>
        <v>2</v>
      </c>
    </row>
    <row r="114" spans="1:6" x14ac:dyDescent="0.2">
      <c r="A114" s="67">
        <v>0.3</v>
      </c>
      <c r="B114" s="126">
        <v>0.53523995413286396</v>
      </c>
      <c r="C114" s="126">
        <v>0.72059875543360996</v>
      </c>
      <c r="D114" s="126">
        <v>0.61339599942541101</v>
      </c>
      <c r="E114" s="95">
        <f t="shared" si="16"/>
        <v>1.8692347089918848</v>
      </c>
      <c r="F114" s="95">
        <f t="shared" si="17"/>
        <v>4</v>
      </c>
    </row>
    <row r="115" spans="1:6" x14ac:dyDescent="0.2">
      <c r="A115" s="67">
        <v>0.4</v>
      </c>
      <c r="B115" s="126">
        <v>0.50151729567282599</v>
      </c>
      <c r="C115" s="126">
        <v>0.67186993845157095</v>
      </c>
      <c r="D115" s="126">
        <v>0.59499269005847899</v>
      </c>
      <c r="E115" s="95">
        <f t="shared" si="16"/>
        <v>1.7683799241828759</v>
      </c>
      <c r="F115" s="95">
        <f t="shared" si="17"/>
        <v>5</v>
      </c>
    </row>
    <row r="116" spans="1:6" x14ac:dyDescent="0.2">
      <c r="A116" s="67">
        <v>0.5</v>
      </c>
      <c r="B116" s="126">
        <v>0.466756541599401</v>
      </c>
      <c r="C116" s="126">
        <v>0.57885325934760001</v>
      </c>
      <c r="D116" s="126">
        <v>0.53646390374331498</v>
      </c>
      <c r="E116" s="95">
        <f t="shared" si="16"/>
        <v>1.5820737046903159</v>
      </c>
      <c r="F116" s="95">
        <f t="shared" si="17"/>
        <v>6</v>
      </c>
    </row>
    <row r="117" spans="1:6" x14ac:dyDescent="0.2">
      <c r="A117" s="67">
        <v>0.6</v>
      </c>
      <c r="B117" s="126">
        <v>0.43474750617612701</v>
      </c>
      <c r="C117" s="126">
        <v>0.49352146898418597</v>
      </c>
      <c r="D117" s="126">
        <v>0.48909507159507098</v>
      </c>
      <c r="E117" s="95">
        <f t="shared" si="16"/>
        <v>1.4173640467553841</v>
      </c>
      <c r="F117" s="95">
        <f t="shared" si="17"/>
        <v>7</v>
      </c>
    </row>
    <row r="118" spans="1:6" x14ac:dyDescent="0.2">
      <c r="A118" s="67">
        <v>0.7</v>
      </c>
      <c r="B118" s="126">
        <v>0.38656973914855602</v>
      </c>
      <c r="C118" s="126">
        <v>0.38878640345319099</v>
      </c>
      <c r="D118" s="126">
        <v>0.37737840590781702</v>
      </c>
      <c r="E118" s="95">
        <f t="shared" si="16"/>
        <v>1.1527345485095641</v>
      </c>
      <c r="F118" s="95">
        <f t="shared" si="17"/>
        <v>8</v>
      </c>
    </row>
    <row r="119" spans="1:6" x14ac:dyDescent="0.2">
      <c r="A119" s="67">
        <v>0.79999999999999905</v>
      </c>
      <c r="B119" s="126">
        <v>0.36212030415762297</v>
      </c>
      <c r="C119" s="126">
        <v>0.29935642005719998</v>
      </c>
      <c r="D119" s="126">
        <v>0.32924603174603101</v>
      </c>
      <c r="E119" s="95">
        <f t="shared" si="16"/>
        <v>0.99072275596085402</v>
      </c>
      <c r="F119" s="95">
        <f t="shared" si="17"/>
        <v>9</v>
      </c>
    </row>
    <row r="120" spans="1:6" x14ac:dyDescent="0.2">
      <c r="A120" s="94">
        <v>0.89999999999999902</v>
      </c>
      <c r="B120" s="126">
        <v>0.34362119754400799</v>
      </c>
      <c r="C120" s="126">
        <v>0.258800207332402</v>
      </c>
      <c r="D120" s="126">
        <v>0.19642155067155001</v>
      </c>
      <c r="E120" s="95">
        <f t="shared" si="16"/>
        <v>0.79884295554796003</v>
      </c>
      <c r="F120" s="95">
        <f t="shared" si="17"/>
        <v>10</v>
      </c>
    </row>
    <row r="121" spans="1:6" x14ac:dyDescent="0.25">
      <c r="A121" s="97" t="s">
        <v>833</v>
      </c>
      <c r="B121" s="33">
        <f>MAX(B111:B120)</f>
        <v>0.54565741477075802</v>
      </c>
      <c r="C121" s="33">
        <f>MAX(C111:C120)</f>
        <v>0.74962572336363897</v>
      </c>
      <c r="D121" s="33">
        <f>MAX(D111:D120)</f>
        <v>0.63825091575091497</v>
      </c>
      <c r="E121" s="95"/>
      <c r="F121" s="95"/>
    </row>
  </sheetData>
  <phoneticPr fontId="16" type="noConversion"/>
  <conditionalFormatting sqref="B66:B75">
    <cfRule type="top10" dxfId="165" priority="16" rank="1"/>
  </conditionalFormatting>
  <conditionalFormatting sqref="C66:C75">
    <cfRule type="top10" dxfId="164" priority="15" rank="1"/>
  </conditionalFormatting>
  <conditionalFormatting sqref="D66:D75">
    <cfRule type="top10" dxfId="163" priority="14" rank="1"/>
  </conditionalFormatting>
  <conditionalFormatting sqref="E66:E75">
    <cfRule type="top10" dxfId="162" priority="13" rank="1"/>
  </conditionalFormatting>
  <conditionalFormatting sqref="B80:B89">
    <cfRule type="top10" dxfId="161" priority="12" rank="1"/>
  </conditionalFormatting>
  <conditionalFormatting sqref="C80:C89">
    <cfRule type="top10" dxfId="160" priority="11" rank="1"/>
  </conditionalFormatting>
  <conditionalFormatting sqref="D80:D89">
    <cfRule type="top10" dxfId="159" priority="10" rank="1"/>
  </conditionalFormatting>
  <conditionalFormatting sqref="E80:E89">
    <cfRule type="top10" dxfId="158" priority="9" rank="1"/>
  </conditionalFormatting>
  <conditionalFormatting sqref="B97:B106">
    <cfRule type="top10" dxfId="157" priority="8" rank="1"/>
  </conditionalFormatting>
  <conditionalFormatting sqref="C97:C106">
    <cfRule type="top10" dxfId="156" priority="7" rank="1"/>
  </conditionalFormatting>
  <conditionalFormatting sqref="D97:D106">
    <cfRule type="top10" dxfId="155" priority="6" rank="1"/>
  </conditionalFormatting>
  <conditionalFormatting sqref="E97:E106">
    <cfRule type="top10" dxfId="154" priority="5" rank="1"/>
  </conditionalFormatting>
  <conditionalFormatting sqref="B111:B120">
    <cfRule type="top10" dxfId="153" priority="4" rank="1"/>
  </conditionalFormatting>
  <conditionalFormatting sqref="C111:C120">
    <cfRule type="top10" dxfId="152" priority="3" rank="1"/>
  </conditionalFormatting>
  <conditionalFormatting sqref="D111:D120">
    <cfRule type="top10" dxfId="151" priority="2" rank="1"/>
  </conditionalFormatting>
  <conditionalFormatting sqref="E111:E120">
    <cfRule type="top10" dxfId="150" priority="1" rank="1"/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8"/>
  <sheetViews>
    <sheetView showGridLines="0" zoomScale="80" zoomScaleNormal="80" zoomScalePageLayoutView="80" workbookViewId="0">
      <pane ySplit="1" topLeftCell="A387" activePane="bottomLeft" state="frozen"/>
      <selection activeCell="G23" sqref="G23"/>
      <selection pane="bottomLeft" activeCell="A309" sqref="A309"/>
    </sheetView>
  </sheetViews>
  <sheetFormatPr baseColWidth="10" defaultColWidth="8.85546875" defaultRowHeight="17" x14ac:dyDescent="0.25"/>
  <cols>
    <col min="1" max="3" width="8.85546875" style="1"/>
    <col min="4" max="6" width="12.85546875" style="1" bestFit="1" customWidth="1"/>
    <col min="7" max="8" width="8.85546875" style="1"/>
    <col min="9" max="9" width="12.28515625" style="1" hidden="1" customWidth="1"/>
    <col min="10" max="10" width="11.28515625" style="1" hidden="1" customWidth="1"/>
    <col min="11" max="11" width="77" style="1" hidden="1" customWidth="1"/>
    <col min="12" max="14" width="8.85546875" style="1"/>
    <col min="15" max="15" width="16.710937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66" t="s">
        <v>835</v>
      </c>
      <c r="O1" s="2" t="s">
        <v>25</v>
      </c>
      <c r="P1" s="2" t="s">
        <v>26</v>
      </c>
    </row>
    <row r="2" spans="1:16" s="26" customFormat="1" x14ac:dyDescent="0.25">
      <c r="A2" s="26" t="s">
        <v>1572</v>
      </c>
    </row>
    <row r="3" spans="1:16" x14ac:dyDescent="0.25">
      <c r="A3" s="2">
        <v>92</v>
      </c>
      <c r="B3" s="2">
        <v>145</v>
      </c>
      <c r="C3" s="2">
        <v>176</v>
      </c>
      <c r="D3" s="2">
        <v>0.323943661971831</v>
      </c>
      <c r="E3" s="2">
        <v>0.51056338028169002</v>
      </c>
      <c r="F3" s="2">
        <v>0.61971830985915399</v>
      </c>
      <c r="G3" s="2">
        <v>0.26780779012530898</v>
      </c>
      <c r="H3" s="2">
        <v>0.41785118836306501</v>
      </c>
      <c r="I3" s="2" t="s">
        <v>27</v>
      </c>
      <c r="J3" s="2" t="s">
        <v>28</v>
      </c>
      <c r="K3" s="2" t="s">
        <v>29</v>
      </c>
      <c r="L3" s="2">
        <v>0</v>
      </c>
      <c r="M3" s="2">
        <v>0</v>
      </c>
      <c r="N3" s="2"/>
      <c r="O3" s="2">
        <v>90</v>
      </c>
      <c r="P3" s="85">
        <v>42144.706099537034</v>
      </c>
    </row>
    <row r="4" spans="1:16" x14ac:dyDescent="0.25">
      <c r="A4" s="2">
        <v>94</v>
      </c>
      <c r="B4" s="2">
        <v>159</v>
      </c>
      <c r="C4" s="2">
        <v>187</v>
      </c>
      <c r="D4" s="2">
        <v>0.33098591549295697</v>
      </c>
      <c r="E4" s="2">
        <v>0.55985915492957705</v>
      </c>
      <c r="F4" s="2">
        <v>0.65845070422535201</v>
      </c>
      <c r="G4" s="2">
        <v>0.284102135573637</v>
      </c>
      <c r="H4" s="2">
        <v>0.43328824220046502</v>
      </c>
      <c r="I4" s="2" t="s">
        <v>27</v>
      </c>
      <c r="J4" s="2" t="s">
        <v>28</v>
      </c>
      <c r="K4" s="2" t="s">
        <v>72</v>
      </c>
      <c r="L4" s="2">
        <v>0</v>
      </c>
      <c r="M4" s="2">
        <v>0.1</v>
      </c>
      <c r="N4" s="2"/>
      <c r="O4" s="2">
        <v>90</v>
      </c>
      <c r="P4" s="85">
        <v>42144.706805555557</v>
      </c>
    </row>
    <row r="5" spans="1:16" x14ac:dyDescent="0.25">
      <c r="A5" s="2">
        <v>98</v>
      </c>
      <c r="B5" s="2">
        <v>162</v>
      </c>
      <c r="C5" s="2">
        <v>193</v>
      </c>
      <c r="D5" s="2">
        <v>0.34507042253521097</v>
      </c>
      <c r="E5" s="2">
        <v>0.57042253521126696</v>
      </c>
      <c r="F5" s="2">
        <v>0.67957746478873204</v>
      </c>
      <c r="G5" s="2">
        <v>0.29867327017895201</v>
      </c>
      <c r="H5" s="2">
        <v>0.449361149219699</v>
      </c>
      <c r="I5" s="2" t="s">
        <v>27</v>
      </c>
      <c r="J5" s="2" t="s">
        <v>28</v>
      </c>
      <c r="K5" s="2" t="s">
        <v>73</v>
      </c>
      <c r="L5" s="2">
        <v>0</v>
      </c>
      <c r="M5" s="2">
        <v>0.2</v>
      </c>
      <c r="N5" s="2"/>
      <c r="O5" s="2">
        <v>90</v>
      </c>
      <c r="P5" s="85">
        <v>42144.70753472222</v>
      </c>
    </row>
    <row r="6" spans="1:16" x14ac:dyDescent="0.25">
      <c r="A6" s="2">
        <v>100</v>
      </c>
      <c r="B6" s="2">
        <v>167</v>
      </c>
      <c r="C6" s="2">
        <v>200</v>
      </c>
      <c r="D6" s="2">
        <v>0.352112676056338</v>
      </c>
      <c r="E6" s="2">
        <v>0.58802816901408395</v>
      </c>
      <c r="F6" s="2">
        <v>0.70422535211267601</v>
      </c>
      <c r="G6" s="2">
        <v>0.30527193576141198</v>
      </c>
      <c r="H6" s="2">
        <v>0.46051401041314899</v>
      </c>
      <c r="I6" s="2" t="s">
        <v>27</v>
      </c>
      <c r="J6" s="2" t="s">
        <v>28</v>
      </c>
      <c r="K6" s="2" t="s">
        <v>74</v>
      </c>
      <c r="L6" s="2">
        <v>0</v>
      </c>
      <c r="M6" s="2">
        <v>0.3</v>
      </c>
      <c r="N6" s="2"/>
      <c r="O6" s="2">
        <v>90</v>
      </c>
      <c r="P6" s="85">
        <v>42144.708240740743</v>
      </c>
    </row>
    <row r="7" spans="1:16" x14ac:dyDescent="0.25">
      <c r="A7" s="2">
        <v>99</v>
      </c>
      <c r="B7" s="2">
        <v>172</v>
      </c>
      <c r="C7" s="2">
        <v>202</v>
      </c>
      <c r="D7" s="2">
        <v>0.34859154929577402</v>
      </c>
      <c r="E7" s="2">
        <v>0.60563380281690105</v>
      </c>
      <c r="F7" s="2">
        <v>0.71126760563380198</v>
      </c>
      <c r="G7" s="2">
        <v>0.30407459928416303</v>
      </c>
      <c r="H7" s="2">
        <v>0.464470895361554</v>
      </c>
      <c r="I7" s="2" t="s">
        <v>27</v>
      </c>
      <c r="J7" s="2" t="s">
        <v>28</v>
      </c>
      <c r="K7" s="2" t="s">
        <v>75</v>
      </c>
      <c r="L7" s="2">
        <v>0</v>
      </c>
      <c r="M7" s="2">
        <v>0.4</v>
      </c>
      <c r="N7" s="2"/>
      <c r="O7" s="2">
        <v>90</v>
      </c>
      <c r="P7" s="85">
        <v>42144.70894675926</v>
      </c>
    </row>
    <row r="8" spans="1:16" x14ac:dyDescent="0.25">
      <c r="A8" s="2">
        <v>88</v>
      </c>
      <c r="B8" s="2">
        <v>164</v>
      </c>
      <c r="C8" s="2">
        <v>197</v>
      </c>
      <c r="D8" s="2">
        <v>0.309859154929577</v>
      </c>
      <c r="E8" s="2">
        <v>0.57746478873239404</v>
      </c>
      <c r="F8" s="2">
        <v>0.69366197183098499</v>
      </c>
      <c r="G8" s="2">
        <v>0.28913639853842799</v>
      </c>
      <c r="H8" s="2">
        <v>0.44367317270325801</v>
      </c>
      <c r="I8" s="2" t="s">
        <v>27</v>
      </c>
      <c r="J8" s="2" t="s">
        <v>28</v>
      </c>
      <c r="K8" s="2" t="s">
        <v>76</v>
      </c>
      <c r="L8" s="2">
        <v>0</v>
      </c>
      <c r="M8" s="2">
        <v>0.5</v>
      </c>
      <c r="N8" s="2"/>
      <c r="O8" s="2">
        <v>90</v>
      </c>
      <c r="P8" s="85">
        <v>42144.709652777776</v>
      </c>
    </row>
    <row r="9" spans="1:16" x14ac:dyDescent="0.25">
      <c r="A9" s="2">
        <v>84</v>
      </c>
      <c r="B9" s="2">
        <v>155</v>
      </c>
      <c r="C9" s="2">
        <v>187</v>
      </c>
      <c r="D9" s="2">
        <v>0.29577464788732299</v>
      </c>
      <c r="E9" s="2">
        <v>0.54577464788732399</v>
      </c>
      <c r="F9" s="2">
        <v>0.65845070422535201</v>
      </c>
      <c r="G9" s="2">
        <v>0.26989882701219597</v>
      </c>
      <c r="H9" s="2">
        <v>0.41881640519636998</v>
      </c>
      <c r="I9" s="2" t="s">
        <v>27</v>
      </c>
      <c r="J9" s="2" t="s">
        <v>28</v>
      </c>
      <c r="K9" s="2" t="s">
        <v>77</v>
      </c>
      <c r="L9" s="2">
        <v>0</v>
      </c>
      <c r="M9" s="2">
        <v>0.6</v>
      </c>
      <c r="N9" s="2"/>
      <c r="O9" s="2">
        <v>90</v>
      </c>
      <c r="P9" s="85">
        <v>42144.710358796299</v>
      </c>
    </row>
    <row r="10" spans="1:16" x14ac:dyDescent="0.25">
      <c r="A10" s="2">
        <v>67</v>
      </c>
      <c r="B10" s="2">
        <v>139</v>
      </c>
      <c r="C10" s="2">
        <v>170</v>
      </c>
      <c r="D10" s="2">
        <v>0.235915492957746</v>
      </c>
      <c r="E10" s="2">
        <v>0.48943661971830899</v>
      </c>
      <c r="F10" s="2">
        <v>0.59859154929577396</v>
      </c>
      <c r="G10" s="2">
        <v>0.220943012339477</v>
      </c>
      <c r="H10" s="2">
        <v>0.36001642956469199</v>
      </c>
      <c r="I10" s="2" t="s">
        <v>27</v>
      </c>
      <c r="J10" s="2" t="s">
        <v>28</v>
      </c>
      <c r="K10" s="2" t="s">
        <v>78</v>
      </c>
      <c r="L10" s="2">
        <v>0</v>
      </c>
      <c r="M10" s="2">
        <v>0.7</v>
      </c>
      <c r="N10" s="2"/>
      <c r="O10" s="2">
        <v>90</v>
      </c>
      <c r="P10" s="85">
        <v>42144.711064814815</v>
      </c>
    </row>
    <row r="11" spans="1:16" x14ac:dyDescent="0.25">
      <c r="A11" s="2">
        <v>56</v>
      </c>
      <c r="B11" s="2">
        <v>118</v>
      </c>
      <c r="C11" s="2">
        <v>154</v>
      </c>
      <c r="D11" s="2">
        <v>0.19718309859154901</v>
      </c>
      <c r="E11" s="2">
        <v>0.41549295774647799</v>
      </c>
      <c r="F11" s="2">
        <v>0.54225352112675995</v>
      </c>
      <c r="G11" s="2">
        <v>0.18082238702643999</v>
      </c>
      <c r="H11" s="2">
        <v>0.307391449588032</v>
      </c>
      <c r="I11" s="2" t="s">
        <v>27</v>
      </c>
      <c r="J11" s="2" t="s">
        <v>28</v>
      </c>
      <c r="K11" s="2" t="s">
        <v>79</v>
      </c>
      <c r="L11" s="2">
        <v>0</v>
      </c>
      <c r="M11" s="2">
        <v>0.79999999999999905</v>
      </c>
      <c r="N11" s="2"/>
      <c r="O11" s="2">
        <v>90</v>
      </c>
      <c r="P11" s="85">
        <v>42144.711770833332</v>
      </c>
    </row>
    <row r="12" spans="1:16" x14ac:dyDescent="0.25">
      <c r="A12" s="2">
        <v>49</v>
      </c>
      <c r="B12" s="2">
        <v>98</v>
      </c>
      <c r="C12" s="2">
        <v>127</v>
      </c>
      <c r="D12" s="2">
        <v>0.17253521126760499</v>
      </c>
      <c r="E12" s="2">
        <v>0.34507042253521097</v>
      </c>
      <c r="F12" s="2">
        <v>0.44718309859154898</v>
      </c>
      <c r="G12" s="2">
        <v>0.14700940400231299</v>
      </c>
      <c r="H12" s="2">
        <v>0.26744136038118399</v>
      </c>
      <c r="I12" s="2" t="s">
        <v>27</v>
      </c>
      <c r="J12" s="2" t="s">
        <v>28</v>
      </c>
      <c r="K12" s="2" t="s">
        <v>80</v>
      </c>
      <c r="L12" s="2">
        <v>0</v>
      </c>
      <c r="M12" s="2">
        <v>0.89999999999999902</v>
      </c>
      <c r="N12" s="2"/>
      <c r="O12" s="2">
        <v>90</v>
      </c>
      <c r="P12" s="85">
        <v>42144.712476851855</v>
      </c>
    </row>
    <row r="13" spans="1:16" x14ac:dyDescent="0.25">
      <c r="A13" s="2">
        <v>94</v>
      </c>
      <c r="B13" s="2">
        <v>150</v>
      </c>
      <c r="C13" s="2">
        <v>179</v>
      </c>
      <c r="D13" s="2">
        <v>0.33098591549295697</v>
      </c>
      <c r="E13" s="2">
        <v>0.528169014084507</v>
      </c>
      <c r="F13" s="2">
        <v>0.63028169014084501</v>
      </c>
      <c r="G13" s="2">
        <v>0.27634858786273397</v>
      </c>
      <c r="H13" s="2">
        <v>0.42942093329796899</v>
      </c>
      <c r="I13" s="2" t="s">
        <v>27</v>
      </c>
      <c r="J13" s="2" t="s">
        <v>28</v>
      </c>
      <c r="K13" s="2" t="s">
        <v>30</v>
      </c>
      <c r="L13" s="2">
        <v>0.1</v>
      </c>
      <c r="M13" s="2">
        <v>0</v>
      </c>
      <c r="N13" s="2"/>
      <c r="O13" s="2">
        <v>90</v>
      </c>
      <c r="P13" s="85">
        <v>42144.713171296295</v>
      </c>
    </row>
    <row r="14" spans="1:16" x14ac:dyDescent="0.25">
      <c r="A14" s="2">
        <v>95</v>
      </c>
      <c r="B14" s="2">
        <v>162</v>
      </c>
      <c r="C14" s="2">
        <v>191</v>
      </c>
      <c r="D14" s="2">
        <v>0.33450704225352101</v>
      </c>
      <c r="E14" s="2">
        <v>0.57042253521126696</v>
      </c>
      <c r="F14" s="2">
        <v>0.67253521126760496</v>
      </c>
      <c r="G14" s="2">
        <v>0.29150226056270201</v>
      </c>
      <c r="H14" s="2">
        <v>0.44444066933050602</v>
      </c>
      <c r="I14" s="2" t="s">
        <v>27</v>
      </c>
      <c r="J14" s="2" t="s">
        <v>28</v>
      </c>
      <c r="K14" s="2" t="s">
        <v>81</v>
      </c>
      <c r="L14" s="2">
        <v>0.1</v>
      </c>
      <c r="M14" s="2">
        <v>0.1</v>
      </c>
      <c r="N14" s="2"/>
      <c r="O14" s="2">
        <v>90</v>
      </c>
      <c r="P14" s="85">
        <v>42144.713854166665</v>
      </c>
    </row>
    <row r="15" spans="1:16" x14ac:dyDescent="0.25">
      <c r="A15" s="2">
        <v>101</v>
      </c>
      <c r="B15" s="2">
        <v>167</v>
      </c>
      <c r="C15" s="2">
        <v>198</v>
      </c>
      <c r="D15" s="2">
        <v>0.35563380281690099</v>
      </c>
      <c r="E15" s="2">
        <v>0.58802816901408395</v>
      </c>
      <c r="F15" s="2">
        <v>0.69718309859154903</v>
      </c>
      <c r="G15" s="2">
        <v>0.30455216264952301</v>
      </c>
      <c r="H15" s="2">
        <v>0.46403883843319499</v>
      </c>
      <c r="I15" s="2" t="s">
        <v>27</v>
      </c>
      <c r="J15" s="2" t="s">
        <v>28</v>
      </c>
      <c r="K15" s="2" t="s">
        <v>82</v>
      </c>
      <c r="L15" s="2">
        <v>0.1</v>
      </c>
      <c r="M15" s="2">
        <v>0.2</v>
      </c>
      <c r="N15" s="2"/>
      <c r="O15" s="2">
        <v>90</v>
      </c>
      <c r="P15" s="85">
        <v>42144.714560185188</v>
      </c>
    </row>
    <row r="16" spans="1:16" x14ac:dyDescent="0.25">
      <c r="A16" s="2">
        <v>101</v>
      </c>
      <c r="B16" s="2">
        <v>172</v>
      </c>
      <c r="C16" s="2">
        <v>206</v>
      </c>
      <c r="D16" s="2">
        <v>0.35563380281690099</v>
      </c>
      <c r="E16" s="2">
        <v>0.60563380281690105</v>
      </c>
      <c r="F16" s="2">
        <v>0.72535211267605604</v>
      </c>
      <c r="G16" s="2">
        <v>0.31171549820664901</v>
      </c>
      <c r="H16" s="2">
        <v>0.47139340588251799</v>
      </c>
      <c r="I16" s="2" t="s">
        <v>27</v>
      </c>
      <c r="J16" s="2" t="s">
        <v>28</v>
      </c>
      <c r="K16" s="2" t="s">
        <v>83</v>
      </c>
      <c r="L16" s="2">
        <v>0.1</v>
      </c>
      <c r="M16" s="2">
        <v>0.3</v>
      </c>
      <c r="N16" s="2"/>
      <c r="O16" s="2">
        <v>90</v>
      </c>
      <c r="P16" s="85">
        <v>42144.715243055558</v>
      </c>
    </row>
    <row r="17" spans="1:16" x14ac:dyDescent="0.25">
      <c r="A17" s="2">
        <v>101</v>
      </c>
      <c r="B17" s="2">
        <v>174</v>
      </c>
      <c r="C17" s="2">
        <v>206</v>
      </c>
      <c r="D17" s="2">
        <v>0.35563380281690099</v>
      </c>
      <c r="E17" s="2">
        <v>0.61267605633802802</v>
      </c>
      <c r="F17" s="2">
        <v>0.72535211267605604</v>
      </c>
      <c r="G17" s="2">
        <v>0.311049585602029</v>
      </c>
      <c r="H17" s="2">
        <v>0.47504542091473401</v>
      </c>
      <c r="I17" s="2" t="s">
        <v>27</v>
      </c>
      <c r="J17" s="2" t="s">
        <v>28</v>
      </c>
      <c r="K17" s="2" t="s">
        <v>84</v>
      </c>
      <c r="L17" s="2">
        <v>0.1</v>
      </c>
      <c r="M17" s="2">
        <v>0.4</v>
      </c>
      <c r="N17" s="2"/>
      <c r="O17" s="2">
        <v>90</v>
      </c>
      <c r="P17" s="85">
        <v>42144.715960648151</v>
      </c>
    </row>
    <row r="18" spans="1:16" x14ac:dyDescent="0.25">
      <c r="A18" s="2">
        <v>89</v>
      </c>
      <c r="B18" s="2">
        <v>168</v>
      </c>
      <c r="C18" s="2">
        <v>197</v>
      </c>
      <c r="D18" s="2">
        <v>0.31338028169013998</v>
      </c>
      <c r="E18" s="2">
        <v>0.59154929577464699</v>
      </c>
      <c r="F18" s="2">
        <v>0.69366197183098499</v>
      </c>
      <c r="G18" s="2">
        <v>0.29283369424626399</v>
      </c>
      <c r="H18" s="2">
        <v>0.445138167499955</v>
      </c>
      <c r="I18" s="2" t="s">
        <v>27</v>
      </c>
      <c r="J18" s="2" t="s">
        <v>28</v>
      </c>
      <c r="K18" s="2" t="s">
        <v>85</v>
      </c>
      <c r="L18" s="2">
        <v>0.1</v>
      </c>
      <c r="M18" s="2">
        <v>0.5</v>
      </c>
      <c r="N18" s="2"/>
      <c r="O18" s="2">
        <v>90</v>
      </c>
      <c r="P18" s="85">
        <v>42144.716666666667</v>
      </c>
    </row>
    <row r="19" spans="1:16" x14ac:dyDescent="0.25">
      <c r="A19" s="2">
        <v>81</v>
      </c>
      <c r="B19" s="2">
        <v>153</v>
      </c>
      <c r="C19" s="2">
        <v>188</v>
      </c>
      <c r="D19" s="2">
        <v>0.28521126760563298</v>
      </c>
      <c r="E19" s="2">
        <v>0.53873239436619702</v>
      </c>
      <c r="F19" s="2">
        <v>0.66197183098591506</v>
      </c>
      <c r="G19" s="2">
        <v>0.26286515747157402</v>
      </c>
      <c r="H19" s="2">
        <v>0.41091473773500897</v>
      </c>
      <c r="I19" s="2" t="s">
        <v>27</v>
      </c>
      <c r="J19" s="2" t="s">
        <v>28</v>
      </c>
      <c r="K19" s="2" t="s">
        <v>86</v>
      </c>
      <c r="L19" s="2">
        <v>0.1</v>
      </c>
      <c r="M19" s="2">
        <v>0.6</v>
      </c>
      <c r="N19" s="2"/>
      <c r="O19" s="2">
        <v>90</v>
      </c>
      <c r="P19" s="85">
        <v>42144.717372685183</v>
      </c>
    </row>
    <row r="20" spans="1:16" x14ac:dyDescent="0.25">
      <c r="A20" s="2">
        <v>63</v>
      </c>
      <c r="B20" s="2">
        <v>133</v>
      </c>
      <c r="C20" s="2">
        <v>170</v>
      </c>
      <c r="D20" s="2">
        <v>0.221830985915492</v>
      </c>
      <c r="E20" s="2">
        <v>0.46830985915492901</v>
      </c>
      <c r="F20" s="2">
        <v>0.59859154929577396</v>
      </c>
      <c r="G20" s="2">
        <v>0.21199847082256501</v>
      </c>
      <c r="H20" s="2">
        <v>0.34682458630090901</v>
      </c>
      <c r="I20" s="2" t="s">
        <v>27</v>
      </c>
      <c r="J20" s="2" t="s">
        <v>28</v>
      </c>
      <c r="K20" s="2" t="s">
        <v>87</v>
      </c>
      <c r="L20" s="2">
        <v>0.1</v>
      </c>
      <c r="M20" s="2">
        <v>0.7</v>
      </c>
      <c r="N20" s="2"/>
      <c r="O20" s="2">
        <v>90</v>
      </c>
      <c r="P20" s="85">
        <v>42144.718090277776</v>
      </c>
    </row>
    <row r="21" spans="1:16" x14ac:dyDescent="0.25">
      <c r="A21" s="2">
        <v>56</v>
      </c>
      <c r="B21" s="2">
        <v>116</v>
      </c>
      <c r="C21" s="2">
        <v>150</v>
      </c>
      <c r="D21" s="2">
        <v>0.19718309859154901</v>
      </c>
      <c r="E21" s="2">
        <v>0.40845070422535201</v>
      </c>
      <c r="F21" s="2">
        <v>0.528169014084507</v>
      </c>
      <c r="G21" s="2">
        <v>0.17249527434533099</v>
      </c>
      <c r="H21" s="2">
        <v>0.300146828136097</v>
      </c>
      <c r="I21" s="2" t="s">
        <v>27</v>
      </c>
      <c r="J21" s="2" t="s">
        <v>28</v>
      </c>
      <c r="K21" s="2" t="s">
        <v>88</v>
      </c>
      <c r="L21" s="2">
        <v>0.1</v>
      </c>
      <c r="M21" s="2">
        <v>0.79999999999999905</v>
      </c>
      <c r="N21" s="2"/>
      <c r="O21" s="2">
        <v>90</v>
      </c>
      <c r="P21" s="85">
        <v>42144.718784722223</v>
      </c>
    </row>
    <row r="22" spans="1:16" x14ac:dyDescent="0.25">
      <c r="A22" s="2">
        <v>49</v>
      </c>
      <c r="B22" s="2">
        <v>98</v>
      </c>
      <c r="C22" s="2">
        <v>125</v>
      </c>
      <c r="D22" s="2">
        <v>0.17253521126760499</v>
      </c>
      <c r="E22" s="2">
        <v>0.34507042253521097</v>
      </c>
      <c r="F22" s="2">
        <v>0.440140845070422</v>
      </c>
      <c r="G22" s="2">
        <v>0.14480003686144499</v>
      </c>
      <c r="H22" s="2">
        <v>0.26581666339392501</v>
      </c>
      <c r="I22" s="2" t="s">
        <v>27</v>
      </c>
      <c r="J22" s="2" t="s">
        <v>28</v>
      </c>
      <c r="K22" s="2" t="s">
        <v>89</v>
      </c>
      <c r="L22" s="2">
        <v>0.1</v>
      </c>
      <c r="M22" s="2">
        <v>0.89999999999999902</v>
      </c>
      <c r="N22" s="2"/>
      <c r="O22" s="2">
        <v>90</v>
      </c>
      <c r="P22" s="85">
        <v>42144.719490740739</v>
      </c>
    </row>
    <row r="23" spans="1:16" x14ac:dyDescent="0.25">
      <c r="A23" s="2">
        <v>98</v>
      </c>
      <c r="B23" s="2">
        <v>160</v>
      </c>
      <c r="C23" s="2">
        <v>184</v>
      </c>
      <c r="D23" s="2">
        <v>0.34507042253521097</v>
      </c>
      <c r="E23" s="2">
        <v>0.56338028169013998</v>
      </c>
      <c r="F23" s="2">
        <v>0.647887323943662</v>
      </c>
      <c r="G23" s="2">
        <v>0.28512190248173802</v>
      </c>
      <c r="H23" s="2">
        <v>0.44408943806621798</v>
      </c>
      <c r="I23" s="2" t="s">
        <v>27</v>
      </c>
      <c r="J23" s="2" t="s">
        <v>28</v>
      </c>
      <c r="K23" s="2" t="s">
        <v>31</v>
      </c>
      <c r="L23" s="2">
        <v>0.2</v>
      </c>
      <c r="M23" s="2">
        <v>0</v>
      </c>
      <c r="N23" s="2"/>
      <c r="O23" s="2">
        <v>90</v>
      </c>
      <c r="P23" s="85">
        <v>42144.720173611109</v>
      </c>
    </row>
    <row r="24" spans="1:16" x14ac:dyDescent="0.25">
      <c r="A24" s="2">
        <v>102</v>
      </c>
      <c r="B24" s="2">
        <v>170</v>
      </c>
      <c r="C24" s="2">
        <v>199</v>
      </c>
      <c r="D24" s="2">
        <v>0.35915492957746398</v>
      </c>
      <c r="E24" s="2">
        <v>0.59859154929577396</v>
      </c>
      <c r="F24" s="2">
        <v>0.70070422535211196</v>
      </c>
      <c r="G24" s="2">
        <v>0.303514810077464</v>
      </c>
      <c r="H24" s="2">
        <v>0.46591861652850303</v>
      </c>
      <c r="I24" s="2" t="s">
        <v>27</v>
      </c>
      <c r="J24" s="2" t="s">
        <v>28</v>
      </c>
      <c r="K24" s="2" t="s">
        <v>53</v>
      </c>
      <c r="L24" s="2">
        <v>0.2</v>
      </c>
      <c r="M24" s="2">
        <v>0.1</v>
      </c>
      <c r="N24" s="2"/>
      <c r="O24" s="2">
        <v>90</v>
      </c>
      <c r="P24" s="85">
        <v>42144.720879629633</v>
      </c>
    </row>
    <row r="25" spans="1:16" x14ac:dyDescent="0.25">
      <c r="A25" s="2">
        <v>106</v>
      </c>
      <c r="B25" s="2">
        <v>175</v>
      </c>
      <c r="C25" s="2">
        <v>204</v>
      </c>
      <c r="D25" s="2">
        <v>0.37323943661971798</v>
      </c>
      <c r="E25" s="2">
        <v>0.61619718309859095</v>
      </c>
      <c r="F25" s="2">
        <v>0.71830985915492895</v>
      </c>
      <c r="G25" s="2">
        <v>0.317070468982176</v>
      </c>
      <c r="H25" s="2">
        <v>0.48120604956292801</v>
      </c>
      <c r="I25" s="2" t="s">
        <v>27</v>
      </c>
      <c r="J25" s="2" t="s">
        <v>28</v>
      </c>
      <c r="K25" s="2" t="s">
        <v>54</v>
      </c>
      <c r="L25" s="2">
        <v>0.2</v>
      </c>
      <c r="M25" s="2">
        <v>0.2</v>
      </c>
      <c r="N25" s="2"/>
      <c r="O25" s="2">
        <v>90</v>
      </c>
      <c r="P25" s="85">
        <v>42144.721574074072</v>
      </c>
    </row>
    <row r="26" spans="1:16" x14ac:dyDescent="0.25">
      <c r="A26" s="2">
        <v>107</v>
      </c>
      <c r="B26" s="2">
        <v>183</v>
      </c>
      <c r="C26" s="2">
        <v>208</v>
      </c>
      <c r="D26" s="2">
        <v>0.37676056338028102</v>
      </c>
      <c r="E26" s="2">
        <v>0.64436619718309796</v>
      </c>
      <c r="F26" s="2">
        <v>0.73239436619718301</v>
      </c>
      <c r="G26" s="2">
        <v>0.32347259722041899</v>
      </c>
      <c r="H26" s="2">
        <v>0.49126065104596001</v>
      </c>
      <c r="I26" s="2" t="s">
        <v>27</v>
      </c>
      <c r="J26" s="2" t="s">
        <v>28</v>
      </c>
      <c r="K26" s="2" t="s">
        <v>55</v>
      </c>
      <c r="L26" s="2">
        <v>0.2</v>
      </c>
      <c r="M26" s="2">
        <v>0.3</v>
      </c>
      <c r="N26" s="2"/>
      <c r="O26" s="2">
        <v>90</v>
      </c>
      <c r="P26" s="85">
        <v>42144.722256944442</v>
      </c>
    </row>
    <row r="27" spans="1:16" x14ac:dyDescent="0.25">
      <c r="A27" s="2">
        <v>102</v>
      </c>
      <c r="B27" s="2">
        <v>174</v>
      </c>
      <c r="C27" s="2">
        <v>205</v>
      </c>
      <c r="D27" s="2">
        <v>0.35915492957746398</v>
      </c>
      <c r="E27" s="2">
        <v>0.61267605633802802</v>
      </c>
      <c r="F27" s="2">
        <v>0.721830985915493</v>
      </c>
      <c r="G27" s="2">
        <v>0.31609943827074</v>
      </c>
      <c r="H27" s="2">
        <v>0.48125235634750102</v>
      </c>
      <c r="I27" s="2" t="s">
        <v>27</v>
      </c>
      <c r="J27" s="2" t="s">
        <v>28</v>
      </c>
      <c r="K27" s="66" t="s">
        <v>56</v>
      </c>
      <c r="L27" s="2">
        <v>0.2</v>
      </c>
      <c r="M27" s="2">
        <v>0.4</v>
      </c>
      <c r="N27" s="2"/>
      <c r="O27" s="2">
        <v>90</v>
      </c>
      <c r="P27" s="85">
        <v>42144.722951388889</v>
      </c>
    </row>
    <row r="28" spans="1:16" x14ac:dyDescent="0.25">
      <c r="A28" s="2">
        <v>88</v>
      </c>
      <c r="B28" s="2">
        <v>165</v>
      </c>
      <c r="C28" s="2">
        <v>198</v>
      </c>
      <c r="D28" s="2">
        <v>0.309859154929577</v>
      </c>
      <c r="E28" s="2">
        <v>0.58098591549295697</v>
      </c>
      <c r="F28" s="2">
        <v>0.69718309859154903</v>
      </c>
      <c r="G28" s="2">
        <v>0.28609658569976898</v>
      </c>
      <c r="H28" s="2">
        <v>0.44064235441638699</v>
      </c>
      <c r="I28" s="2" t="s">
        <v>27</v>
      </c>
      <c r="J28" s="2" t="s">
        <v>28</v>
      </c>
      <c r="K28" s="2" t="s">
        <v>57</v>
      </c>
      <c r="L28" s="2">
        <v>0.2</v>
      </c>
      <c r="M28" s="2">
        <v>0.5</v>
      </c>
      <c r="N28" s="2"/>
      <c r="O28" s="2">
        <v>90</v>
      </c>
      <c r="P28" s="85">
        <v>42144.723657407405</v>
      </c>
    </row>
    <row r="29" spans="1:16" x14ac:dyDescent="0.25">
      <c r="A29" s="2">
        <v>76</v>
      </c>
      <c r="B29" s="2">
        <v>152</v>
      </c>
      <c r="C29" s="2">
        <v>184</v>
      </c>
      <c r="D29" s="2">
        <v>0.26760563380281599</v>
      </c>
      <c r="E29" s="2">
        <v>0.53521126760563298</v>
      </c>
      <c r="F29" s="2">
        <v>0.647887323943662</v>
      </c>
      <c r="G29" s="2">
        <v>0.25170534459251798</v>
      </c>
      <c r="H29" s="2">
        <v>0.399001925776026</v>
      </c>
      <c r="I29" s="2" t="s">
        <v>27</v>
      </c>
      <c r="J29" s="2" t="s">
        <v>28</v>
      </c>
      <c r="K29" s="2" t="s">
        <v>58</v>
      </c>
      <c r="L29" s="2">
        <v>0.2</v>
      </c>
      <c r="M29" s="2">
        <v>0.6</v>
      </c>
      <c r="N29" s="2"/>
      <c r="O29" s="2">
        <v>90</v>
      </c>
      <c r="P29" s="85">
        <v>42144.724340277775</v>
      </c>
    </row>
    <row r="30" spans="1:16" x14ac:dyDescent="0.25">
      <c r="A30" s="2">
        <v>59</v>
      </c>
      <c r="B30" s="2">
        <v>133</v>
      </c>
      <c r="C30" s="2">
        <v>172</v>
      </c>
      <c r="D30" s="2">
        <v>0.20774647887323899</v>
      </c>
      <c r="E30" s="2">
        <v>0.46830985915492901</v>
      </c>
      <c r="F30" s="2">
        <v>0.60563380281690105</v>
      </c>
      <c r="G30" s="2">
        <v>0.20774323166014499</v>
      </c>
      <c r="H30" s="2">
        <v>0.337828002832813</v>
      </c>
      <c r="I30" s="2" t="s">
        <v>27</v>
      </c>
      <c r="J30" s="2" t="s">
        <v>28</v>
      </c>
      <c r="K30" s="2" t="s">
        <v>59</v>
      </c>
      <c r="L30" s="2">
        <v>0.2</v>
      </c>
      <c r="M30" s="2">
        <v>0.7</v>
      </c>
      <c r="N30" s="2"/>
      <c r="O30" s="2">
        <v>90</v>
      </c>
      <c r="P30" s="85">
        <v>42144.725023148145</v>
      </c>
    </row>
    <row r="31" spans="1:16" x14ac:dyDescent="0.25">
      <c r="A31" s="2">
        <v>54</v>
      </c>
      <c r="B31" s="2">
        <v>114</v>
      </c>
      <c r="C31" s="2">
        <v>146</v>
      </c>
      <c r="D31" s="2">
        <v>0.190140845070422</v>
      </c>
      <c r="E31" s="2">
        <v>0.40140845070422498</v>
      </c>
      <c r="F31" s="2">
        <v>0.51408450704225295</v>
      </c>
      <c r="G31" s="2">
        <v>0.16773959333358501</v>
      </c>
      <c r="H31" s="2">
        <v>0.29289166068182099</v>
      </c>
      <c r="I31" s="2" t="s">
        <v>27</v>
      </c>
      <c r="J31" s="2" t="s">
        <v>28</v>
      </c>
      <c r="K31" s="2" t="s">
        <v>60</v>
      </c>
      <c r="L31" s="2">
        <v>0.2</v>
      </c>
      <c r="M31" s="2">
        <v>0.79999999999999905</v>
      </c>
      <c r="N31" s="2"/>
      <c r="O31" s="2">
        <v>90</v>
      </c>
      <c r="P31" s="85">
        <v>42144.725706018522</v>
      </c>
    </row>
    <row r="32" spans="1:16" x14ac:dyDescent="0.25">
      <c r="A32" s="2">
        <v>49</v>
      </c>
      <c r="B32" s="2">
        <v>98</v>
      </c>
      <c r="C32" s="2">
        <v>126</v>
      </c>
      <c r="D32" s="2">
        <v>0.17253521126760499</v>
      </c>
      <c r="E32" s="2">
        <v>0.34507042253521097</v>
      </c>
      <c r="F32" s="2">
        <v>0.44366197183098499</v>
      </c>
      <c r="G32" s="2">
        <v>0.14399023133827499</v>
      </c>
      <c r="H32" s="2">
        <v>0.26470962491001598</v>
      </c>
      <c r="I32" s="2" t="s">
        <v>27</v>
      </c>
      <c r="J32" s="2" t="s">
        <v>28</v>
      </c>
      <c r="K32" s="2" t="s">
        <v>61</v>
      </c>
      <c r="L32" s="2">
        <v>0.2</v>
      </c>
      <c r="M32" s="2">
        <v>0.89999999999999902</v>
      </c>
      <c r="N32" s="2"/>
      <c r="O32" s="2">
        <v>90</v>
      </c>
      <c r="P32" s="85">
        <v>42144.726388888892</v>
      </c>
    </row>
    <row r="33" spans="1:16" x14ac:dyDescent="0.25">
      <c r="A33" s="2">
        <v>102</v>
      </c>
      <c r="B33" s="2">
        <v>160</v>
      </c>
      <c r="C33" s="2">
        <v>188</v>
      </c>
      <c r="D33" s="2">
        <v>0.35915492957746398</v>
      </c>
      <c r="E33" s="2">
        <v>0.56338028169013998</v>
      </c>
      <c r="F33" s="2">
        <v>0.66197183098591506</v>
      </c>
      <c r="G33" s="2">
        <v>0.29264407246123397</v>
      </c>
      <c r="H33" s="2">
        <v>0.45852092775062497</v>
      </c>
      <c r="I33" s="2" t="s">
        <v>27</v>
      </c>
      <c r="J33" s="2" t="s">
        <v>28</v>
      </c>
      <c r="K33" s="2" t="s">
        <v>32</v>
      </c>
      <c r="L33" s="2">
        <v>0.3</v>
      </c>
      <c r="M33" s="2">
        <v>0</v>
      </c>
      <c r="N33" s="2"/>
      <c r="O33" s="2">
        <v>90</v>
      </c>
      <c r="P33" s="85">
        <v>42144.727083333331</v>
      </c>
    </row>
    <row r="34" spans="1:16" x14ac:dyDescent="0.25">
      <c r="A34" s="2">
        <v>106</v>
      </c>
      <c r="B34" s="2">
        <v>174</v>
      </c>
      <c r="C34" s="2">
        <v>202</v>
      </c>
      <c r="D34" s="2">
        <v>0.37323943661971798</v>
      </c>
      <c r="E34" s="2">
        <v>0.61267605633802802</v>
      </c>
      <c r="F34" s="2">
        <v>0.71126760563380198</v>
      </c>
      <c r="G34" s="2">
        <v>0.31233211599993099</v>
      </c>
      <c r="H34" s="2">
        <v>0.48377802856441199</v>
      </c>
      <c r="I34" s="2" t="s">
        <v>27</v>
      </c>
      <c r="J34" s="2" t="s">
        <v>28</v>
      </c>
      <c r="K34" s="2" t="s">
        <v>90</v>
      </c>
      <c r="L34" s="2">
        <v>0.3</v>
      </c>
      <c r="M34" s="2">
        <v>0.1</v>
      </c>
      <c r="N34" s="2"/>
      <c r="O34" s="2">
        <v>90</v>
      </c>
      <c r="P34" s="85">
        <v>42144.727777777778</v>
      </c>
    </row>
    <row r="35" spans="1:16" x14ac:dyDescent="0.25">
      <c r="A35" s="2">
        <v>108</v>
      </c>
      <c r="B35" s="2">
        <v>177</v>
      </c>
      <c r="C35" s="2">
        <v>209</v>
      </c>
      <c r="D35" s="2">
        <v>0.38028169014084501</v>
      </c>
      <c r="E35" s="2">
        <v>0.62323943661971803</v>
      </c>
      <c r="F35" s="2">
        <v>0.73591549295774605</v>
      </c>
      <c r="G35" s="2">
        <v>0.32196712030889102</v>
      </c>
      <c r="H35" s="2">
        <v>0.49426088262748102</v>
      </c>
      <c r="I35" s="2" t="s">
        <v>27</v>
      </c>
      <c r="J35" s="2" t="s">
        <v>28</v>
      </c>
      <c r="K35" s="2" t="s">
        <v>91</v>
      </c>
      <c r="L35" s="2">
        <v>0.3</v>
      </c>
      <c r="M35" s="2">
        <v>0.2</v>
      </c>
      <c r="N35" s="2"/>
      <c r="O35" s="2">
        <v>90</v>
      </c>
      <c r="P35" s="85">
        <v>42144.728460648148</v>
      </c>
    </row>
    <row r="36" spans="1:16" x14ac:dyDescent="0.25">
      <c r="A36" s="2">
        <v>103</v>
      </c>
      <c r="B36" s="2">
        <v>185</v>
      </c>
      <c r="C36" s="2">
        <v>209</v>
      </c>
      <c r="D36" s="2">
        <v>0.36267605633802802</v>
      </c>
      <c r="E36" s="2">
        <v>0.65140845070422504</v>
      </c>
      <c r="F36" s="2">
        <v>0.73591549295774605</v>
      </c>
      <c r="G36" s="2">
        <v>0.32318672179274499</v>
      </c>
      <c r="H36" s="2">
        <v>0.49164285825360399</v>
      </c>
      <c r="I36" s="2" t="s">
        <v>27</v>
      </c>
      <c r="J36" s="2" t="s">
        <v>28</v>
      </c>
      <c r="K36" s="2" t="s">
        <v>92</v>
      </c>
      <c r="L36" s="2">
        <v>0.3</v>
      </c>
      <c r="M36" s="2">
        <v>0.3</v>
      </c>
      <c r="N36" s="2"/>
      <c r="O36" s="2">
        <v>90</v>
      </c>
      <c r="P36" s="85">
        <v>42144.729155092595</v>
      </c>
    </row>
    <row r="37" spans="1:16" x14ac:dyDescent="0.25">
      <c r="A37" s="2">
        <v>98</v>
      </c>
      <c r="B37" s="2">
        <v>176</v>
      </c>
      <c r="C37" s="2">
        <v>203</v>
      </c>
      <c r="D37" s="2">
        <v>0.34507042253521097</v>
      </c>
      <c r="E37" s="2">
        <v>0.61971830985915399</v>
      </c>
      <c r="F37" s="2">
        <v>0.71478873239436602</v>
      </c>
      <c r="G37" s="2">
        <v>0.31105984904676298</v>
      </c>
      <c r="H37" s="2">
        <v>0.47761049045849802</v>
      </c>
      <c r="I37" s="2" t="s">
        <v>27</v>
      </c>
      <c r="J37" s="2" t="s">
        <v>28</v>
      </c>
      <c r="K37" s="2" t="s">
        <v>93</v>
      </c>
      <c r="L37" s="2">
        <v>0.3</v>
      </c>
      <c r="M37" s="2">
        <v>0.4</v>
      </c>
      <c r="N37" s="2"/>
      <c r="O37" s="2">
        <v>90</v>
      </c>
      <c r="P37" s="85">
        <v>42144.729849537034</v>
      </c>
    </row>
    <row r="38" spans="1:16" x14ac:dyDescent="0.25">
      <c r="A38" s="2">
        <v>85</v>
      </c>
      <c r="B38" s="2">
        <v>169</v>
      </c>
      <c r="C38" s="2">
        <v>196</v>
      </c>
      <c r="D38" s="2">
        <v>0.29929577464788698</v>
      </c>
      <c r="E38" s="2">
        <v>0.59507042253521103</v>
      </c>
      <c r="F38" s="2">
        <v>0.69014084507042195</v>
      </c>
      <c r="G38" s="2">
        <v>0.28506568921494901</v>
      </c>
      <c r="H38" s="2">
        <v>0.43667693453953299</v>
      </c>
      <c r="I38" s="2" t="s">
        <v>27</v>
      </c>
      <c r="J38" s="2" t="s">
        <v>28</v>
      </c>
      <c r="K38" s="2" t="s">
        <v>94</v>
      </c>
      <c r="L38" s="2">
        <v>0.3</v>
      </c>
      <c r="M38" s="2">
        <v>0.5</v>
      </c>
      <c r="N38" s="2"/>
      <c r="O38" s="2">
        <v>90</v>
      </c>
      <c r="P38" s="85">
        <v>42144.730532407404</v>
      </c>
    </row>
    <row r="39" spans="1:16" x14ac:dyDescent="0.25">
      <c r="A39" s="2">
        <v>72</v>
      </c>
      <c r="B39" s="2">
        <v>151</v>
      </c>
      <c r="C39" s="2">
        <v>181</v>
      </c>
      <c r="D39" s="2">
        <v>0.25352112676056299</v>
      </c>
      <c r="E39" s="2">
        <v>0.53169014084507005</v>
      </c>
      <c r="F39" s="2">
        <v>0.63732394366197098</v>
      </c>
      <c r="G39" s="2">
        <v>0.24328221667208499</v>
      </c>
      <c r="H39" s="2">
        <v>0.38864096678401</v>
      </c>
      <c r="I39" s="2" t="s">
        <v>27</v>
      </c>
      <c r="J39" s="2" t="s">
        <v>28</v>
      </c>
      <c r="K39" s="2" t="s">
        <v>95</v>
      </c>
      <c r="L39" s="2">
        <v>0.3</v>
      </c>
      <c r="M39" s="2">
        <v>0.6</v>
      </c>
      <c r="N39" s="2"/>
      <c r="O39" s="2">
        <v>90</v>
      </c>
      <c r="P39" s="85">
        <v>42144.731203703705</v>
      </c>
    </row>
    <row r="40" spans="1:16" x14ac:dyDescent="0.25">
      <c r="A40" s="2">
        <v>60</v>
      </c>
      <c r="B40" s="2">
        <v>133</v>
      </c>
      <c r="C40" s="2">
        <v>169</v>
      </c>
      <c r="D40" s="2">
        <v>0.21126760563380201</v>
      </c>
      <c r="E40" s="2">
        <v>0.46830985915492901</v>
      </c>
      <c r="F40" s="2">
        <v>0.59507042253521103</v>
      </c>
      <c r="G40" s="2">
        <v>0.203848290342177</v>
      </c>
      <c r="H40" s="2">
        <v>0.33386218828508701</v>
      </c>
      <c r="I40" s="2" t="s">
        <v>27</v>
      </c>
      <c r="J40" s="2" t="s">
        <v>28</v>
      </c>
      <c r="K40" s="2" t="s">
        <v>96</v>
      </c>
      <c r="L40" s="2">
        <v>0.3</v>
      </c>
      <c r="M40" s="2">
        <v>0.7</v>
      </c>
      <c r="N40" s="2"/>
      <c r="O40" s="2">
        <v>90</v>
      </c>
      <c r="P40" s="85">
        <v>42144.731886574074</v>
      </c>
    </row>
    <row r="41" spans="1:16" x14ac:dyDescent="0.25">
      <c r="A41" s="2">
        <v>54</v>
      </c>
      <c r="B41" s="2">
        <v>111</v>
      </c>
      <c r="C41" s="2">
        <v>143</v>
      </c>
      <c r="D41" s="2">
        <v>0.190140845070422</v>
      </c>
      <c r="E41" s="2">
        <v>0.39084507042253502</v>
      </c>
      <c r="F41" s="2">
        <v>0.50352112676056304</v>
      </c>
      <c r="G41" s="2">
        <v>0.16508632525749301</v>
      </c>
      <c r="H41" s="2">
        <v>0.28983586547665902</v>
      </c>
      <c r="I41" s="2" t="s">
        <v>27</v>
      </c>
      <c r="J41" s="2" t="s">
        <v>28</v>
      </c>
      <c r="K41" s="2" t="s">
        <v>97</v>
      </c>
      <c r="L41" s="2">
        <v>0.3</v>
      </c>
      <c r="M41" s="2">
        <v>0.79999999999999905</v>
      </c>
      <c r="N41" s="2"/>
      <c r="O41" s="2">
        <v>90</v>
      </c>
      <c r="P41" s="85">
        <v>42144.732581018521</v>
      </c>
    </row>
    <row r="42" spans="1:16" x14ac:dyDescent="0.25">
      <c r="A42" s="2">
        <v>49</v>
      </c>
      <c r="B42" s="2">
        <v>98</v>
      </c>
      <c r="C42" s="2">
        <v>123</v>
      </c>
      <c r="D42" s="2">
        <v>0.17253521126760499</v>
      </c>
      <c r="E42" s="2">
        <v>0.34507042253521097</v>
      </c>
      <c r="F42" s="2">
        <v>0.43309859154929498</v>
      </c>
      <c r="G42" s="2">
        <v>0.143555829276513</v>
      </c>
      <c r="H42" s="2">
        <v>0.26314660255810501</v>
      </c>
      <c r="I42" s="2" t="s">
        <v>27</v>
      </c>
      <c r="J42" s="2" t="s">
        <v>28</v>
      </c>
      <c r="K42" s="2" t="s">
        <v>98</v>
      </c>
      <c r="L42" s="2">
        <v>0.3</v>
      </c>
      <c r="M42" s="2">
        <v>0.89999999999999902</v>
      </c>
      <c r="N42" s="2"/>
      <c r="O42" s="2">
        <v>90</v>
      </c>
      <c r="P42" s="85">
        <v>42144.733275462961</v>
      </c>
    </row>
    <row r="43" spans="1:16" x14ac:dyDescent="0.25">
      <c r="A43" s="2">
        <v>104</v>
      </c>
      <c r="B43" s="2">
        <v>163</v>
      </c>
      <c r="C43" s="2">
        <v>192</v>
      </c>
      <c r="D43" s="2">
        <v>0.36619718309859101</v>
      </c>
      <c r="E43" s="2">
        <v>0.573943661971831</v>
      </c>
      <c r="F43" s="2">
        <v>0.676056338028169</v>
      </c>
      <c r="G43" s="2">
        <v>0.297464683847248</v>
      </c>
      <c r="H43" s="2">
        <v>0.46650961987085998</v>
      </c>
      <c r="I43" s="2" t="s">
        <v>27</v>
      </c>
      <c r="J43" s="2" t="s">
        <v>28</v>
      </c>
      <c r="K43" s="2" t="s">
        <v>33</v>
      </c>
      <c r="L43" s="2">
        <v>0.4</v>
      </c>
      <c r="M43" s="2">
        <v>0</v>
      </c>
      <c r="N43" s="2"/>
      <c r="O43" s="2">
        <v>90</v>
      </c>
      <c r="P43" s="85">
        <v>42144.733958333331</v>
      </c>
    </row>
    <row r="44" spans="1:16" x14ac:dyDescent="0.25">
      <c r="A44" s="2">
        <v>109</v>
      </c>
      <c r="B44" s="2">
        <v>174</v>
      </c>
      <c r="C44" s="2">
        <v>203</v>
      </c>
      <c r="D44" s="2">
        <v>0.38380281690140799</v>
      </c>
      <c r="E44" s="2">
        <v>0.61267605633802802</v>
      </c>
      <c r="F44" s="2">
        <v>0.71478873239436602</v>
      </c>
      <c r="G44" s="2">
        <v>0.31491798334092003</v>
      </c>
      <c r="H44" s="2">
        <v>0.49342846298099902</v>
      </c>
      <c r="I44" s="2" t="s">
        <v>27</v>
      </c>
      <c r="J44" s="2" t="s">
        <v>28</v>
      </c>
      <c r="K44" s="2" t="s">
        <v>99</v>
      </c>
      <c r="L44" s="2">
        <v>0.4</v>
      </c>
      <c r="M44" s="2">
        <v>0.1</v>
      </c>
      <c r="N44" s="2"/>
      <c r="O44" s="2">
        <v>90</v>
      </c>
      <c r="P44" s="85">
        <v>42144.734652777777</v>
      </c>
    </row>
    <row r="45" spans="1:16" x14ac:dyDescent="0.25">
      <c r="A45" s="2">
        <v>107</v>
      </c>
      <c r="B45" s="2">
        <v>178</v>
      </c>
      <c r="C45" s="2">
        <v>206</v>
      </c>
      <c r="D45" s="2">
        <v>0.37676056338028102</v>
      </c>
      <c r="E45" s="2">
        <v>0.62676056338028097</v>
      </c>
      <c r="F45" s="2">
        <v>0.72535211267605604</v>
      </c>
      <c r="G45" s="2">
        <v>0.32130762002070101</v>
      </c>
      <c r="H45" s="2">
        <v>0.501198564842392</v>
      </c>
      <c r="I45" s="2" t="s">
        <v>27</v>
      </c>
      <c r="J45" s="2" t="s">
        <v>28</v>
      </c>
      <c r="K45" s="2" t="s">
        <v>100</v>
      </c>
      <c r="L45" s="2">
        <v>0.4</v>
      </c>
      <c r="M45" s="2">
        <v>0.2</v>
      </c>
      <c r="N45" s="2"/>
      <c r="O45" s="2">
        <v>90</v>
      </c>
      <c r="P45" s="85">
        <v>42144.735335648147</v>
      </c>
    </row>
    <row r="46" spans="1:16" x14ac:dyDescent="0.25">
      <c r="A46" s="2">
        <v>104</v>
      </c>
      <c r="B46" s="2">
        <v>183</v>
      </c>
      <c r="C46" s="2">
        <v>205</v>
      </c>
      <c r="D46" s="2">
        <v>0.36619718309859101</v>
      </c>
      <c r="E46" s="2">
        <v>0.64436619718309796</v>
      </c>
      <c r="F46" s="2">
        <v>0.721830985915493</v>
      </c>
      <c r="G46" s="2">
        <v>0.32230353383743199</v>
      </c>
      <c r="H46" s="2">
        <v>0.49520360020345799</v>
      </c>
      <c r="I46" s="2" t="s">
        <v>27</v>
      </c>
      <c r="J46" s="2" t="s">
        <v>28</v>
      </c>
      <c r="K46" s="2" t="s">
        <v>101</v>
      </c>
      <c r="L46" s="2">
        <v>0.4</v>
      </c>
      <c r="M46" s="2">
        <v>0.3</v>
      </c>
      <c r="N46" s="2"/>
      <c r="O46" s="2">
        <v>90</v>
      </c>
      <c r="P46" s="85">
        <v>42144.736030092594</v>
      </c>
    </row>
    <row r="47" spans="1:16" x14ac:dyDescent="0.25">
      <c r="A47" s="2">
        <v>100</v>
      </c>
      <c r="B47" s="2">
        <v>175</v>
      </c>
      <c r="C47" s="2">
        <v>197</v>
      </c>
      <c r="D47" s="2">
        <v>0.352112676056338</v>
      </c>
      <c r="E47" s="2">
        <v>0.61619718309859095</v>
      </c>
      <c r="F47" s="2">
        <v>0.69366197183098499</v>
      </c>
      <c r="G47" s="2">
        <v>0.31120252559594502</v>
      </c>
      <c r="H47" s="2">
        <v>0.480126252533491</v>
      </c>
      <c r="I47" s="2" t="s">
        <v>27</v>
      </c>
      <c r="J47" s="2" t="s">
        <v>28</v>
      </c>
      <c r="K47" s="2" t="s">
        <v>102</v>
      </c>
      <c r="L47" s="2">
        <v>0.4</v>
      </c>
      <c r="M47" s="2">
        <v>0.4</v>
      </c>
      <c r="N47" s="2"/>
      <c r="O47" s="2">
        <v>90</v>
      </c>
      <c r="P47" s="85">
        <v>42144.736724537041</v>
      </c>
    </row>
    <row r="48" spans="1:16" x14ac:dyDescent="0.25">
      <c r="A48" s="2">
        <v>75</v>
      </c>
      <c r="B48" s="2">
        <v>168</v>
      </c>
      <c r="C48" s="2">
        <v>190</v>
      </c>
      <c r="D48" s="2">
        <v>0.264084507042253</v>
      </c>
      <c r="E48" s="2">
        <v>0.59154929577464699</v>
      </c>
      <c r="F48" s="2">
        <v>0.66901408450704203</v>
      </c>
      <c r="G48" s="2">
        <v>0.26872071971016898</v>
      </c>
      <c r="H48" s="2">
        <v>0.41494640121389598</v>
      </c>
      <c r="I48" s="2" t="s">
        <v>27</v>
      </c>
      <c r="J48" s="2" t="s">
        <v>28</v>
      </c>
      <c r="K48" s="2" t="s">
        <v>103</v>
      </c>
      <c r="L48" s="2">
        <v>0.4</v>
      </c>
      <c r="M48" s="2">
        <v>0.5</v>
      </c>
      <c r="N48" s="2"/>
      <c r="O48" s="2">
        <v>90</v>
      </c>
      <c r="P48" s="85">
        <v>42144.73741898148</v>
      </c>
    </row>
    <row r="49" spans="1:16" x14ac:dyDescent="0.25">
      <c r="A49" s="2">
        <v>68</v>
      </c>
      <c r="B49" s="2">
        <v>144</v>
      </c>
      <c r="C49" s="2">
        <v>179</v>
      </c>
      <c r="D49" s="2">
        <v>0.23943661971830901</v>
      </c>
      <c r="E49" s="2">
        <v>0.50704225352112597</v>
      </c>
      <c r="F49" s="2">
        <v>0.63028169014084501</v>
      </c>
      <c r="G49" s="2">
        <v>0.23295462662130501</v>
      </c>
      <c r="H49" s="2">
        <v>0.37510911648071399</v>
      </c>
      <c r="I49" s="2" t="s">
        <v>27</v>
      </c>
      <c r="J49" s="2" t="s">
        <v>28</v>
      </c>
      <c r="K49" s="2" t="s">
        <v>104</v>
      </c>
      <c r="L49" s="2">
        <v>0.4</v>
      </c>
      <c r="M49" s="2">
        <v>0.6</v>
      </c>
      <c r="N49" s="2"/>
      <c r="O49" s="2">
        <v>90</v>
      </c>
      <c r="P49" s="85">
        <v>42144.73810185185</v>
      </c>
    </row>
    <row r="50" spans="1:16" x14ac:dyDescent="0.25">
      <c r="A50" s="2">
        <v>60</v>
      </c>
      <c r="B50" s="2">
        <v>126</v>
      </c>
      <c r="C50" s="2">
        <v>165</v>
      </c>
      <c r="D50" s="2">
        <v>0.21126760563380201</v>
      </c>
      <c r="E50" s="2">
        <v>0.44366197183098499</v>
      </c>
      <c r="F50" s="2">
        <v>0.58098591549295697</v>
      </c>
      <c r="G50" s="2">
        <v>0.19847812193407199</v>
      </c>
      <c r="H50" s="2">
        <v>0.32826533075632403</v>
      </c>
      <c r="I50" s="2" t="s">
        <v>27</v>
      </c>
      <c r="J50" s="2" t="s">
        <v>28</v>
      </c>
      <c r="K50" s="2" t="s">
        <v>105</v>
      </c>
      <c r="L50" s="2">
        <v>0.4</v>
      </c>
      <c r="M50" s="2">
        <v>0.7</v>
      </c>
      <c r="N50" s="2"/>
      <c r="O50" s="2">
        <v>90</v>
      </c>
      <c r="P50" s="85">
        <v>42144.738796296297</v>
      </c>
    </row>
    <row r="51" spans="1:16" x14ac:dyDescent="0.25">
      <c r="A51" s="2">
        <v>54</v>
      </c>
      <c r="B51" s="2">
        <v>110</v>
      </c>
      <c r="C51" s="2">
        <v>140</v>
      </c>
      <c r="D51" s="2">
        <v>0.190140845070422</v>
      </c>
      <c r="E51" s="2">
        <v>0.38732394366197098</v>
      </c>
      <c r="F51" s="2">
        <v>0.49295774647887303</v>
      </c>
      <c r="G51" s="2">
        <v>0.16265495168781499</v>
      </c>
      <c r="H51" s="2">
        <v>0.28675267073338201</v>
      </c>
      <c r="I51" s="2" t="s">
        <v>27</v>
      </c>
      <c r="J51" s="2" t="s">
        <v>28</v>
      </c>
      <c r="K51" s="2" t="s">
        <v>106</v>
      </c>
      <c r="L51" s="2">
        <v>0.4</v>
      </c>
      <c r="M51" s="2">
        <v>0.79999999999999905</v>
      </c>
      <c r="N51" s="2"/>
      <c r="O51" s="2">
        <v>90</v>
      </c>
      <c r="P51" s="85">
        <v>42144.73946759259</v>
      </c>
    </row>
    <row r="52" spans="1:16" x14ac:dyDescent="0.25">
      <c r="A52" s="2">
        <v>49</v>
      </c>
      <c r="B52" s="2">
        <v>97</v>
      </c>
      <c r="C52" s="2">
        <v>123</v>
      </c>
      <c r="D52" s="2">
        <v>0.17253521126760499</v>
      </c>
      <c r="E52" s="2">
        <v>0.34154929577464699</v>
      </c>
      <c r="F52" s="2">
        <v>0.43309859154929498</v>
      </c>
      <c r="G52" s="2">
        <v>0.14315233683532799</v>
      </c>
      <c r="H52" s="2">
        <v>0.261837897572331</v>
      </c>
      <c r="I52" s="2" t="s">
        <v>27</v>
      </c>
      <c r="J52" s="2" t="s">
        <v>28</v>
      </c>
      <c r="K52" s="2" t="s">
        <v>107</v>
      </c>
      <c r="L52" s="2">
        <v>0.4</v>
      </c>
      <c r="M52" s="2">
        <v>0.89999999999999902</v>
      </c>
      <c r="N52" s="2"/>
      <c r="O52" s="2">
        <v>90</v>
      </c>
      <c r="P52" s="85">
        <v>42144.740173611113</v>
      </c>
    </row>
    <row r="53" spans="1:16" x14ac:dyDescent="0.25">
      <c r="A53" s="2">
        <v>90</v>
      </c>
      <c r="B53" s="2">
        <v>161</v>
      </c>
      <c r="C53" s="2">
        <v>196</v>
      </c>
      <c r="D53" s="2">
        <v>0.31690140845070403</v>
      </c>
      <c r="E53" s="2">
        <v>0.56690140845070403</v>
      </c>
      <c r="F53" s="2">
        <v>0.69014084507042195</v>
      </c>
      <c r="G53" s="2">
        <v>0.28160155981951301</v>
      </c>
      <c r="H53" s="2">
        <v>0.43663604672827899</v>
      </c>
      <c r="I53" s="2" t="s">
        <v>27</v>
      </c>
      <c r="J53" s="2" t="s">
        <v>28</v>
      </c>
      <c r="K53" s="2" t="s">
        <v>34</v>
      </c>
      <c r="L53" s="2">
        <v>0.5</v>
      </c>
      <c r="M53" s="2">
        <v>0</v>
      </c>
      <c r="N53" s="2"/>
      <c r="O53" s="2">
        <v>90</v>
      </c>
      <c r="P53" s="85">
        <v>42144.740868055553</v>
      </c>
    </row>
    <row r="54" spans="1:16" x14ac:dyDescent="0.25">
      <c r="A54" s="2">
        <v>101</v>
      </c>
      <c r="B54" s="2">
        <v>171</v>
      </c>
      <c r="C54" s="2">
        <v>205</v>
      </c>
      <c r="D54" s="2">
        <v>0.35563380281690099</v>
      </c>
      <c r="E54" s="2">
        <v>0.602112676056338</v>
      </c>
      <c r="F54" s="2">
        <v>0.721830985915493</v>
      </c>
      <c r="G54" s="2">
        <v>0.30240364072437198</v>
      </c>
      <c r="H54" s="2">
        <v>0.47420158955251202</v>
      </c>
      <c r="I54" s="2" t="s">
        <v>27</v>
      </c>
      <c r="J54" s="2" t="s">
        <v>28</v>
      </c>
      <c r="K54" s="2" t="s">
        <v>108</v>
      </c>
      <c r="L54" s="2">
        <v>0.5</v>
      </c>
      <c r="M54" s="2">
        <v>0.1</v>
      </c>
      <c r="N54" s="2"/>
      <c r="O54" s="2">
        <v>90</v>
      </c>
      <c r="P54" s="85">
        <v>42144.741585648146</v>
      </c>
    </row>
    <row r="55" spans="1:16" x14ac:dyDescent="0.25">
      <c r="A55" s="2">
        <v>97</v>
      </c>
      <c r="B55" s="2">
        <v>180</v>
      </c>
      <c r="C55" s="2">
        <v>208</v>
      </c>
      <c r="D55" s="2">
        <v>0.34154929577464699</v>
      </c>
      <c r="E55" s="2">
        <v>0.63380281690140805</v>
      </c>
      <c r="F55" s="2">
        <v>0.73239436619718301</v>
      </c>
      <c r="G55" s="2">
        <v>0.30730307423083397</v>
      </c>
      <c r="H55" s="2">
        <v>0.47554525884374399</v>
      </c>
      <c r="I55" s="2" t="s">
        <v>27</v>
      </c>
      <c r="J55" s="2" t="s">
        <v>28</v>
      </c>
      <c r="K55" s="2" t="s">
        <v>109</v>
      </c>
      <c r="L55" s="2">
        <v>0.5</v>
      </c>
      <c r="M55" s="2">
        <v>0.2</v>
      </c>
      <c r="N55" s="2"/>
      <c r="O55" s="2">
        <v>90</v>
      </c>
      <c r="P55" s="85">
        <v>42144.742268518516</v>
      </c>
    </row>
    <row r="56" spans="1:16" x14ac:dyDescent="0.25">
      <c r="A56" s="2">
        <v>94</v>
      </c>
      <c r="B56" s="2">
        <v>177</v>
      </c>
      <c r="C56" s="2">
        <v>204</v>
      </c>
      <c r="D56" s="2">
        <v>0.33098591549295697</v>
      </c>
      <c r="E56" s="2">
        <v>0.62323943661971803</v>
      </c>
      <c r="F56" s="2">
        <v>0.71830985915492895</v>
      </c>
      <c r="G56" s="2">
        <v>0.30782937939480398</v>
      </c>
      <c r="H56" s="2">
        <v>0.468993070548961</v>
      </c>
      <c r="I56" s="2" t="s">
        <v>27</v>
      </c>
      <c r="J56" s="2" t="s">
        <v>28</v>
      </c>
      <c r="K56" s="2" t="s">
        <v>110</v>
      </c>
      <c r="L56" s="2">
        <v>0.5</v>
      </c>
      <c r="M56" s="2">
        <v>0.3</v>
      </c>
      <c r="N56" s="2"/>
      <c r="O56" s="2">
        <v>90</v>
      </c>
      <c r="P56" s="85">
        <v>42144.742962962962</v>
      </c>
    </row>
    <row r="57" spans="1:16" x14ac:dyDescent="0.25">
      <c r="A57" s="2">
        <v>86</v>
      </c>
      <c r="B57" s="2">
        <v>171</v>
      </c>
      <c r="C57" s="2">
        <v>198</v>
      </c>
      <c r="D57" s="2">
        <v>0.30281690140845002</v>
      </c>
      <c r="E57" s="2">
        <v>0.602112676056338</v>
      </c>
      <c r="F57" s="2">
        <v>0.69718309859154903</v>
      </c>
      <c r="G57" s="2">
        <v>0.28918151229746297</v>
      </c>
      <c r="H57" s="2">
        <v>0.44522473018680098</v>
      </c>
      <c r="I57" s="2" t="s">
        <v>27</v>
      </c>
      <c r="J57" s="2" t="s">
        <v>28</v>
      </c>
      <c r="K57" s="2" t="s">
        <v>111</v>
      </c>
      <c r="L57" s="2">
        <v>0.5</v>
      </c>
      <c r="M57" s="2">
        <v>0.4</v>
      </c>
      <c r="N57" s="2"/>
      <c r="O57" s="2">
        <v>90</v>
      </c>
      <c r="P57" s="85">
        <v>42144.743645833332</v>
      </c>
    </row>
    <row r="58" spans="1:16" x14ac:dyDescent="0.25">
      <c r="A58" s="2">
        <v>74</v>
      </c>
      <c r="B58" s="2">
        <v>166</v>
      </c>
      <c r="C58" s="2">
        <v>190</v>
      </c>
      <c r="D58" s="2">
        <v>0.26056338028169002</v>
      </c>
      <c r="E58" s="2">
        <v>0.58450704225352101</v>
      </c>
      <c r="F58" s="2">
        <v>0.66901408450704203</v>
      </c>
      <c r="G58" s="2">
        <v>0.26053597601505302</v>
      </c>
      <c r="H58" s="2">
        <v>0.40578378557032502</v>
      </c>
      <c r="I58" s="2" t="s">
        <v>27</v>
      </c>
      <c r="J58" s="2" t="s">
        <v>28</v>
      </c>
      <c r="K58" s="2" t="s">
        <v>112</v>
      </c>
      <c r="L58" s="2">
        <v>0.5</v>
      </c>
      <c r="M58" s="2">
        <v>0.5</v>
      </c>
      <c r="N58" s="2"/>
      <c r="O58" s="2">
        <v>90</v>
      </c>
      <c r="P58" s="85">
        <v>42144.744305555556</v>
      </c>
    </row>
    <row r="59" spans="1:16" x14ac:dyDescent="0.25">
      <c r="A59" s="2">
        <v>66</v>
      </c>
      <c r="B59" s="2">
        <v>141</v>
      </c>
      <c r="C59" s="2">
        <v>177</v>
      </c>
      <c r="D59" s="2">
        <v>0.23239436619718301</v>
      </c>
      <c r="E59" s="2">
        <v>0.49647887323943601</v>
      </c>
      <c r="F59" s="2">
        <v>0.62323943661971803</v>
      </c>
      <c r="G59" s="2">
        <v>0.22522194870156201</v>
      </c>
      <c r="H59" s="2">
        <v>0.363127344751981</v>
      </c>
      <c r="I59" s="2" t="s">
        <v>27</v>
      </c>
      <c r="J59" s="2" t="s">
        <v>28</v>
      </c>
      <c r="K59" s="2" t="s">
        <v>113</v>
      </c>
      <c r="L59" s="2">
        <v>0.5</v>
      </c>
      <c r="M59" s="2">
        <v>0.6</v>
      </c>
      <c r="N59" s="2"/>
      <c r="O59" s="2">
        <v>90</v>
      </c>
      <c r="P59" s="85">
        <v>42144.74496527778</v>
      </c>
    </row>
    <row r="60" spans="1:16" x14ac:dyDescent="0.25">
      <c r="A60" s="2">
        <v>57</v>
      </c>
      <c r="B60" s="2">
        <v>123</v>
      </c>
      <c r="C60" s="2">
        <v>157</v>
      </c>
      <c r="D60" s="2">
        <v>0.20070422535211199</v>
      </c>
      <c r="E60" s="2">
        <v>0.43309859154929498</v>
      </c>
      <c r="F60" s="2">
        <v>0.55281690140844997</v>
      </c>
      <c r="G60" s="2">
        <v>0.18936092397447299</v>
      </c>
      <c r="H60" s="2">
        <v>0.316007823249773</v>
      </c>
      <c r="I60" s="2" t="s">
        <v>27</v>
      </c>
      <c r="J60" s="2" t="s">
        <v>28</v>
      </c>
      <c r="K60" s="2" t="s">
        <v>114</v>
      </c>
      <c r="L60" s="2">
        <v>0.5</v>
      </c>
      <c r="M60" s="2">
        <v>0.7</v>
      </c>
      <c r="N60" s="2"/>
      <c r="O60" s="2">
        <v>90</v>
      </c>
      <c r="P60" s="85">
        <v>42144.745636574073</v>
      </c>
    </row>
    <row r="61" spans="1:16" x14ac:dyDescent="0.25">
      <c r="A61" s="2">
        <v>53</v>
      </c>
      <c r="B61" s="2">
        <v>105</v>
      </c>
      <c r="C61" s="2">
        <v>139</v>
      </c>
      <c r="D61" s="2">
        <v>0.18661971830985899</v>
      </c>
      <c r="E61" s="2">
        <v>0.36971830985915399</v>
      </c>
      <c r="F61" s="2">
        <v>0.48943661971830899</v>
      </c>
      <c r="G61" s="2">
        <v>0.15748611973832199</v>
      </c>
      <c r="H61" s="2">
        <v>0.28118638427485299</v>
      </c>
      <c r="I61" s="2" t="s">
        <v>27</v>
      </c>
      <c r="J61" s="2" t="s">
        <v>28</v>
      </c>
      <c r="K61" s="2" t="s">
        <v>115</v>
      </c>
      <c r="L61" s="2">
        <v>0.5</v>
      </c>
      <c r="M61" s="2">
        <v>0.79999999999999905</v>
      </c>
      <c r="N61" s="2"/>
      <c r="O61" s="2">
        <v>90</v>
      </c>
      <c r="P61" s="85">
        <v>42144.746331018519</v>
      </c>
    </row>
    <row r="62" spans="1:16" x14ac:dyDescent="0.25">
      <c r="A62" s="2">
        <v>48</v>
      </c>
      <c r="B62" s="2">
        <v>97</v>
      </c>
      <c r="C62" s="2">
        <v>122</v>
      </c>
      <c r="D62" s="2">
        <v>0.169014084507042</v>
      </c>
      <c r="E62" s="2">
        <v>0.34154929577464699</v>
      </c>
      <c r="F62" s="2">
        <v>0.42957746478873199</v>
      </c>
      <c r="G62" s="2">
        <v>0.13994944777566601</v>
      </c>
      <c r="H62" s="2">
        <v>0.25832700103346701</v>
      </c>
      <c r="I62" s="2" t="s">
        <v>27</v>
      </c>
      <c r="J62" s="2" t="s">
        <v>28</v>
      </c>
      <c r="K62" s="2" t="s">
        <v>116</v>
      </c>
      <c r="L62" s="2">
        <v>0.5</v>
      </c>
      <c r="M62" s="2">
        <v>0.89999999999999902</v>
      </c>
      <c r="N62" s="2"/>
      <c r="O62" s="2">
        <v>90</v>
      </c>
      <c r="P62" s="85">
        <v>42144.747048611112</v>
      </c>
    </row>
    <row r="63" spans="1:16" x14ac:dyDescent="0.25">
      <c r="A63" s="2">
        <v>82</v>
      </c>
      <c r="B63" s="2">
        <v>154</v>
      </c>
      <c r="C63" s="2">
        <v>194</v>
      </c>
      <c r="D63" s="2">
        <v>0.28873239436619702</v>
      </c>
      <c r="E63" s="2">
        <v>0.54225352112675995</v>
      </c>
      <c r="F63" s="2">
        <v>0.68309859154929498</v>
      </c>
      <c r="G63" s="2">
        <v>0.26580867461158803</v>
      </c>
      <c r="H63" s="2">
        <v>0.40757156497059199</v>
      </c>
      <c r="I63" s="2" t="s">
        <v>27</v>
      </c>
      <c r="J63" s="2" t="s">
        <v>28</v>
      </c>
      <c r="K63" s="2" t="s">
        <v>35</v>
      </c>
      <c r="L63" s="2">
        <v>0.6</v>
      </c>
      <c r="M63" s="2">
        <v>0</v>
      </c>
      <c r="N63" s="2"/>
      <c r="O63" s="2">
        <v>90</v>
      </c>
      <c r="P63" s="85">
        <v>42144.747719907406</v>
      </c>
    </row>
    <row r="64" spans="1:16" x14ac:dyDescent="0.25">
      <c r="A64" s="2">
        <v>93</v>
      </c>
      <c r="B64" s="2">
        <v>163</v>
      </c>
      <c r="C64" s="2">
        <v>201</v>
      </c>
      <c r="D64" s="2">
        <v>0.32746478873239399</v>
      </c>
      <c r="E64" s="2">
        <v>0.573943661971831</v>
      </c>
      <c r="F64" s="2">
        <v>0.70774647887323905</v>
      </c>
      <c r="G64" s="2">
        <v>0.28490029231325997</v>
      </c>
      <c r="H64" s="2">
        <v>0.44457405127449801</v>
      </c>
      <c r="I64" s="2" t="s">
        <v>27</v>
      </c>
      <c r="J64" s="2" t="s">
        <v>28</v>
      </c>
      <c r="K64" s="2" t="s">
        <v>117</v>
      </c>
      <c r="L64" s="2">
        <v>0.6</v>
      </c>
      <c r="M64" s="2">
        <v>0.1</v>
      </c>
      <c r="N64" s="2"/>
      <c r="O64" s="2">
        <v>90</v>
      </c>
      <c r="P64" s="85">
        <v>42144.748414351852</v>
      </c>
    </row>
    <row r="65" spans="1:16" x14ac:dyDescent="0.25">
      <c r="A65" s="2">
        <v>91</v>
      </c>
      <c r="B65" s="2">
        <v>172</v>
      </c>
      <c r="C65" s="2">
        <v>201</v>
      </c>
      <c r="D65" s="2">
        <v>0.32042253521126701</v>
      </c>
      <c r="E65" s="2">
        <v>0.60563380281690105</v>
      </c>
      <c r="F65" s="2">
        <v>0.70774647887323905</v>
      </c>
      <c r="G65" s="2">
        <v>0.28953573856301101</v>
      </c>
      <c r="H65" s="2">
        <v>0.44813271392694098</v>
      </c>
      <c r="I65" s="2" t="s">
        <v>27</v>
      </c>
      <c r="J65" s="2" t="s">
        <v>28</v>
      </c>
      <c r="K65" s="2" t="s">
        <v>118</v>
      </c>
      <c r="L65" s="2">
        <v>0.6</v>
      </c>
      <c r="M65" s="2">
        <v>0.2</v>
      </c>
      <c r="N65" s="2"/>
      <c r="O65" s="2">
        <v>90</v>
      </c>
      <c r="P65" s="85">
        <v>42144.749108796299</v>
      </c>
    </row>
    <row r="66" spans="1:16" x14ac:dyDescent="0.25">
      <c r="A66" s="2">
        <v>89</v>
      </c>
      <c r="B66" s="2">
        <v>171</v>
      </c>
      <c r="C66" s="2">
        <v>198</v>
      </c>
      <c r="D66" s="2">
        <v>0.31338028169013998</v>
      </c>
      <c r="E66" s="2">
        <v>0.602112676056338</v>
      </c>
      <c r="F66" s="2">
        <v>0.69718309859154903</v>
      </c>
      <c r="G66" s="2">
        <v>0.28863677724244202</v>
      </c>
      <c r="H66" s="2">
        <v>0.44383105339039802</v>
      </c>
      <c r="I66" s="2" t="s">
        <v>27</v>
      </c>
      <c r="J66" s="2" t="s">
        <v>28</v>
      </c>
      <c r="K66" s="2" t="s">
        <v>119</v>
      </c>
      <c r="L66" s="2">
        <v>0.6</v>
      </c>
      <c r="M66" s="2">
        <v>0.3</v>
      </c>
      <c r="N66" s="2"/>
      <c r="O66" s="2">
        <v>90</v>
      </c>
      <c r="P66" s="85">
        <v>42144.749803240738</v>
      </c>
    </row>
    <row r="67" spans="1:16" x14ac:dyDescent="0.25">
      <c r="A67" s="2">
        <v>78</v>
      </c>
      <c r="B67" s="2">
        <v>162</v>
      </c>
      <c r="C67" s="2">
        <v>186</v>
      </c>
      <c r="D67" s="2">
        <v>0.27464788732394302</v>
      </c>
      <c r="E67" s="2">
        <v>0.57042253521126696</v>
      </c>
      <c r="F67" s="2">
        <v>0.65492957746478797</v>
      </c>
      <c r="G67" s="2">
        <v>0.26991188335544802</v>
      </c>
      <c r="H67" s="2">
        <v>0.41672675548794502</v>
      </c>
      <c r="I67" s="2" t="s">
        <v>27</v>
      </c>
      <c r="J67" s="2" t="s">
        <v>28</v>
      </c>
      <c r="K67" s="2" t="s">
        <v>120</v>
      </c>
      <c r="L67" s="2">
        <v>0.6</v>
      </c>
      <c r="M67" s="2">
        <v>0.4</v>
      </c>
      <c r="N67" s="2"/>
      <c r="O67" s="2">
        <v>90</v>
      </c>
      <c r="P67" s="85">
        <v>42144.750486111108</v>
      </c>
    </row>
    <row r="68" spans="1:16" x14ac:dyDescent="0.25">
      <c r="A68" s="2">
        <v>72</v>
      </c>
      <c r="B68" s="2">
        <v>154</v>
      </c>
      <c r="C68" s="2">
        <v>176</v>
      </c>
      <c r="D68" s="2">
        <v>0.25352112676056299</v>
      </c>
      <c r="E68" s="2">
        <v>0.54225352112675995</v>
      </c>
      <c r="F68" s="2">
        <v>0.61971830985915399</v>
      </c>
      <c r="G68" s="2">
        <v>0.24886846725207801</v>
      </c>
      <c r="H68" s="2">
        <v>0.38962422154332299</v>
      </c>
      <c r="I68" s="2" t="s">
        <v>27</v>
      </c>
      <c r="J68" s="2" t="s">
        <v>28</v>
      </c>
      <c r="K68" s="2" t="s">
        <v>121</v>
      </c>
      <c r="L68" s="2">
        <v>0.6</v>
      </c>
      <c r="M68" s="2">
        <v>0.5</v>
      </c>
      <c r="N68" s="2"/>
      <c r="O68" s="2">
        <v>90</v>
      </c>
      <c r="P68" s="85">
        <v>42144.751168981478</v>
      </c>
    </row>
    <row r="69" spans="1:16" x14ac:dyDescent="0.25">
      <c r="A69" s="2">
        <v>63</v>
      </c>
      <c r="B69" s="2">
        <v>136</v>
      </c>
      <c r="C69" s="2">
        <v>170</v>
      </c>
      <c r="D69" s="2">
        <v>0.221830985915492</v>
      </c>
      <c r="E69" s="2">
        <v>0.47887323943661902</v>
      </c>
      <c r="F69" s="2">
        <v>0.59859154929577396</v>
      </c>
      <c r="G69" s="2">
        <v>0.21929084580233399</v>
      </c>
      <c r="H69" s="2">
        <v>0.35216850356023799</v>
      </c>
      <c r="I69" s="2" t="s">
        <v>27</v>
      </c>
      <c r="J69" s="2" t="s">
        <v>28</v>
      </c>
      <c r="K69" s="2" t="s">
        <v>122</v>
      </c>
      <c r="L69" s="2">
        <v>0.6</v>
      </c>
      <c r="M69" s="2">
        <v>0.6</v>
      </c>
      <c r="N69" s="2"/>
      <c r="O69" s="2">
        <v>90</v>
      </c>
      <c r="P69" s="85">
        <v>42144.751863425925</v>
      </c>
    </row>
    <row r="70" spans="1:16" x14ac:dyDescent="0.25">
      <c r="A70" s="2">
        <v>56</v>
      </c>
      <c r="B70" s="2">
        <v>121</v>
      </c>
      <c r="C70" s="2">
        <v>156</v>
      </c>
      <c r="D70" s="2">
        <v>0.19718309859154901</v>
      </c>
      <c r="E70" s="2">
        <v>0.426056338028169</v>
      </c>
      <c r="F70" s="2">
        <v>0.54929577464788704</v>
      </c>
      <c r="G70" s="2">
        <v>0.18163769984832301</v>
      </c>
      <c r="H70" s="2">
        <v>0.30856817644588702</v>
      </c>
      <c r="I70" s="2" t="s">
        <v>27</v>
      </c>
      <c r="J70" s="2" t="s">
        <v>28</v>
      </c>
      <c r="K70" s="2" t="s">
        <v>123</v>
      </c>
      <c r="L70" s="2">
        <v>0.6</v>
      </c>
      <c r="M70" s="2">
        <v>0.7</v>
      </c>
      <c r="N70" s="2"/>
      <c r="O70" s="2">
        <v>90</v>
      </c>
      <c r="P70" s="85">
        <v>42144.752546296295</v>
      </c>
    </row>
    <row r="71" spans="1:16" x14ac:dyDescent="0.25">
      <c r="A71" s="2">
        <v>53</v>
      </c>
      <c r="B71" s="2">
        <v>104</v>
      </c>
      <c r="C71" s="2">
        <v>133</v>
      </c>
      <c r="D71" s="2">
        <v>0.18661971830985899</v>
      </c>
      <c r="E71" s="2">
        <v>0.36619718309859101</v>
      </c>
      <c r="F71" s="2">
        <v>0.46830985915492901</v>
      </c>
      <c r="G71" s="2">
        <v>0.15461061289240899</v>
      </c>
      <c r="H71" s="2">
        <v>0.27835180257585401</v>
      </c>
      <c r="I71" s="2" t="s">
        <v>27</v>
      </c>
      <c r="J71" s="2" t="s">
        <v>28</v>
      </c>
      <c r="K71" s="2" t="s">
        <v>124</v>
      </c>
      <c r="L71" s="2">
        <v>0.6</v>
      </c>
      <c r="M71" s="2">
        <v>0.79999999999999905</v>
      </c>
      <c r="N71" s="2"/>
      <c r="O71" s="2">
        <v>90</v>
      </c>
      <c r="P71" s="85">
        <v>42144.753240740742</v>
      </c>
    </row>
    <row r="72" spans="1:16" x14ac:dyDescent="0.25">
      <c r="A72" s="2">
        <v>48</v>
      </c>
      <c r="B72" s="2">
        <v>97</v>
      </c>
      <c r="C72" s="2">
        <v>120</v>
      </c>
      <c r="D72" s="2">
        <v>0.169014084507042</v>
      </c>
      <c r="E72" s="2">
        <v>0.34154929577464699</v>
      </c>
      <c r="F72" s="2">
        <v>0.42253521126760502</v>
      </c>
      <c r="G72" s="2">
        <v>0.13837252945978001</v>
      </c>
      <c r="H72" s="2">
        <v>0.25654070948340602</v>
      </c>
      <c r="I72" s="2" t="s">
        <v>27</v>
      </c>
      <c r="J72" s="2" t="s">
        <v>28</v>
      </c>
      <c r="K72" s="2" t="s">
        <v>125</v>
      </c>
      <c r="L72" s="2">
        <v>0.6</v>
      </c>
      <c r="M72" s="2">
        <v>0.89999999999999902</v>
      </c>
      <c r="N72" s="2"/>
      <c r="O72" s="2">
        <v>90</v>
      </c>
      <c r="P72" s="85">
        <v>42144.753923611112</v>
      </c>
    </row>
    <row r="73" spans="1:16" x14ac:dyDescent="0.25">
      <c r="A73" s="2">
        <v>75</v>
      </c>
      <c r="B73" s="2">
        <v>140</v>
      </c>
      <c r="C73" s="2">
        <v>188</v>
      </c>
      <c r="D73" s="2">
        <v>0.264084507042253</v>
      </c>
      <c r="E73" s="2">
        <v>0.49295774647887303</v>
      </c>
      <c r="F73" s="2">
        <v>0.66197183098591506</v>
      </c>
      <c r="G73" s="2">
        <v>0.25181455883299197</v>
      </c>
      <c r="H73" s="2">
        <v>0.384745869437496</v>
      </c>
      <c r="I73" s="2" t="s">
        <v>27</v>
      </c>
      <c r="J73" s="2" t="s">
        <v>28</v>
      </c>
      <c r="K73" s="2" t="s">
        <v>36</v>
      </c>
      <c r="L73" s="2">
        <v>0.7</v>
      </c>
      <c r="M73" s="2">
        <v>0</v>
      </c>
      <c r="N73" s="2"/>
      <c r="O73" s="2">
        <v>90</v>
      </c>
      <c r="P73" s="85">
        <v>42144.754606481481</v>
      </c>
    </row>
    <row r="74" spans="1:16" x14ac:dyDescent="0.25">
      <c r="A74" s="2">
        <v>82</v>
      </c>
      <c r="B74" s="2">
        <v>151</v>
      </c>
      <c r="C74" s="2">
        <v>189</v>
      </c>
      <c r="D74" s="2">
        <v>0.28873239436619702</v>
      </c>
      <c r="E74" s="2">
        <v>0.53169014084507005</v>
      </c>
      <c r="F74" s="2">
        <v>0.66549295774647799</v>
      </c>
      <c r="G74" s="2">
        <v>0.26563887951504001</v>
      </c>
      <c r="H74" s="2">
        <v>0.41174759940273598</v>
      </c>
      <c r="I74" s="2" t="s">
        <v>27</v>
      </c>
      <c r="J74" s="2" t="s">
        <v>28</v>
      </c>
      <c r="K74" s="2" t="s">
        <v>126</v>
      </c>
      <c r="L74" s="2">
        <v>0.7</v>
      </c>
      <c r="M74" s="2">
        <v>0.1</v>
      </c>
      <c r="N74" s="2"/>
      <c r="O74" s="2">
        <v>90</v>
      </c>
      <c r="P74" s="85">
        <v>42144.755300925928</v>
      </c>
    </row>
    <row r="75" spans="1:16" x14ac:dyDescent="0.25">
      <c r="A75" s="2">
        <v>86</v>
      </c>
      <c r="B75" s="2">
        <v>157</v>
      </c>
      <c r="C75" s="2">
        <v>189</v>
      </c>
      <c r="D75" s="2">
        <v>0.30281690140845002</v>
      </c>
      <c r="E75" s="2">
        <v>0.55281690140844997</v>
      </c>
      <c r="F75" s="2">
        <v>0.66549295774647799</v>
      </c>
      <c r="G75" s="2">
        <v>0.27353977162780202</v>
      </c>
      <c r="H75" s="2">
        <v>0.42502772400577898</v>
      </c>
      <c r="I75" s="2" t="s">
        <v>27</v>
      </c>
      <c r="J75" s="2" t="s">
        <v>28</v>
      </c>
      <c r="K75" s="2" t="s">
        <v>127</v>
      </c>
      <c r="L75" s="2">
        <v>0.7</v>
      </c>
      <c r="M75" s="2">
        <v>0.2</v>
      </c>
      <c r="N75" s="2"/>
      <c r="O75" s="2">
        <v>90</v>
      </c>
      <c r="P75" s="85">
        <v>42144.756018518521</v>
      </c>
    </row>
    <row r="76" spans="1:16" x14ac:dyDescent="0.25">
      <c r="A76" s="2">
        <v>79</v>
      </c>
      <c r="B76" s="2">
        <v>159</v>
      </c>
      <c r="C76" s="2">
        <v>186</v>
      </c>
      <c r="D76" s="2">
        <v>0.278169014084507</v>
      </c>
      <c r="E76" s="2">
        <v>0.55985915492957705</v>
      </c>
      <c r="F76" s="2">
        <v>0.65492957746478797</v>
      </c>
      <c r="G76" s="2">
        <v>0.26689884097009903</v>
      </c>
      <c r="H76" s="2">
        <v>0.40880582657886499</v>
      </c>
      <c r="I76" s="2" t="s">
        <v>27</v>
      </c>
      <c r="J76" s="2" t="s">
        <v>28</v>
      </c>
      <c r="K76" s="2" t="s">
        <v>128</v>
      </c>
      <c r="L76" s="2">
        <v>0.7</v>
      </c>
      <c r="M76" s="2">
        <v>0.3</v>
      </c>
      <c r="N76" s="2"/>
      <c r="O76" s="2">
        <v>90</v>
      </c>
      <c r="P76" s="85">
        <v>42144.756712962961</v>
      </c>
    </row>
    <row r="77" spans="1:16" x14ac:dyDescent="0.25">
      <c r="A77" s="2">
        <v>72</v>
      </c>
      <c r="B77" s="2">
        <v>154</v>
      </c>
      <c r="C77" s="2">
        <v>179</v>
      </c>
      <c r="D77" s="2">
        <v>0.25352112676056299</v>
      </c>
      <c r="E77" s="2">
        <v>0.54225352112675995</v>
      </c>
      <c r="F77" s="2">
        <v>0.63028169014084501</v>
      </c>
      <c r="G77" s="2">
        <v>0.25612813580468902</v>
      </c>
      <c r="H77" s="2">
        <v>0.39571545446668199</v>
      </c>
      <c r="I77" s="2" t="s">
        <v>27</v>
      </c>
      <c r="J77" s="2" t="s">
        <v>28</v>
      </c>
      <c r="K77" s="2" t="s">
        <v>129</v>
      </c>
      <c r="L77" s="2">
        <v>0.7</v>
      </c>
      <c r="M77" s="2">
        <v>0.4</v>
      </c>
      <c r="N77" s="2"/>
      <c r="O77" s="2">
        <v>90</v>
      </c>
      <c r="P77" s="85">
        <v>42144.757395833331</v>
      </c>
    </row>
    <row r="78" spans="1:16" x14ac:dyDescent="0.25">
      <c r="A78" s="2">
        <v>70</v>
      </c>
      <c r="B78" s="2">
        <v>143</v>
      </c>
      <c r="C78" s="2">
        <v>169</v>
      </c>
      <c r="D78" s="2">
        <v>0.24647887323943601</v>
      </c>
      <c r="E78" s="2">
        <v>0.50352112676056304</v>
      </c>
      <c r="F78" s="2">
        <v>0.59507042253521103</v>
      </c>
      <c r="G78" s="2">
        <v>0.24267894076848201</v>
      </c>
      <c r="H78" s="2">
        <v>0.37798629967069602</v>
      </c>
      <c r="I78" s="2" t="s">
        <v>27</v>
      </c>
      <c r="J78" s="2" t="s">
        <v>28</v>
      </c>
      <c r="K78" s="2" t="s">
        <v>130</v>
      </c>
      <c r="L78" s="2">
        <v>0.7</v>
      </c>
      <c r="M78" s="2">
        <v>0.5</v>
      </c>
      <c r="N78" s="2"/>
      <c r="O78" s="2">
        <v>90</v>
      </c>
      <c r="P78" s="85">
        <v>42144.7580787037</v>
      </c>
    </row>
    <row r="79" spans="1:16" x14ac:dyDescent="0.25">
      <c r="A79" s="2">
        <v>60</v>
      </c>
      <c r="B79" s="2">
        <v>132</v>
      </c>
      <c r="C79" s="2">
        <v>159</v>
      </c>
      <c r="D79" s="2">
        <v>0.21126760563380201</v>
      </c>
      <c r="E79" s="2">
        <v>0.46478873239436602</v>
      </c>
      <c r="F79" s="2">
        <v>0.55985915492957705</v>
      </c>
      <c r="G79" s="2">
        <v>0.21119977809227</v>
      </c>
      <c r="H79" s="2">
        <v>0.34175578055031902</v>
      </c>
      <c r="I79" s="2" t="s">
        <v>27</v>
      </c>
      <c r="J79" s="2" t="s">
        <v>28</v>
      </c>
      <c r="K79" s="2" t="s">
        <v>131</v>
      </c>
      <c r="L79" s="2">
        <v>0.7</v>
      </c>
      <c r="M79" s="2">
        <v>0.6</v>
      </c>
      <c r="N79" s="2"/>
      <c r="O79" s="2">
        <v>90</v>
      </c>
      <c r="P79" s="85">
        <v>42144.758784722224</v>
      </c>
    </row>
    <row r="80" spans="1:16" x14ac:dyDescent="0.25">
      <c r="A80" s="2">
        <v>54</v>
      </c>
      <c r="B80" s="2">
        <v>119</v>
      </c>
      <c r="C80" s="2">
        <v>150</v>
      </c>
      <c r="D80" s="2">
        <v>0.190140845070422</v>
      </c>
      <c r="E80" s="2">
        <v>0.41901408450704197</v>
      </c>
      <c r="F80" s="2">
        <v>0.528169014084507</v>
      </c>
      <c r="G80" s="2">
        <v>0.17581807691575799</v>
      </c>
      <c r="H80" s="2">
        <v>0.30152182516003501</v>
      </c>
      <c r="I80" s="2" t="s">
        <v>27</v>
      </c>
      <c r="J80" s="2" t="s">
        <v>28</v>
      </c>
      <c r="K80" s="2" t="s">
        <v>132</v>
      </c>
      <c r="L80" s="2">
        <v>0.7</v>
      </c>
      <c r="M80" s="2">
        <v>0.7</v>
      </c>
      <c r="N80" s="2"/>
      <c r="O80" s="2">
        <v>90</v>
      </c>
      <c r="P80" s="85">
        <v>42144.759456018517</v>
      </c>
    </row>
    <row r="81" spans="1:16" x14ac:dyDescent="0.25">
      <c r="A81" s="2">
        <v>52</v>
      </c>
      <c r="B81" s="2">
        <v>102</v>
      </c>
      <c r="C81" s="2">
        <v>132</v>
      </c>
      <c r="D81" s="2">
        <v>0.183098591549295</v>
      </c>
      <c r="E81" s="2">
        <v>0.35915492957746398</v>
      </c>
      <c r="F81" s="2">
        <v>0.46478873239436602</v>
      </c>
      <c r="G81" s="2">
        <v>0.15110155222966501</v>
      </c>
      <c r="H81" s="2">
        <v>0.273739780614082</v>
      </c>
      <c r="I81" s="2" t="s">
        <v>27</v>
      </c>
      <c r="J81" s="2" t="s">
        <v>28</v>
      </c>
      <c r="K81" s="2" t="s">
        <v>133</v>
      </c>
      <c r="L81" s="2">
        <v>0.7</v>
      </c>
      <c r="M81" s="2">
        <v>0.79999999999999905</v>
      </c>
      <c r="N81" s="2"/>
      <c r="O81" s="2">
        <v>90</v>
      </c>
      <c r="P81" s="85">
        <v>42144.760150462964</v>
      </c>
    </row>
    <row r="82" spans="1:16" x14ac:dyDescent="0.25">
      <c r="A82" s="2">
        <v>48</v>
      </c>
      <c r="B82" s="2">
        <v>96</v>
      </c>
      <c r="C82" s="2">
        <v>119</v>
      </c>
      <c r="D82" s="2">
        <v>0.169014084507042</v>
      </c>
      <c r="E82" s="2">
        <v>0.338028169014084</v>
      </c>
      <c r="F82" s="2">
        <v>0.41901408450704197</v>
      </c>
      <c r="G82" s="2">
        <v>0.13643888580656399</v>
      </c>
      <c r="H82" s="2">
        <v>0.25529969002710601</v>
      </c>
      <c r="I82" s="2" t="s">
        <v>27</v>
      </c>
      <c r="J82" s="2" t="s">
        <v>28</v>
      </c>
      <c r="K82" s="2" t="s">
        <v>134</v>
      </c>
      <c r="L82" s="2">
        <v>0.7</v>
      </c>
      <c r="M82" s="2">
        <v>0.89999999999999902</v>
      </c>
      <c r="N82" s="2"/>
      <c r="O82" s="2">
        <v>90</v>
      </c>
      <c r="P82" s="85">
        <v>42144.760833333334</v>
      </c>
    </row>
    <row r="83" spans="1:16" x14ac:dyDescent="0.25">
      <c r="A83" s="2">
        <v>74</v>
      </c>
      <c r="B83" s="2">
        <v>137</v>
      </c>
      <c r="C83" s="2">
        <v>170</v>
      </c>
      <c r="D83" s="2">
        <v>0.26056338028169002</v>
      </c>
      <c r="E83" s="2">
        <v>0.48239436619718301</v>
      </c>
      <c r="F83" s="2">
        <v>0.59859154929577396</v>
      </c>
      <c r="G83" s="2">
        <v>0.23901004061445899</v>
      </c>
      <c r="H83" s="2">
        <v>0.36852929136430901</v>
      </c>
      <c r="I83" s="2" t="s">
        <v>27</v>
      </c>
      <c r="J83" s="2" t="s">
        <v>28</v>
      </c>
      <c r="K83" s="2" t="s">
        <v>37</v>
      </c>
      <c r="L83" s="2">
        <v>0.79999999999999905</v>
      </c>
      <c r="M83" s="2">
        <v>0</v>
      </c>
      <c r="N83" s="2"/>
      <c r="O83" s="2">
        <v>90</v>
      </c>
      <c r="P83" s="85">
        <v>42144.761516203704</v>
      </c>
    </row>
    <row r="84" spans="1:16" x14ac:dyDescent="0.25">
      <c r="A84" s="2">
        <v>80</v>
      </c>
      <c r="B84" s="2">
        <v>148</v>
      </c>
      <c r="C84" s="2">
        <v>172</v>
      </c>
      <c r="D84" s="2">
        <v>0.28169014084506999</v>
      </c>
      <c r="E84" s="2">
        <v>0.52112676056338003</v>
      </c>
      <c r="F84" s="2">
        <v>0.60563380281690105</v>
      </c>
      <c r="G84" s="2">
        <v>0.251725420051156</v>
      </c>
      <c r="H84" s="2">
        <v>0.39282905349324398</v>
      </c>
      <c r="I84" s="2" t="s">
        <v>27</v>
      </c>
      <c r="J84" s="2" t="s">
        <v>28</v>
      </c>
      <c r="K84" s="2" t="s">
        <v>135</v>
      </c>
      <c r="L84" s="2">
        <v>0.79999999999999905</v>
      </c>
      <c r="M84" s="2">
        <v>0.1</v>
      </c>
      <c r="N84" s="2"/>
      <c r="O84" s="2">
        <v>90</v>
      </c>
      <c r="P84" s="85">
        <v>42144.762187499997</v>
      </c>
    </row>
    <row r="85" spans="1:16" x14ac:dyDescent="0.25">
      <c r="A85" s="2">
        <v>82</v>
      </c>
      <c r="B85" s="2">
        <v>151</v>
      </c>
      <c r="C85" s="2">
        <v>173</v>
      </c>
      <c r="D85" s="2">
        <v>0.28873239436619702</v>
      </c>
      <c r="E85" s="2">
        <v>0.53169014084507005</v>
      </c>
      <c r="F85" s="2">
        <v>0.60915492957746398</v>
      </c>
      <c r="G85" s="2">
        <v>0.25455319403780802</v>
      </c>
      <c r="H85" s="2">
        <v>0.39941537960078799</v>
      </c>
      <c r="I85" s="2" t="s">
        <v>27</v>
      </c>
      <c r="J85" s="2" t="s">
        <v>28</v>
      </c>
      <c r="K85" s="2" t="s">
        <v>136</v>
      </c>
      <c r="L85" s="2">
        <v>0.79999999999999905</v>
      </c>
      <c r="M85" s="2">
        <v>0.2</v>
      </c>
      <c r="N85" s="2"/>
      <c r="O85" s="2">
        <v>90</v>
      </c>
      <c r="P85" s="85">
        <v>42144.762858796297</v>
      </c>
    </row>
    <row r="86" spans="1:16" x14ac:dyDescent="0.25">
      <c r="A86" s="2">
        <v>77</v>
      </c>
      <c r="B86" s="2">
        <v>150</v>
      </c>
      <c r="C86" s="2">
        <v>173</v>
      </c>
      <c r="D86" s="2">
        <v>0.27112676056337998</v>
      </c>
      <c r="E86" s="2">
        <v>0.528169014084507</v>
      </c>
      <c r="F86" s="2">
        <v>0.60915492957746398</v>
      </c>
      <c r="G86" s="2">
        <v>0.25134720255877202</v>
      </c>
      <c r="H86" s="2">
        <v>0.392718177987601</v>
      </c>
      <c r="I86" s="2" t="s">
        <v>27</v>
      </c>
      <c r="J86" s="2" t="s">
        <v>28</v>
      </c>
      <c r="K86" s="2" t="s">
        <v>137</v>
      </c>
      <c r="L86" s="2">
        <v>0.79999999999999905</v>
      </c>
      <c r="M86" s="2">
        <v>0.3</v>
      </c>
      <c r="N86" s="2"/>
      <c r="O86" s="2">
        <v>90</v>
      </c>
      <c r="P86" s="85">
        <v>42144.763518518521</v>
      </c>
    </row>
    <row r="87" spans="1:16" x14ac:dyDescent="0.25">
      <c r="A87" s="2">
        <v>72</v>
      </c>
      <c r="B87" s="2">
        <v>147</v>
      </c>
      <c r="C87" s="2">
        <v>169</v>
      </c>
      <c r="D87" s="2">
        <v>0.25352112676056299</v>
      </c>
      <c r="E87" s="2">
        <v>0.51760563380281599</v>
      </c>
      <c r="F87" s="2">
        <v>0.59507042253521103</v>
      </c>
      <c r="G87" s="2">
        <v>0.24499044299990699</v>
      </c>
      <c r="H87" s="2">
        <v>0.38185818284367901</v>
      </c>
      <c r="I87" s="2" t="s">
        <v>27</v>
      </c>
      <c r="J87" s="2" t="s">
        <v>28</v>
      </c>
      <c r="K87" s="2" t="s">
        <v>138</v>
      </c>
      <c r="L87" s="2">
        <v>0.79999999999999905</v>
      </c>
      <c r="M87" s="2">
        <v>0.4</v>
      </c>
      <c r="N87" s="2"/>
      <c r="O87" s="2">
        <v>90</v>
      </c>
      <c r="P87" s="85">
        <v>42144.764189814814</v>
      </c>
    </row>
    <row r="88" spans="1:16" x14ac:dyDescent="0.25">
      <c r="A88" s="2">
        <v>69</v>
      </c>
      <c r="B88" s="2">
        <v>139</v>
      </c>
      <c r="C88" s="2">
        <v>163</v>
      </c>
      <c r="D88" s="2">
        <v>0.242957746478873</v>
      </c>
      <c r="E88" s="2">
        <v>0.48943661971830899</v>
      </c>
      <c r="F88" s="2">
        <v>0.573943661971831</v>
      </c>
      <c r="G88" s="2">
        <v>0.23016356029417501</v>
      </c>
      <c r="H88" s="2">
        <v>0.36702155386694102</v>
      </c>
      <c r="I88" s="2" t="s">
        <v>27</v>
      </c>
      <c r="J88" s="2" t="s">
        <v>28</v>
      </c>
      <c r="K88" s="2" t="s">
        <v>139</v>
      </c>
      <c r="L88" s="2">
        <v>0.79999999999999905</v>
      </c>
      <c r="M88" s="2">
        <v>0.5</v>
      </c>
      <c r="N88" s="2"/>
      <c r="O88" s="2">
        <v>90</v>
      </c>
      <c r="P88" s="85">
        <v>42144.764861111114</v>
      </c>
    </row>
    <row r="89" spans="1:16" x14ac:dyDescent="0.25">
      <c r="A89" s="2">
        <v>59</v>
      </c>
      <c r="B89" s="2">
        <v>130</v>
      </c>
      <c r="C89" s="2">
        <v>156</v>
      </c>
      <c r="D89" s="2">
        <v>0.20774647887323899</v>
      </c>
      <c r="E89" s="2">
        <v>0.45774647887323899</v>
      </c>
      <c r="F89" s="2">
        <v>0.54929577464788704</v>
      </c>
      <c r="G89" s="2">
        <v>0.20199762149231701</v>
      </c>
      <c r="H89" s="2">
        <v>0.33210966754528198</v>
      </c>
      <c r="I89" s="2" t="s">
        <v>27</v>
      </c>
      <c r="J89" s="2" t="s">
        <v>28</v>
      </c>
      <c r="K89" s="2" t="s">
        <v>140</v>
      </c>
      <c r="L89" s="2">
        <v>0.79999999999999905</v>
      </c>
      <c r="M89" s="2">
        <v>0.6</v>
      </c>
      <c r="N89" s="2"/>
      <c r="O89" s="2">
        <v>90</v>
      </c>
      <c r="P89" s="85">
        <v>42144.765532407408</v>
      </c>
    </row>
    <row r="90" spans="1:16" x14ac:dyDescent="0.25">
      <c r="A90" s="2">
        <v>50</v>
      </c>
      <c r="B90" s="2">
        <v>117</v>
      </c>
      <c r="C90" s="2">
        <v>147</v>
      </c>
      <c r="D90" s="2">
        <v>0.176056338028169</v>
      </c>
      <c r="E90" s="2">
        <v>0.411971830985915</v>
      </c>
      <c r="F90" s="2">
        <v>0.51760563380281599</v>
      </c>
      <c r="G90" s="2">
        <v>0.168655297933552</v>
      </c>
      <c r="H90" s="2">
        <v>0.291267886930829</v>
      </c>
      <c r="I90" s="2" t="s">
        <v>27</v>
      </c>
      <c r="J90" s="2" t="s">
        <v>28</v>
      </c>
      <c r="K90" s="2" t="s">
        <v>141</v>
      </c>
      <c r="L90" s="2">
        <v>0.79999999999999905</v>
      </c>
      <c r="M90" s="2">
        <v>0.7</v>
      </c>
      <c r="N90" s="2"/>
      <c r="O90" s="2">
        <v>90</v>
      </c>
      <c r="P90" s="85">
        <v>42144.766215277778</v>
      </c>
    </row>
    <row r="91" spans="1:16" x14ac:dyDescent="0.25">
      <c r="A91" s="2">
        <v>52</v>
      </c>
      <c r="B91" s="2">
        <v>99</v>
      </c>
      <c r="C91" s="2">
        <v>126</v>
      </c>
      <c r="D91" s="2">
        <v>0.183098591549295</v>
      </c>
      <c r="E91" s="2">
        <v>0.34859154929577402</v>
      </c>
      <c r="F91" s="2">
        <v>0.44366197183098499</v>
      </c>
      <c r="G91" s="2">
        <v>0.14926522030112199</v>
      </c>
      <c r="H91" s="2">
        <v>0.27159677469480298</v>
      </c>
      <c r="I91" s="2" t="s">
        <v>27</v>
      </c>
      <c r="J91" s="2" t="s">
        <v>28</v>
      </c>
      <c r="K91" s="2" t="s">
        <v>142</v>
      </c>
      <c r="L91" s="2">
        <v>0.79999999999999905</v>
      </c>
      <c r="M91" s="2">
        <v>0.79999999999999905</v>
      </c>
      <c r="N91" s="2"/>
      <c r="O91" s="2">
        <v>90</v>
      </c>
      <c r="P91" s="85">
        <v>42144.766909722224</v>
      </c>
    </row>
    <row r="92" spans="1:16" x14ac:dyDescent="0.25">
      <c r="A92" s="2">
        <v>48</v>
      </c>
      <c r="B92" s="2">
        <v>95</v>
      </c>
      <c r="C92" s="2">
        <v>115</v>
      </c>
      <c r="D92" s="2">
        <v>0.169014084507042</v>
      </c>
      <c r="E92" s="2">
        <v>0.33450704225352101</v>
      </c>
      <c r="F92" s="2">
        <v>0.40492957746478803</v>
      </c>
      <c r="G92" s="2">
        <v>0.13476278840592301</v>
      </c>
      <c r="H92" s="2">
        <v>0.25330867695644499</v>
      </c>
      <c r="I92" s="2" t="s">
        <v>27</v>
      </c>
      <c r="J92" s="2" t="s">
        <v>28</v>
      </c>
      <c r="K92" s="2" t="s">
        <v>143</v>
      </c>
      <c r="L92" s="2">
        <v>0.79999999999999905</v>
      </c>
      <c r="M92" s="2">
        <v>0.89999999999999902</v>
      </c>
      <c r="N92" s="2"/>
      <c r="O92" s="2">
        <v>90</v>
      </c>
      <c r="P92" s="85">
        <v>42144.76761574074</v>
      </c>
    </row>
    <row r="93" spans="1:16" x14ac:dyDescent="0.25">
      <c r="A93" s="2">
        <v>68</v>
      </c>
      <c r="B93" s="2">
        <v>128</v>
      </c>
      <c r="C93" s="2">
        <v>158</v>
      </c>
      <c r="D93" s="2">
        <v>0.23943661971830901</v>
      </c>
      <c r="E93" s="2">
        <v>0.45070422535211202</v>
      </c>
      <c r="F93" s="2">
        <v>0.55633802816901401</v>
      </c>
      <c r="G93" s="2">
        <v>0.221644244465419</v>
      </c>
      <c r="H93" s="2">
        <v>0.345848829059961</v>
      </c>
      <c r="I93" s="2" t="s">
        <v>27</v>
      </c>
      <c r="J93" s="2" t="s">
        <v>28</v>
      </c>
      <c r="K93" s="2" t="s">
        <v>38</v>
      </c>
      <c r="L93" s="2">
        <v>0.89999999999999902</v>
      </c>
      <c r="M93" s="2">
        <v>0</v>
      </c>
      <c r="N93" s="2"/>
      <c r="O93" s="2">
        <v>90</v>
      </c>
      <c r="P93" s="85">
        <v>42144.76829861111</v>
      </c>
    </row>
    <row r="94" spans="1:16" x14ac:dyDescent="0.25">
      <c r="A94" s="2">
        <v>73</v>
      </c>
      <c r="B94" s="2">
        <v>141</v>
      </c>
      <c r="C94" s="2">
        <v>167</v>
      </c>
      <c r="D94" s="2">
        <v>0.25704225352112597</v>
      </c>
      <c r="E94" s="2">
        <v>0.49647887323943601</v>
      </c>
      <c r="F94" s="2">
        <v>0.58802816901408395</v>
      </c>
      <c r="G94" s="2">
        <v>0.23467682804360901</v>
      </c>
      <c r="H94" s="2">
        <v>0.36742152666245398</v>
      </c>
      <c r="I94" s="2" t="s">
        <v>27</v>
      </c>
      <c r="J94" s="2" t="s">
        <v>28</v>
      </c>
      <c r="K94" s="2" t="s">
        <v>144</v>
      </c>
      <c r="L94" s="2">
        <v>0.89999999999999902</v>
      </c>
      <c r="M94" s="2">
        <v>0.1</v>
      </c>
      <c r="N94" s="2"/>
      <c r="O94" s="2">
        <v>90</v>
      </c>
      <c r="P94" s="85">
        <v>42144.768969907411</v>
      </c>
    </row>
    <row r="95" spans="1:16" x14ac:dyDescent="0.25">
      <c r="A95" s="2">
        <v>74</v>
      </c>
      <c r="B95" s="2">
        <v>142</v>
      </c>
      <c r="C95" s="2">
        <v>165</v>
      </c>
      <c r="D95" s="2">
        <v>0.26056338028169002</v>
      </c>
      <c r="E95" s="2">
        <v>0.5</v>
      </c>
      <c r="F95" s="2">
        <v>0.58098591549295697</v>
      </c>
      <c r="G95" s="2">
        <v>0.234570505825373</v>
      </c>
      <c r="H95" s="2">
        <v>0.374328740923345</v>
      </c>
      <c r="I95" s="2" t="s">
        <v>27</v>
      </c>
      <c r="J95" s="2" t="s">
        <v>28</v>
      </c>
      <c r="K95" s="2" t="s">
        <v>145</v>
      </c>
      <c r="L95" s="2">
        <v>0.89999999999999902</v>
      </c>
      <c r="M95" s="2">
        <v>0.2</v>
      </c>
      <c r="N95" s="2"/>
      <c r="O95" s="2">
        <v>90</v>
      </c>
      <c r="P95" s="85">
        <v>42144.769618055558</v>
      </c>
    </row>
    <row r="96" spans="1:16" x14ac:dyDescent="0.25">
      <c r="A96" s="2">
        <v>71</v>
      </c>
      <c r="B96" s="2">
        <v>143</v>
      </c>
      <c r="C96" s="2">
        <v>163</v>
      </c>
      <c r="D96" s="2">
        <v>0.25</v>
      </c>
      <c r="E96" s="2">
        <v>0.50352112676056304</v>
      </c>
      <c r="F96" s="2">
        <v>0.573943661971831</v>
      </c>
      <c r="G96" s="2">
        <v>0.237158351751699</v>
      </c>
      <c r="H96" s="2">
        <v>0.37291490099628</v>
      </c>
      <c r="I96" s="2" t="s">
        <v>27</v>
      </c>
      <c r="J96" s="2" t="s">
        <v>28</v>
      </c>
      <c r="K96" s="2" t="s">
        <v>146</v>
      </c>
      <c r="L96" s="2">
        <v>0.89999999999999902</v>
      </c>
      <c r="M96" s="2">
        <v>0.3</v>
      </c>
      <c r="N96" s="2"/>
      <c r="O96" s="2">
        <v>90</v>
      </c>
      <c r="P96" s="85">
        <v>42144.770289351851</v>
      </c>
    </row>
    <row r="97" spans="1:16" x14ac:dyDescent="0.25">
      <c r="A97" s="2">
        <v>67</v>
      </c>
      <c r="B97" s="2">
        <v>142</v>
      </c>
      <c r="C97" s="2">
        <v>162</v>
      </c>
      <c r="D97" s="2">
        <v>0.235915492957746</v>
      </c>
      <c r="E97" s="2">
        <v>0.5</v>
      </c>
      <c r="F97" s="2">
        <v>0.57042253521126696</v>
      </c>
      <c r="G97" s="2">
        <v>0.229690431473414</v>
      </c>
      <c r="H97" s="2">
        <v>0.36295840593050699</v>
      </c>
      <c r="I97" s="2" t="s">
        <v>27</v>
      </c>
      <c r="J97" s="2" t="s">
        <v>28</v>
      </c>
      <c r="K97" s="2" t="s">
        <v>147</v>
      </c>
      <c r="L97" s="2">
        <v>0.89999999999999902</v>
      </c>
      <c r="M97" s="2">
        <v>0.4</v>
      </c>
      <c r="N97" s="2"/>
      <c r="O97" s="2">
        <v>90</v>
      </c>
      <c r="P97" s="85">
        <v>42144.770983796298</v>
      </c>
    </row>
    <row r="98" spans="1:16" x14ac:dyDescent="0.25">
      <c r="A98" s="2">
        <v>66</v>
      </c>
      <c r="B98" s="2">
        <v>137</v>
      </c>
      <c r="C98" s="2">
        <v>157</v>
      </c>
      <c r="D98" s="2">
        <v>0.23239436619718301</v>
      </c>
      <c r="E98" s="2">
        <v>0.48239436619718301</v>
      </c>
      <c r="F98" s="2">
        <v>0.55281690140844997</v>
      </c>
      <c r="G98" s="2">
        <v>0.21836519815775801</v>
      </c>
      <c r="H98" s="2">
        <v>0.35327359499996602</v>
      </c>
      <c r="I98" s="2" t="s">
        <v>27</v>
      </c>
      <c r="J98" s="2" t="s">
        <v>28</v>
      </c>
      <c r="K98" s="2" t="s">
        <v>148</v>
      </c>
      <c r="L98" s="2">
        <v>0.89999999999999902</v>
      </c>
      <c r="M98" s="2">
        <v>0.5</v>
      </c>
      <c r="N98" s="2"/>
      <c r="O98" s="2">
        <v>90</v>
      </c>
      <c r="P98" s="85">
        <v>42144.771666666667</v>
      </c>
    </row>
    <row r="99" spans="1:16" x14ac:dyDescent="0.25">
      <c r="A99" s="2">
        <v>59</v>
      </c>
      <c r="B99" s="2">
        <v>129</v>
      </c>
      <c r="C99" s="2">
        <v>152</v>
      </c>
      <c r="D99" s="2">
        <v>0.20774647887323899</v>
      </c>
      <c r="E99" s="2">
        <v>0.45422535211267601</v>
      </c>
      <c r="F99" s="2">
        <v>0.53521126760563298</v>
      </c>
      <c r="G99" s="2">
        <v>0.19532152323148999</v>
      </c>
      <c r="H99" s="2">
        <v>0.32684119407249101</v>
      </c>
      <c r="I99" s="2" t="s">
        <v>27</v>
      </c>
      <c r="J99" s="2" t="s">
        <v>28</v>
      </c>
      <c r="K99" s="2" t="s">
        <v>149</v>
      </c>
      <c r="L99" s="2">
        <v>0.89999999999999902</v>
      </c>
      <c r="M99" s="2">
        <v>0.6</v>
      </c>
      <c r="N99" s="2"/>
      <c r="O99" s="2">
        <v>90</v>
      </c>
      <c r="P99" s="85">
        <v>42144.772349537037</v>
      </c>
    </row>
    <row r="100" spans="1:16" x14ac:dyDescent="0.25">
      <c r="A100" s="2">
        <v>50</v>
      </c>
      <c r="B100" s="2">
        <v>115</v>
      </c>
      <c r="C100" s="2">
        <v>144</v>
      </c>
      <c r="D100" s="2">
        <v>0.176056338028169</v>
      </c>
      <c r="E100" s="2">
        <v>0.40492957746478803</v>
      </c>
      <c r="F100" s="2">
        <v>0.50704225352112597</v>
      </c>
      <c r="G100" s="2">
        <v>0.16373298659275601</v>
      </c>
      <c r="H100" s="2">
        <v>0.28713663164317998</v>
      </c>
      <c r="I100" s="2" t="s">
        <v>27</v>
      </c>
      <c r="J100" s="2" t="s">
        <v>28</v>
      </c>
      <c r="K100" s="2" t="s">
        <v>150</v>
      </c>
      <c r="L100" s="2">
        <v>0.89999999999999902</v>
      </c>
      <c r="M100" s="2">
        <v>0.7</v>
      </c>
      <c r="N100" s="2"/>
      <c r="O100" s="2">
        <v>90</v>
      </c>
      <c r="P100" s="85">
        <v>42144.773009259261</v>
      </c>
    </row>
    <row r="101" spans="1:16" x14ac:dyDescent="0.25">
      <c r="A101" s="2">
        <v>51</v>
      </c>
      <c r="B101" s="2">
        <v>100</v>
      </c>
      <c r="C101" s="2">
        <v>125</v>
      </c>
      <c r="D101" s="2">
        <v>0.17957746478873199</v>
      </c>
      <c r="E101" s="2">
        <v>0.352112676056338</v>
      </c>
      <c r="F101" s="2">
        <v>0.440140845070422</v>
      </c>
      <c r="G101" s="2">
        <v>0.14699568421842399</v>
      </c>
      <c r="H101" s="2">
        <v>0.26765288088483202</v>
      </c>
      <c r="I101" s="2" t="s">
        <v>27</v>
      </c>
      <c r="J101" s="2" t="s">
        <v>28</v>
      </c>
      <c r="K101" s="2" t="s">
        <v>151</v>
      </c>
      <c r="L101" s="2">
        <v>0.89999999999999902</v>
      </c>
      <c r="M101" s="2">
        <v>0.79999999999999905</v>
      </c>
      <c r="N101" s="2"/>
      <c r="O101" s="2">
        <v>90</v>
      </c>
      <c r="P101" s="85">
        <v>42144.773692129631</v>
      </c>
    </row>
    <row r="102" spans="1:16" x14ac:dyDescent="0.25">
      <c r="A102" s="2">
        <v>47</v>
      </c>
      <c r="B102" s="2">
        <v>96</v>
      </c>
      <c r="C102" s="2">
        <v>112</v>
      </c>
      <c r="D102" s="2">
        <v>0.16549295774647799</v>
      </c>
      <c r="E102" s="2">
        <v>0.338028169014084</v>
      </c>
      <c r="F102" s="2">
        <v>0.39436619718309801</v>
      </c>
      <c r="G102" s="2">
        <v>0.13128274117453401</v>
      </c>
      <c r="H102" s="2">
        <v>0.25024309177422199</v>
      </c>
      <c r="I102" s="2" t="s">
        <v>27</v>
      </c>
      <c r="J102" s="2" t="s">
        <v>28</v>
      </c>
      <c r="K102" s="2" t="s">
        <v>152</v>
      </c>
      <c r="L102" s="2">
        <v>0.89999999999999902</v>
      </c>
      <c r="M102" s="2">
        <v>0.89999999999999902</v>
      </c>
      <c r="N102" s="2"/>
      <c r="O102" s="2">
        <v>90</v>
      </c>
      <c r="P102" s="85">
        <v>42144.774398148147</v>
      </c>
    </row>
    <row r="103" spans="1:16" x14ac:dyDescent="0.25">
      <c r="O103" s="5"/>
    </row>
    <row r="104" spans="1:16" s="26" customFormat="1" x14ac:dyDescent="0.25">
      <c r="A104" s="26" t="s">
        <v>1571</v>
      </c>
    </row>
    <row r="105" spans="1:16" x14ac:dyDescent="0.25">
      <c r="A105" s="2">
        <v>85</v>
      </c>
      <c r="B105" s="2">
        <v>131</v>
      </c>
      <c r="C105" s="2">
        <v>165</v>
      </c>
      <c r="D105" s="2">
        <v>0.29929577464788698</v>
      </c>
      <c r="E105" s="2">
        <v>0.46126760563380198</v>
      </c>
      <c r="F105" s="2">
        <v>0.58098591549295697</v>
      </c>
      <c r="G105" s="2">
        <v>0.273848138708643</v>
      </c>
      <c r="H105" s="2">
        <v>0.38661202728374899</v>
      </c>
      <c r="I105" s="2" t="s">
        <v>27</v>
      </c>
      <c r="J105" s="2" t="s">
        <v>253</v>
      </c>
      <c r="K105" s="2" t="s">
        <v>315</v>
      </c>
      <c r="L105" s="2">
        <v>0</v>
      </c>
      <c r="M105" s="2">
        <v>0</v>
      </c>
      <c r="N105" s="2">
        <v>0.5</v>
      </c>
      <c r="O105" s="2">
        <v>120</v>
      </c>
      <c r="P105" s="2" t="s">
        <v>751</v>
      </c>
    </row>
    <row r="106" spans="1:16" x14ac:dyDescent="0.25">
      <c r="A106" s="2">
        <v>86</v>
      </c>
      <c r="B106" s="2">
        <v>150</v>
      </c>
      <c r="C106" s="2">
        <v>182</v>
      </c>
      <c r="D106" s="2">
        <v>0.30281690140845002</v>
      </c>
      <c r="E106" s="2">
        <v>0.528169014084507</v>
      </c>
      <c r="F106" s="2">
        <v>0.64084507042253502</v>
      </c>
      <c r="G106" s="2">
        <v>0.294464986978203</v>
      </c>
      <c r="H106" s="2">
        <v>0.40948166399619101</v>
      </c>
      <c r="I106" s="2" t="s">
        <v>27</v>
      </c>
      <c r="J106" s="2" t="s">
        <v>253</v>
      </c>
      <c r="K106" s="2" t="s">
        <v>316</v>
      </c>
      <c r="L106" s="2">
        <v>0</v>
      </c>
      <c r="M106" s="2">
        <v>0.1</v>
      </c>
      <c r="N106" s="2">
        <v>0.5</v>
      </c>
      <c r="O106" s="2">
        <v>120</v>
      </c>
      <c r="P106" s="2" t="s">
        <v>752</v>
      </c>
    </row>
    <row r="107" spans="1:16" x14ac:dyDescent="0.25">
      <c r="A107" s="2">
        <v>90</v>
      </c>
      <c r="B107" s="2">
        <v>161</v>
      </c>
      <c r="C107" s="2">
        <v>195</v>
      </c>
      <c r="D107" s="2">
        <v>0.31690140845070403</v>
      </c>
      <c r="E107" s="2">
        <v>0.56690140845070403</v>
      </c>
      <c r="F107" s="2">
        <v>0.68661971830985902</v>
      </c>
      <c r="G107" s="2">
        <v>0.31235419475300302</v>
      </c>
      <c r="H107" s="2">
        <v>0.43416448650656803</v>
      </c>
      <c r="I107" s="2" t="s">
        <v>27</v>
      </c>
      <c r="J107" s="2" t="s">
        <v>253</v>
      </c>
      <c r="K107" s="2" t="s">
        <v>298</v>
      </c>
      <c r="L107" s="2">
        <v>0</v>
      </c>
      <c r="M107" s="2">
        <v>0.2</v>
      </c>
      <c r="N107" s="2">
        <v>0.5</v>
      </c>
      <c r="O107" s="2">
        <v>120</v>
      </c>
      <c r="P107" s="2" t="s">
        <v>714</v>
      </c>
    </row>
    <row r="108" spans="1:16" x14ac:dyDescent="0.25">
      <c r="A108" s="2">
        <v>95</v>
      </c>
      <c r="B108" s="2">
        <v>170</v>
      </c>
      <c r="C108" s="2">
        <v>196</v>
      </c>
      <c r="D108" s="2">
        <v>0.33450704225352101</v>
      </c>
      <c r="E108" s="2">
        <v>0.59859154929577396</v>
      </c>
      <c r="F108" s="2">
        <v>0.69014084507042195</v>
      </c>
      <c r="G108" s="2">
        <v>0.32519512216486801</v>
      </c>
      <c r="H108" s="2">
        <v>0.45639788209544002</v>
      </c>
      <c r="I108" s="2" t="s">
        <v>27</v>
      </c>
      <c r="J108" s="2" t="s">
        <v>253</v>
      </c>
      <c r="K108" s="2" t="s">
        <v>317</v>
      </c>
      <c r="L108" s="2">
        <v>0</v>
      </c>
      <c r="M108" s="2">
        <v>0.3</v>
      </c>
      <c r="N108" s="2">
        <v>0.5</v>
      </c>
      <c r="O108" s="2">
        <v>120</v>
      </c>
      <c r="P108" s="2" t="s">
        <v>753</v>
      </c>
    </row>
    <row r="109" spans="1:16" x14ac:dyDescent="0.25">
      <c r="A109" s="2">
        <v>93</v>
      </c>
      <c r="B109" s="2">
        <v>169</v>
      </c>
      <c r="C109" s="2">
        <v>200</v>
      </c>
      <c r="D109" s="2">
        <v>0.32746478873239399</v>
      </c>
      <c r="E109" s="2">
        <v>0.59507042253521103</v>
      </c>
      <c r="F109" s="2">
        <v>0.70422535211267601</v>
      </c>
      <c r="G109" s="2">
        <v>0.32387936364612702</v>
      </c>
      <c r="H109" s="2">
        <v>0.45516241495691201</v>
      </c>
      <c r="I109" s="2" t="s">
        <v>27</v>
      </c>
      <c r="J109" s="2" t="s">
        <v>253</v>
      </c>
      <c r="K109" s="2" t="s">
        <v>318</v>
      </c>
      <c r="L109" s="2">
        <v>0</v>
      </c>
      <c r="M109" s="2">
        <v>0.4</v>
      </c>
      <c r="N109" s="2">
        <v>0.5</v>
      </c>
      <c r="O109" s="2">
        <v>120</v>
      </c>
      <c r="P109" s="2" t="s">
        <v>754</v>
      </c>
    </row>
    <row r="110" spans="1:16" x14ac:dyDescent="0.25">
      <c r="A110" s="2">
        <v>90</v>
      </c>
      <c r="B110" s="2">
        <v>164</v>
      </c>
      <c r="C110" s="2">
        <v>195</v>
      </c>
      <c r="D110" s="2">
        <v>0.31690140845070403</v>
      </c>
      <c r="E110" s="2">
        <v>0.57746478873239404</v>
      </c>
      <c r="F110" s="2">
        <v>0.68661971830985902</v>
      </c>
      <c r="G110" s="2">
        <v>0.315055673045948</v>
      </c>
      <c r="H110" s="2">
        <v>0.44555365902057997</v>
      </c>
      <c r="I110" s="2" t="s">
        <v>27</v>
      </c>
      <c r="J110" s="2" t="s">
        <v>253</v>
      </c>
      <c r="K110" s="2" t="s">
        <v>319</v>
      </c>
      <c r="L110" s="2">
        <v>0</v>
      </c>
      <c r="M110" s="2">
        <v>0.5</v>
      </c>
      <c r="N110" s="2">
        <v>0.5</v>
      </c>
      <c r="O110" s="2">
        <v>120</v>
      </c>
      <c r="P110" s="2" t="s">
        <v>755</v>
      </c>
    </row>
    <row r="111" spans="1:16" x14ac:dyDescent="0.25">
      <c r="A111" s="2">
        <v>80</v>
      </c>
      <c r="B111" s="2">
        <v>153</v>
      </c>
      <c r="C111" s="2">
        <v>190</v>
      </c>
      <c r="D111" s="2">
        <v>0.28169014084506999</v>
      </c>
      <c r="E111" s="2">
        <v>0.53873239436619702</v>
      </c>
      <c r="F111" s="2">
        <v>0.66901408450704203</v>
      </c>
      <c r="G111" s="2">
        <v>0.280910182781547</v>
      </c>
      <c r="H111" s="2">
        <v>0.41306224347312698</v>
      </c>
      <c r="I111" s="2" t="s">
        <v>27</v>
      </c>
      <c r="J111" s="2" t="s">
        <v>253</v>
      </c>
      <c r="K111" s="2" t="s">
        <v>320</v>
      </c>
      <c r="L111" s="2">
        <v>0</v>
      </c>
      <c r="M111" s="2">
        <v>0.6</v>
      </c>
      <c r="N111" s="2">
        <v>0.5</v>
      </c>
      <c r="O111" s="2">
        <v>120</v>
      </c>
      <c r="P111" s="2" t="s">
        <v>756</v>
      </c>
    </row>
    <row r="112" spans="1:16" x14ac:dyDescent="0.25">
      <c r="A112" s="2">
        <v>67</v>
      </c>
      <c r="B112" s="2">
        <v>142</v>
      </c>
      <c r="C112" s="2">
        <v>183</v>
      </c>
      <c r="D112" s="2">
        <v>0.235915492957746</v>
      </c>
      <c r="E112" s="2">
        <v>0.5</v>
      </c>
      <c r="F112" s="2">
        <v>0.64436619718309796</v>
      </c>
      <c r="G112" s="2">
        <v>0.24303450934839399</v>
      </c>
      <c r="H112" s="2">
        <v>0.36458173116405002</v>
      </c>
      <c r="I112" s="2" t="s">
        <v>27</v>
      </c>
      <c r="J112" s="2" t="s">
        <v>253</v>
      </c>
      <c r="K112" s="2" t="s">
        <v>321</v>
      </c>
      <c r="L112" s="2">
        <v>0</v>
      </c>
      <c r="M112" s="2">
        <v>0.7</v>
      </c>
      <c r="N112" s="2">
        <v>0.5</v>
      </c>
      <c r="O112" s="2">
        <v>120</v>
      </c>
      <c r="P112" s="2" t="s">
        <v>757</v>
      </c>
    </row>
    <row r="113" spans="1:16" x14ac:dyDescent="0.25">
      <c r="A113" s="2">
        <v>58</v>
      </c>
      <c r="B113" s="2">
        <v>123</v>
      </c>
      <c r="C113" s="2">
        <v>170</v>
      </c>
      <c r="D113" s="2">
        <v>0.20422535211267601</v>
      </c>
      <c r="E113" s="2">
        <v>0.43309859154929498</v>
      </c>
      <c r="F113" s="2">
        <v>0.59859154929577396</v>
      </c>
      <c r="G113" s="2">
        <v>0.20519803957442401</v>
      </c>
      <c r="H113" s="2">
        <v>0.32116972289992402</v>
      </c>
      <c r="I113" s="2" t="s">
        <v>27</v>
      </c>
      <c r="J113" s="2" t="s">
        <v>253</v>
      </c>
      <c r="K113" s="2" t="s">
        <v>322</v>
      </c>
      <c r="L113" s="2">
        <v>0</v>
      </c>
      <c r="M113" s="2">
        <v>0.79999999999999905</v>
      </c>
      <c r="N113" s="2">
        <v>0.5</v>
      </c>
      <c r="O113" s="2">
        <v>120</v>
      </c>
      <c r="P113" s="2" t="s">
        <v>758</v>
      </c>
    </row>
    <row r="114" spans="1:16" x14ac:dyDescent="0.25">
      <c r="A114" s="2">
        <v>56</v>
      </c>
      <c r="B114" s="2">
        <v>112</v>
      </c>
      <c r="C114" s="2">
        <v>145</v>
      </c>
      <c r="D114" s="2">
        <v>0.19718309859154901</v>
      </c>
      <c r="E114" s="2">
        <v>0.39436619718309801</v>
      </c>
      <c r="F114" s="2">
        <v>0.51056338028169002</v>
      </c>
      <c r="G114" s="2">
        <v>0.18334963875112101</v>
      </c>
      <c r="H114" s="2">
        <v>0.29851672464713203</v>
      </c>
      <c r="I114" s="2" t="s">
        <v>27</v>
      </c>
      <c r="J114" s="2" t="s">
        <v>253</v>
      </c>
      <c r="K114" s="2" t="s">
        <v>323</v>
      </c>
      <c r="L114" s="2">
        <v>0</v>
      </c>
      <c r="M114" s="2">
        <v>0.89999999999999902</v>
      </c>
      <c r="N114" s="2">
        <v>0.5</v>
      </c>
      <c r="O114" s="2">
        <v>120</v>
      </c>
      <c r="P114" s="2" t="s">
        <v>656</v>
      </c>
    </row>
    <row r="115" spans="1:16" x14ac:dyDescent="0.25">
      <c r="A115" s="2">
        <v>86</v>
      </c>
      <c r="B115" s="2">
        <v>139</v>
      </c>
      <c r="C115" s="2">
        <v>170</v>
      </c>
      <c r="D115" s="2">
        <v>0.30281690140845002</v>
      </c>
      <c r="E115" s="2">
        <v>0.48943661971830899</v>
      </c>
      <c r="F115" s="2">
        <v>0.59859154929577396</v>
      </c>
      <c r="G115" s="2">
        <v>0.27996542458598001</v>
      </c>
      <c r="H115" s="2">
        <v>0.40061842102349898</v>
      </c>
      <c r="I115" s="2" t="s">
        <v>27</v>
      </c>
      <c r="J115" s="2" t="s">
        <v>253</v>
      </c>
      <c r="K115" s="2" t="s">
        <v>324</v>
      </c>
      <c r="L115" s="2">
        <v>0.1</v>
      </c>
      <c r="M115" s="2">
        <v>0</v>
      </c>
      <c r="N115" s="2">
        <v>0.5</v>
      </c>
      <c r="O115" s="2">
        <v>120</v>
      </c>
      <c r="P115" s="2" t="s">
        <v>759</v>
      </c>
    </row>
    <row r="116" spans="1:16" x14ac:dyDescent="0.25">
      <c r="A116" s="2">
        <v>88</v>
      </c>
      <c r="B116" s="2">
        <v>156</v>
      </c>
      <c r="C116" s="2">
        <v>190</v>
      </c>
      <c r="D116" s="2">
        <v>0.309859154929577</v>
      </c>
      <c r="E116" s="2">
        <v>0.54929577464788704</v>
      </c>
      <c r="F116" s="2">
        <v>0.66901408450704203</v>
      </c>
      <c r="G116" s="2">
        <v>0.300598666159692</v>
      </c>
      <c r="H116" s="2">
        <v>0.42435005949370502</v>
      </c>
      <c r="I116" s="2" t="s">
        <v>27</v>
      </c>
      <c r="J116" s="2" t="s">
        <v>253</v>
      </c>
      <c r="K116" s="2" t="s">
        <v>325</v>
      </c>
      <c r="L116" s="2">
        <v>0.1</v>
      </c>
      <c r="M116" s="2">
        <v>0.1</v>
      </c>
      <c r="N116" s="2">
        <v>0.5</v>
      </c>
      <c r="O116" s="2">
        <v>120</v>
      </c>
      <c r="P116" s="2" t="s">
        <v>760</v>
      </c>
    </row>
    <row r="117" spans="1:16" x14ac:dyDescent="0.25">
      <c r="A117" s="2">
        <v>89</v>
      </c>
      <c r="B117" s="2">
        <v>168</v>
      </c>
      <c r="C117" s="2">
        <v>197</v>
      </c>
      <c r="D117" s="2">
        <v>0.31338028169013998</v>
      </c>
      <c r="E117" s="2">
        <v>0.59154929577464699</v>
      </c>
      <c r="F117" s="2">
        <v>0.69366197183098499</v>
      </c>
      <c r="G117" s="2">
        <v>0.317521285789436</v>
      </c>
      <c r="H117" s="2">
        <v>0.44400115101155102</v>
      </c>
      <c r="I117" s="2" t="s">
        <v>27</v>
      </c>
      <c r="J117" s="2" t="s">
        <v>253</v>
      </c>
      <c r="K117" s="2" t="s">
        <v>299</v>
      </c>
      <c r="L117" s="2">
        <v>0.1</v>
      </c>
      <c r="M117" s="2">
        <v>0.2</v>
      </c>
      <c r="N117" s="2">
        <v>0.5</v>
      </c>
      <c r="O117" s="2">
        <v>120</v>
      </c>
      <c r="P117" s="2" t="s">
        <v>715</v>
      </c>
    </row>
    <row r="118" spans="1:16" x14ac:dyDescent="0.25">
      <c r="A118" s="2">
        <v>98</v>
      </c>
      <c r="B118" s="2">
        <v>179</v>
      </c>
      <c r="C118" s="2">
        <v>202</v>
      </c>
      <c r="D118" s="2">
        <v>0.34507042253521097</v>
      </c>
      <c r="E118" s="2">
        <v>0.63028169014084501</v>
      </c>
      <c r="F118" s="2">
        <v>0.71126760563380198</v>
      </c>
      <c r="G118" s="2">
        <v>0.33216202388692301</v>
      </c>
      <c r="H118" s="2">
        <v>0.47029314695379598</v>
      </c>
      <c r="I118" s="2" t="s">
        <v>27</v>
      </c>
      <c r="J118" s="2" t="s">
        <v>253</v>
      </c>
      <c r="K118" s="2" t="s">
        <v>326</v>
      </c>
      <c r="L118" s="2">
        <v>0.1</v>
      </c>
      <c r="M118" s="2">
        <v>0.3</v>
      </c>
      <c r="N118" s="2">
        <v>0.5</v>
      </c>
      <c r="O118" s="2">
        <v>120</v>
      </c>
      <c r="P118" s="2" t="s">
        <v>761</v>
      </c>
    </row>
    <row r="119" spans="1:16" x14ac:dyDescent="0.25">
      <c r="A119" s="2">
        <v>91</v>
      </c>
      <c r="B119" s="2">
        <v>173</v>
      </c>
      <c r="C119" s="2">
        <v>199</v>
      </c>
      <c r="D119" s="2">
        <v>0.32042253521126701</v>
      </c>
      <c r="E119" s="2">
        <v>0.60915492957746398</v>
      </c>
      <c r="F119" s="2">
        <v>0.70070422535211196</v>
      </c>
      <c r="G119" s="2">
        <v>0.31984754545234301</v>
      </c>
      <c r="H119" s="2">
        <v>0.455671730727854</v>
      </c>
      <c r="I119" s="2" t="s">
        <v>27</v>
      </c>
      <c r="J119" s="2" t="s">
        <v>253</v>
      </c>
      <c r="K119" s="2" t="s">
        <v>327</v>
      </c>
      <c r="L119" s="2">
        <v>0.1</v>
      </c>
      <c r="M119" s="2">
        <v>0.4</v>
      </c>
      <c r="N119" s="2">
        <v>0.5</v>
      </c>
      <c r="O119" s="2">
        <v>120</v>
      </c>
      <c r="P119" s="2" t="s">
        <v>762</v>
      </c>
    </row>
    <row r="120" spans="1:16" x14ac:dyDescent="0.25">
      <c r="A120" s="2">
        <v>86</v>
      </c>
      <c r="B120" s="2">
        <v>168</v>
      </c>
      <c r="C120" s="2">
        <v>197</v>
      </c>
      <c r="D120" s="2">
        <v>0.30281690140845002</v>
      </c>
      <c r="E120" s="2">
        <v>0.59154929577464699</v>
      </c>
      <c r="F120" s="2">
        <v>0.69366197183098499</v>
      </c>
      <c r="G120" s="2">
        <v>0.30260517439693402</v>
      </c>
      <c r="H120" s="2">
        <v>0.436981422697515</v>
      </c>
      <c r="I120" s="2" t="s">
        <v>27</v>
      </c>
      <c r="J120" s="2" t="s">
        <v>253</v>
      </c>
      <c r="K120" s="2" t="s">
        <v>328</v>
      </c>
      <c r="L120" s="2">
        <v>0.1</v>
      </c>
      <c r="M120" s="2">
        <v>0.5</v>
      </c>
      <c r="N120" s="2">
        <v>0.5</v>
      </c>
      <c r="O120" s="2">
        <v>120</v>
      </c>
      <c r="P120" s="2" t="s">
        <v>763</v>
      </c>
    </row>
    <row r="121" spans="1:16" x14ac:dyDescent="0.25">
      <c r="A121" s="2">
        <v>73</v>
      </c>
      <c r="B121" s="2">
        <v>149</v>
      </c>
      <c r="C121" s="2">
        <v>190</v>
      </c>
      <c r="D121" s="2">
        <v>0.25704225352112597</v>
      </c>
      <c r="E121" s="2">
        <v>0.52464788732394296</v>
      </c>
      <c r="F121" s="2">
        <v>0.66901408450704203</v>
      </c>
      <c r="G121" s="2">
        <v>0.26193511104586198</v>
      </c>
      <c r="H121" s="2">
        <v>0.39143672388973899</v>
      </c>
      <c r="I121" s="2" t="s">
        <v>27</v>
      </c>
      <c r="J121" s="2" t="s">
        <v>253</v>
      </c>
      <c r="K121" s="2" t="s">
        <v>329</v>
      </c>
      <c r="L121" s="2">
        <v>0.1</v>
      </c>
      <c r="M121" s="2">
        <v>0.6</v>
      </c>
      <c r="N121" s="2">
        <v>0.5</v>
      </c>
      <c r="O121" s="2">
        <v>120</v>
      </c>
      <c r="P121" s="2" t="s">
        <v>764</v>
      </c>
    </row>
    <row r="122" spans="1:16" x14ac:dyDescent="0.25">
      <c r="A122" s="2">
        <v>65</v>
      </c>
      <c r="B122" s="2">
        <v>135</v>
      </c>
      <c r="C122" s="2">
        <v>167</v>
      </c>
      <c r="D122" s="2">
        <v>0.228873239436619</v>
      </c>
      <c r="E122" s="2">
        <v>0.47535211267605598</v>
      </c>
      <c r="F122" s="2">
        <v>0.58802816901408395</v>
      </c>
      <c r="G122" s="2">
        <v>0.22838180134153799</v>
      </c>
      <c r="H122" s="2">
        <v>0.34800740457776402</v>
      </c>
      <c r="I122" s="2" t="s">
        <v>27</v>
      </c>
      <c r="J122" s="2" t="s">
        <v>253</v>
      </c>
      <c r="K122" s="2" t="s">
        <v>330</v>
      </c>
      <c r="L122" s="2">
        <v>0.1</v>
      </c>
      <c r="M122" s="2">
        <v>0.7</v>
      </c>
      <c r="N122" s="2">
        <v>0.5</v>
      </c>
      <c r="O122" s="2">
        <v>120</v>
      </c>
      <c r="P122" s="2" t="s">
        <v>765</v>
      </c>
    </row>
    <row r="123" spans="1:16" x14ac:dyDescent="0.25">
      <c r="A123" s="2">
        <v>57</v>
      </c>
      <c r="B123" s="2">
        <v>116</v>
      </c>
      <c r="C123" s="2">
        <v>160</v>
      </c>
      <c r="D123" s="2">
        <v>0.20070422535211199</v>
      </c>
      <c r="E123" s="2">
        <v>0.40845070422535201</v>
      </c>
      <c r="F123" s="2">
        <v>0.56338028169013998</v>
      </c>
      <c r="G123" s="2">
        <v>0.19081816325037501</v>
      </c>
      <c r="H123" s="2">
        <v>0.30759007312596198</v>
      </c>
      <c r="I123" s="2" t="s">
        <v>27</v>
      </c>
      <c r="J123" s="2" t="s">
        <v>253</v>
      </c>
      <c r="K123" s="2" t="s">
        <v>331</v>
      </c>
      <c r="L123" s="2">
        <v>0.1</v>
      </c>
      <c r="M123" s="2">
        <v>0.79999999999999905</v>
      </c>
      <c r="N123" s="2">
        <v>0.5</v>
      </c>
      <c r="O123" s="2">
        <v>120</v>
      </c>
      <c r="P123" s="2" t="s">
        <v>766</v>
      </c>
    </row>
    <row r="124" spans="1:16" x14ac:dyDescent="0.25">
      <c r="A124" s="2">
        <v>55</v>
      </c>
      <c r="B124" s="2">
        <v>105</v>
      </c>
      <c r="C124" s="2">
        <v>135</v>
      </c>
      <c r="D124" s="2">
        <v>0.19366197183098499</v>
      </c>
      <c r="E124" s="2">
        <v>0.36971830985915399</v>
      </c>
      <c r="F124" s="2">
        <v>0.47535211267605598</v>
      </c>
      <c r="G124" s="2">
        <v>0.16987062505144601</v>
      </c>
      <c r="H124" s="2">
        <v>0.28552160502830598</v>
      </c>
      <c r="I124" s="2" t="s">
        <v>27</v>
      </c>
      <c r="J124" s="2" t="s">
        <v>253</v>
      </c>
      <c r="K124" s="2" t="s">
        <v>332</v>
      </c>
      <c r="L124" s="2">
        <v>0.1</v>
      </c>
      <c r="M124" s="2">
        <v>0.89999999999999902</v>
      </c>
      <c r="N124" s="2">
        <v>0.5</v>
      </c>
      <c r="O124" s="2">
        <v>120</v>
      </c>
      <c r="P124" s="2" t="s">
        <v>767</v>
      </c>
    </row>
    <row r="125" spans="1:16" x14ac:dyDescent="0.25">
      <c r="A125" s="2">
        <v>92</v>
      </c>
      <c r="B125" s="2">
        <v>149</v>
      </c>
      <c r="C125" s="2">
        <v>181</v>
      </c>
      <c r="D125" s="2">
        <v>0.323943661971831</v>
      </c>
      <c r="E125" s="2">
        <v>0.52464788732394296</v>
      </c>
      <c r="F125" s="2">
        <v>0.63732394366197098</v>
      </c>
      <c r="G125" s="2">
        <v>0.29560136479371102</v>
      </c>
      <c r="H125" s="2">
        <v>0.424410615223628</v>
      </c>
      <c r="I125" s="2" t="s">
        <v>27</v>
      </c>
      <c r="J125" s="2" t="s">
        <v>253</v>
      </c>
      <c r="K125" s="2" t="s">
        <v>333</v>
      </c>
      <c r="L125" s="2">
        <v>0.2</v>
      </c>
      <c r="M125" s="2">
        <v>0</v>
      </c>
      <c r="N125" s="2">
        <v>0.5</v>
      </c>
      <c r="O125" s="2">
        <v>120</v>
      </c>
      <c r="P125" s="2" t="s">
        <v>768</v>
      </c>
    </row>
    <row r="126" spans="1:16" x14ac:dyDescent="0.25">
      <c r="A126" s="2">
        <v>96</v>
      </c>
      <c r="B126" s="2">
        <v>163</v>
      </c>
      <c r="C126" s="2">
        <v>199</v>
      </c>
      <c r="D126" s="2">
        <v>0.338028169014084</v>
      </c>
      <c r="E126" s="2">
        <v>0.573943661971831</v>
      </c>
      <c r="F126" s="2">
        <v>0.70070422535211196</v>
      </c>
      <c r="G126" s="2">
        <v>0.32004674160456098</v>
      </c>
      <c r="H126" s="2">
        <v>0.45487615505004397</v>
      </c>
      <c r="I126" s="2" t="s">
        <v>27</v>
      </c>
      <c r="J126" s="2" t="s">
        <v>253</v>
      </c>
      <c r="K126" s="2" t="s">
        <v>334</v>
      </c>
      <c r="L126" s="2">
        <v>0.2</v>
      </c>
      <c r="M126" s="2">
        <v>0.1</v>
      </c>
      <c r="N126" s="2">
        <v>0.5</v>
      </c>
      <c r="O126" s="2">
        <v>120</v>
      </c>
      <c r="P126" s="2" t="s">
        <v>769</v>
      </c>
    </row>
    <row r="127" spans="1:16" x14ac:dyDescent="0.25">
      <c r="A127" s="2">
        <v>100</v>
      </c>
      <c r="B127" s="2">
        <v>179</v>
      </c>
      <c r="C127" s="2">
        <v>205</v>
      </c>
      <c r="D127" s="2">
        <v>0.352112676056338</v>
      </c>
      <c r="E127" s="2">
        <v>0.63028169014084501</v>
      </c>
      <c r="F127" s="2">
        <v>0.721830985915493</v>
      </c>
      <c r="G127" s="2">
        <v>0.33798490919827401</v>
      </c>
      <c r="H127" s="2">
        <v>0.47700692124127902</v>
      </c>
      <c r="I127" s="2" t="s">
        <v>27</v>
      </c>
      <c r="J127" s="2" t="s">
        <v>253</v>
      </c>
      <c r="K127" s="2" t="s">
        <v>300</v>
      </c>
      <c r="L127" s="2">
        <v>0.2</v>
      </c>
      <c r="M127" s="2">
        <v>0.2</v>
      </c>
      <c r="N127" s="2">
        <v>0.5</v>
      </c>
      <c r="O127" s="2">
        <v>120</v>
      </c>
      <c r="P127" s="2" t="s">
        <v>716</v>
      </c>
    </row>
    <row r="128" spans="1:16" x14ac:dyDescent="0.25">
      <c r="A128" s="2">
        <v>97</v>
      </c>
      <c r="B128" s="2">
        <v>183</v>
      </c>
      <c r="C128" s="2">
        <v>206</v>
      </c>
      <c r="D128" s="2">
        <v>0.34154929577464699</v>
      </c>
      <c r="E128" s="2">
        <v>0.64436619718309796</v>
      </c>
      <c r="F128" s="2">
        <v>0.72535211267605604</v>
      </c>
      <c r="G128" s="2">
        <v>0.34160374771416702</v>
      </c>
      <c r="H128" s="2">
        <v>0.479701403422999</v>
      </c>
      <c r="I128" s="2" t="s">
        <v>27</v>
      </c>
      <c r="J128" s="2" t="s">
        <v>253</v>
      </c>
      <c r="K128" s="2" t="s">
        <v>335</v>
      </c>
      <c r="L128" s="2">
        <v>0.2</v>
      </c>
      <c r="M128" s="2">
        <v>0.3</v>
      </c>
      <c r="N128" s="2">
        <v>0.5</v>
      </c>
      <c r="O128" s="2">
        <v>120</v>
      </c>
      <c r="P128" s="2" t="s">
        <v>770</v>
      </c>
    </row>
    <row r="129" spans="1:16" x14ac:dyDescent="0.25">
      <c r="A129" s="2">
        <v>90</v>
      </c>
      <c r="B129" s="2">
        <v>176</v>
      </c>
      <c r="C129" s="2">
        <v>202</v>
      </c>
      <c r="D129" s="2">
        <v>0.31690140845070403</v>
      </c>
      <c r="E129" s="2">
        <v>0.61971830985915399</v>
      </c>
      <c r="F129" s="2">
        <v>0.71126760563380198</v>
      </c>
      <c r="G129" s="2">
        <v>0.32385938852405999</v>
      </c>
      <c r="H129" s="2">
        <v>0.45928194016148699</v>
      </c>
      <c r="I129" s="2" t="s">
        <v>27</v>
      </c>
      <c r="J129" s="2" t="s">
        <v>253</v>
      </c>
      <c r="K129" s="2" t="s">
        <v>336</v>
      </c>
      <c r="L129" s="2">
        <v>0.2</v>
      </c>
      <c r="M129" s="2">
        <v>0.4</v>
      </c>
      <c r="N129" s="2">
        <v>0.5</v>
      </c>
      <c r="O129" s="2">
        <v>120</v>
      </c>
      <c r="P129" s="2" t="s">
        <v>771</v>
      </c>
    </row>
    <row r="130" spans="1:16" x14ac:dyDescent="0.25">
      <c r="A130" s="2">
        <v>85</v>
      </c>
      <c r="B130" s="2">
        <v>166</v>
      </c>
      <c r="C130" s="2">
        <v>197</v>
      </c>
      <c r="D130" s="2">
        <v>0.29929577464788698</v>
      </c>
      <c r="E130" s="2">
        <v>0.58450704225352101</v>
      </c>
      <c r="F130" s="2">
        <v>0.69366197183098499</v>
      </c>
      <c r="G130" s="2">
        <v>0.30006879288806898</v>
      </c>
      <c r="H130" s="2">
        <v>0.43678654173518799</v>
      </c>
      <c r="I130" s="2" t="s">
        <v>27</v>
      </c>
      <c r="J130" s="2" t="s">
        <v>253</v>
      </c>
      <c r="K130" s="2" t="s">
        <v>337</v>
      </c>
      <c r="L130" s="2">
        <v>0.2</v>
      </c>
      <c r="M130" s="2">
        <v>0.5</v>
      </c>
      <c r="N130" s="2">
        <v>0.5</v>
      </c>
      <c r="O130" s="2">
        <v>120</v>
      </c>
      <c r="P130" s="2" t="s">
        <v>772</v>
      </c>
    </row>
    <row r="131" spans="1:16" x14ac:dyDescent="0.25">
      <c r="A131" s="2">
        <v>73</v>
      </c>
      <c r="B131" s="2">
        <v>148</v>
      </c>
      <c r="C131" s="2">
        <v>191</v>
      </c>
      <c r="D131" s="2">
        <v>0.25704225352112597</v>
      </c>
      <c r="E131" s="2">
        <v>0.52112676056338003</v>
      </c>
      <c r="F131" s="2">
        <v>0.67253521126760496</v>
      </c>
      <c r="G131" s="2">
        <v>0.26134325204224201</v>
      </c>
      <c r="H131" s="2">
        <v>0.39023813092984699</v>
      </c>
      <c r="I131" s="2" t="s">
        <v>27</v>
      </c>
      <c r="J131" s="2" t="s">
        <v>253</v>
      </c>
      <c r="K131" s="2" t="s">
        <v>338</v>
      </c>
      <c r="L131" s="2">
        <v>0.2</v>
      </c>
      <c r="M131" s="2">
        <v>0.6</v>
      </c>
      <c r="N131" s="2">
        <v>0.5</v>
      </c>
      <c r="O131" s="2">
        <v>120</v>
      </c>
      <c r="P131" s="2" t="s">
        <v>773</v>
      </c>
    </row>
    <row r="132" spans="1:16" x14ac:dyDescent="0.25">
      <c r="A132" s="2">
        <v>64</v>
      </c>
      <c r="B132" s="2">
        <v>134</v>
      </c>
      <c r="C132" s="2">
        <v>169</v>
      </c>
      <c r="D132" s="2">
        <v>0.22535211267605601</v>
      </c>
      <c r="E132" s="2">
        <v>0.471830985915492</v>
      </c>
      <c r="F132" s="2">
        <v>0.59507042253521103</v>
      </c>
      <c r="G132" s="2">
        <v>0.22442146384168499</v>
      </c>
      <c r="H132" s="2">
        <v>0.34383853109325402</v>
      </c>
      <c r="I132" s="2" t="s">
        <v>27</v>
      </c>
      <c r="J132" s="2" t="s">
        <v>253</v>
      </c>
      <c r="K132" s="2" t="s">
        <v>339</v>
      </c>
      <c r="L132" s="2">
        <v>0.2</v>
      </c>
      <c r="M132" s="2">
        <v>0.7</v>
      </c>
      <c r="N132" s="2">
        <v>0.5</v>
      </c>
      <c r="O132" s="2">
        <v>120</v>
      </c>
      <c r="P132" s="2" t="s">
        <v>774</v>
      </c>
    </row>
    <row r="133" spans="1:16" x14ac:dyDescent="0.25">
      <c r="A133" s="2">
        <v>58</v>
      </c>
      <c r="B133" s="2">
        <v>116</v>
      </c>
      <c r="C133" s="2">
        <v>157</v>
      </c>
      <c r="D133" s="2">
        <v>0.20422535211267601</v>
      </c>
      <c r="E133" s="2">
        <v>0.40845070422535201</v>
      </c>
      <c r="F133" s="2">
        <v>0.55281690140844997</v>
      </c>
      <c r="G133" s="2">
        <v>0.1897985979805</v>
      </c>
      <c r="H133" s="2">
        <v>0.30791198423965599</v>
      </c>
      <c r="I133" s="2" t="s">
        <v>27</v>
      </c>
      <c r="J133" s="2" t="s">
        <v>253</v>
      </c>
      <c r="K133" s="2" t="s">
        <v>340</v>
      </c>
      <c r="L133" s="2">
        <v>0.2</v>
      </c>
      <c r="M133" s="2">
        <v>0.79999999999999905</v>
      </c>
      <c r="N133" s="2">
        <v>0.5</v>
      </c>
      <c r="O133" s="2">
        <v>120</v>
      </c>
      <c r="P133" s="2" t="s">
        <v>775</v>
      </c>
    </row>
    <row r="134" spans="1:16" x14ac:dyDescent="0.25">
      <c r="A134" s="2">
        <v>55</v>
      </c>
      <c r="B134" s="2">
        <v>105</v>
      </c>
      <c r="C134" s="2">
        <v>135</v>
      </c>
      <c r="D134" s="2">
        <v>0.19366197183098499</v>
      </c>
      <c r="E134" s="2">
        <v>0.36971830985915399</v>
      </c>
      <c r="F134" s="2">
        <v>0.47535211267605598</v>
      </c>
      <c r="G134" s="2">
        <v>0.16949521915825599</v>
      </c>
      <c r="H134" s="2">
        <v>0.28517368627098799</v>
      </c>
      <c r="I134" s="2" t="s">
        <v>27</v>
      </c>
      <c r="J134" s="2" t="s">
        <v>253</v>
      </c>
      <c r="K134" s="2" t="s">
        <v>341</v>
      </c>
      <c r="L134" s="2">
        <v>0.2</v>
      </c>
      <c r="M134" s="2">
        <v>0.89999999999999902</v>
      </c>
      <c r="N134" s="2">
        <v>0.5</v>
      </c>
      <c r="O134" s="2">
        <v>120</v>
      </c>
      <c r="P134" s="2" t="s">
        <v>776</v>
      </c>
    </row>
    <row r="135" spans="1:16" x14ac:dyDescent="0.25">
      <c r="A135" s="2">
        <v>98</v>
      </c>
      <c r="B135" s="2">
        <v>160</v>
      </c>
      <c r="C135" s="2">
        <v>189</v>
      </c>
      <c r="D135" s="2">
        <v>0.34507042253521097</v>
      </c>
      <c r="E135" s="2">
        <v>0.56338028169013998</v>
      </c>
      <c r="F135" s="2">
        <v>0.66549295774647799</v>
      </c>
      <c r="G135" s="2">
        <v>0.31101538824638703</v>
      </c>
      <c r="H135" s="2">
        <v>0.44955894427374299</v>
      </c>
      <c r="I135" s="2" t="s">
        <v>27</v>
      </c>
      <c r="J135" s="2" t="s">
        <v>253</v>
      </c>
      <c r="K135" s="2" t="s">
        <v>342</v>
      </c>
      <c r="L135" s="2">
        <v>0.3</v>
      </c>
      <c r="M135" s="2">
        <v>0</v>
      </c>
      <c r="N135" s="2">
        <v>0.5</v>
      </c>
      <c r="O135" s="2">
        <v>120</v>
      </c>
      <c r="P135" s="2" t="s">
        <v>777</v>
      </c>
    </row>
    <row r="136" spans="1:16" x14ac:dyDescent="0.25">
      <c r="A136" s="2">
        <v>101</v>
      </c>
      <c r="B136" s="2">
        <v>175</v>
      </c>
      <c r="C136" s="2">
        <v>208</v>
      </c>
      <c r="D136" s="2">
        <v>0.35563380281690099</v>
      </c>
      <c r="E136" s="2">
        <v>0.61619718309859095</v>
      </c>
      <c r="F136" s="2">
        <v>0.73239436619718301</v>
      </c>
      <c r="G136" s="2">
        <v>0.33550023767744003</v>
      </c>
      <c r="H136" s="2">
        <v>0.47936380829493203</v>
      </c>
      <c r="I136" s="2" t="s">
        <v>27</v>
      </c>
      <c r="J136" s="2" t="s">
        <v>253</v>
      </c>
      <c r="K136" s="2" t="s">
        <v>343</v>
      </c>
      <c r="L136" s="2">
        <v>0.3</v>
      </c>
      <c r="M136" s="2">
        <v>0.1</v>
      </c>
      <c r="N136" s="2">
        <v>0.5</v>
      </c>
      <c r="O136" s="2">
        <v>120</v>
      </c>
      <c r="P136" s="2" t="s">
        <v>778</v>
      </c>
    </row>
    <row r="137" spans="1:16" x14ac:dyDescent="0.25">
      <c r="A137" s="2">
        <v>103</v>
      </c>
      <c r="B137" s="2">
        <v>187</v>
      </c>
      <c r="C137" s="2">
        <v>212</v>
      </c>
      <c r="D137" s="2">
        <v>0.36267605633802802</v>
      </c>
      <c r="E137" s="2">
        <v>0.65845070422535201</v>
      </c>
      <c r="F137" s="2">
        <v>0.74647887323943596</v>
      </c>
      <c r="G137" s="2">
        <v>0.35151110878515501</v>
      </c>
      <c r="H137" s="2">
        <v>0.497980550462778</v>
      </c>
      <c r="I137" s="2" t="s">
        <v>27</v>
      </c>
      <c r="J137" s="2" t="s">
        <v>253</v>
      </c>
      <c r="K137" s="2" t="s">
        <v>301</v>
      </c>
      <c r="L137" s="2">
        <v>0.3</v>
      </c>
      <c r="M137" s="2">
        <v>0.2</v>
      </c>
      <c r="N137" s="2">
        <v>0.5</v>
      </c>
      <c r="O137" s="2">
        <v>120</v>
      </c>
      <c r="P137" s="2" t="s">
        <v>717</v>
      </c>
    </row>
    <row r="138" spans="1:16" x14ac:dyDescent="0.25">
      <c r="A138" s="2">
        <v>103</v>
      </c>
      <c r="B138" s="2">
        <v>183</v>
      </c>
      <c r="C138" s="2">
        <v>210</v>
      </c>
      <c r="D138" s="2">
        <v>0.36267605633802802</v>
      </c>
      <c r="E138" s="2">
        <v>0.64436619718309796</v>
      </c>
      <c r="F138" s="2">
        <v>0.73943661971830899</v>
      </c>
      <c r="G138" s="2">
        <v>0.35068864101562702</v>
      </c>
      <c r="H138" s="2">
        <v>0.49760054936429099</v>
      </c>
      <c r="I138" s="2" t="s">
        <v>27</v>
      </c>
      <c r="J138" s="2" t="s">
        <v>253</v>
      </c>
      <c r="K138" s="2" t="s">
        <v>344</v>
      </c>
      <c r="L138" s="2">
        <v>0.3</v>
      </c>
      <c r="M138" s="2">
        <v>0.3</v>
      </c>
      <c r="N138" s="2">
        <v>0.5</v>
      </c>
      <c r="O138" s="2">
        <v>120</v>
      </c>
      <c r="P138" s="2" t="s">
        <v>779</v>
      </c>
    </row>
    <row r="139" spans="1:16" x14ac:dyDescent="0.25">
      <c r="A139" s="2">
        <v>91</v>
      </c>
      <c r="B139" s="2">
        <v>175</v>
      </c>
      <c r="C139" s="2">
        <v>208</v>
      </c>
      <c r="D139" s="2">
        <v>0.32042253521126701</v>
      </c>
      <c r="E139" s="2">
        <v>0.61619718309859095</v>
      </c>
      <c r="F139" s="2">
        <v>0.73239436619718301</v>
      </c>
      <c r="G139" s="2">
        <v>0.32649720362658402</v>
      </c>
      <c r="H139" s="2">
        <v>0.46309656934705901</v>
      </c>
      <c r="I139" s="2" t="s">
        <v>27</v>
      </c>
      <c r="J139" s="2" t="s">
        <v>253</v>
      </c>
      <c r="K139" s="2" t="s">
        <v>345</v>
      </c>
      <c r="L139" s="2">
        <v>0.3</v>
      </c>
      <c r="M139" s="2">
        <v>0.4</v>
      </c>
      <c r="N139" s="2">
        <v>0.5</v>
      </c>
      <c r="O139" s="2">
        <v>120</v>
      </c>
      <c r="P139" s="2" t="s">
        <v>780</v>
      </c>
    </row>
    <row r="140" spans="1:16" x14ac:dyDescent="0.25">
      <c r="A140" s="2">
        <v>81</v>
      </c>
      <c r="B140" s="2">
        <v>166</v>
      </c>
      <c r="C140" s="2">
        <v>199</v>
      </c>
      <c r="D140" s="2">
        <v>0.28521126760563298</v>
      </c>
      <c r="E140" s="2">
        <v>0.58450704225352101</v>
      </c>
      <c r="F140" s="2">
        <v>0.70070422535211196</v>
      </c>
      <c r="G140" s="2">
        <v>0.29382283904638401</v>
      </c>
      <c r="H140" s="2">
        <v>0.42712814370799501</v>
      </c>
      <c r="I140" s="2" t="s">
        <v>27</v>
      </c>
      <c r="J140" s="2" t="s">
        <v>253</v>
      </c>
      <c r="K140" s="2" t="s">
        <v>346</v>
      </c>
      <c r="L140" s="2">
        <v>0.3</v>
      </c>
      <c r="M140" s="2">
        <v>0.5</v>
      </c>
      <c r="N140" s="2">
        <v>0.5</v>
      </c>
      <c r="O140" s="2">
        <v>120</v>
      </c>
      <c r="P140" s="2" t="s">
        <v>781</v>
      </c>
    </row>
    <row r="141" spans="1:16" x14ac:dyDescent="0.25">
      <c r="A141" s="2">
        <v>72</v>
      </c>
      <c r="B141" s="2">
        <v>144</v>
      </c>
      <c r="C141" s="2">
        <v>189</v>
      </c>
      <c r="D141" s="2">
        <v>0.25352112676056299</v>
      </c>
      <c r="E141" s="2">
        <v>0.50704225352112597</v>
      </c>
      <c r="F141" s="2">
        <v>0.66549295774647799</v>
      </c>
      <c r="G141" s="2">
        <v>0.25977869653056801</v>
      </c>
      <c r="H141" s="2">
        <v>0.38635159310849998</v>
      </c>
      <c r="I141" s="2" t="s">
        <v>27</v>
      </c>
      <c r="J141" s="2" t="s">
        <v>253</v>
      </c>
      <c r="K141" s="2" t="s">
        <v>347</v>
      </c>
      <c r="L141" s="2">
        <v>0.3</v>
      </c>
      <c r="M141" s="2">
        <v>0.6</v>
      </c>
      <c r="N141" s="2">
        <v>0.5</v>
      </c>
      <c r="O141" s="2">
        <v>120</v>
      </c>
      <c r="P141" s="2" t="s">
        <v>782</v>
      </c>
    </row>
    <row r="142" spans="1:16" x14ac:dyDescent="0.25">
      <c r="A142" s="2">
        <v>63</v>
      </c>
      <c r="B142" s="2">
        <v>132</v>
      </c>
      <c r="C142" s="2">
        <v>171</v>
      </c>
      <c r="D142" s="2">
        <v>0.221830985915492</v>
      </c>
      <c r="E142" s="2">
        <v>0.46478873239436602</v>
      </c>
      <c r="F142" s="2">
        <v>0.602112676056338</v>
      </c>
      <c r="G142" s="2">
        <v>0.21930197821313499</v>
      </c>
      <c r="H142" s="2">
        <v>0.33845878979574301</v>
      </c>
      <c r="I142" s="2" t="s">
        <v>27</v>
      </c>
      <c r="J142" s="2" t="s">
        <v>253</v>
      </c>
      <c r="K142" s="2" t="s">
        <v>348</v>
      </c>
      <c r="L142" s="2">
        <v>0.3</v>
      </c>
      <c r="M142" s="2">
        <v>0.7</v>
      </c>
      <c r="N142" s="2">
        <v>0.5</v>
      </c>
      <c r="O142" s="2">
        <v>120</v>
      </c>
      <c r="P142" s="2" t="s">
        <v>783</v>
      </c>
    </row>
    <row r="143" spans="1:16" x14ac:dyDescent="0.25">
      <c r="A143" s="2">
        <v>58</v>
      </c>
      <c r="B143" s="2">
        <v>116</v>
      </c>
      <c r="C143" s="2">
        <v>155</v>
      </c>
      <c r="D143" s="2">
        <v>0.20422535211267601</v>
      </c>
      <c r="E143" s="2">
        <v>0.40845070422535201</v>
      </c>
      <c r="F143" s="2">
        <v>0.54577464788732399</v>
      </c>
      <c r="G143" s="2">
        <v>0.189128141162302</v>
      </c>
      <c r="H143" s="2">
        <v>0.30682915033601899</v>
      </c>
      <c r="I143" s="2" t="s">
        <v>27</v>
      </c>
      <c r="J143" s="2" t="s">
        <v>253</v>
      </c>
      <c r="K143" s="2" t="s">
        <v>349</v>
      </c>
      <c r="L143" s="2">
        <v>0.3</v>
      </c>
      <c r="M143" s="2">
        <v>0.79999999999999905</v>
      </c>
      <c r="N143" s="2">
        <v>0.5</v>
      </c>
      <c r="O143" s="2">
        <v>120</v>
      </c>
      <c r="P143" s="2" t="s">
        <v>784</v>
      </c>
    </row>
    <row r="144" spans="1:16" x14ac:dyDescent="0.25">
      <c r="A144" s="2">
        <v>55</v>
      </c>
      <c r="B144" s="2">
        <v>103</v>
      </c>
      <c r="C144" s="2">
        <v>135</v>
      </c>
      <c r="D144" s="2">
        <v>0.19366197183098499</v>
      </c>
      <c r="E144" s="2">
        <v>0.36267605633802802</v>
      </c>
      <c r="F144" s="2">
        <v>0.47535211267605598</v>
      </c>
      <c r="G144" s="2">
        <v>0.16950747684112499</v>
      </c>
      <c r="H144" s="2">
        <v>0.28423279550166702</v>
      </c>
      <c r="I144" s="2" t="s">
        <v>27</v>
      </c>
      <c r="J144" s="2" t="s">
        <v>253</v>
      </c>
      <c r="K144" s="2" t="s">
        <v>350</v>
      </c>
      <c r="L144" s="2">
        <v>0.3</v>
      </c>
      <c r="M144" s="2">
        <v>0.89999999999999902</v>
      </c>
      <c r="N144" s="2">
        <v>0.5</v>
      </c>
      <c r="O144" s="2">
        <v>120</v>
      </c>
      <c r="P144" s="2" t="s">
        <v>785</v>
      </c>
    </row>
    <row r="145" spans="1:16" x14ac:dyDescent="0.25">
      <c r="A145" s="2">
        <v>101</v>
      </c>
      <c r="B145" s="2">
        <v>165</v>
      </c>
      <c r="C145" s="2">
        <v>196</v>
      </c>
      <c r="D145" s="2">
        <v>0.35563380281690099</v>
      </c>
      <c r="E145" s="2">
        <v>0.58098591549295697</v>
      </c>
      <c r="F145" s="2">
        <v>0.69014084507042195</v>
      </c>
      <c r="G145" s="2">
        <v>0.32501873970391598</v>
      </c>
      <c r="H145" s="2">
        <v>0.46579922115616901</v>
      </c>
      <c r="I145" s="2" t="s">
        <v>27</v>
      </c>
      <c r="J145" s="2" t="s">
        <v>253</v>
      </c>
      <c r="K145" s="2" t="s">
        <v>287</v>
      </c>
      <c r="L145" s="2">
        <v>0.4</v>
      </c>
      <c r="M145" s="2">
        <v>0</v>
      </c>
      <c r="N145" s="2">
        <v>0.5</v>
      </c>
      <c r="O145" s="2">
        <v>120</v>
      </c>
      <c r="P145" s="2" t="s">
        <v>724</v>
      </c>
    </row>
    <row r="146" spans="1:16" x14ac:dyDescent="0.25">
      <c r="A146" s="2">
        <v>109</v>
      </c>
      <c r="B146" s="2">
        <v>179</v>
      </c>
      <c r="C146" s="2">
        <v>212</v>
      </c>
      <c r="D146" s="2">
        <v>0.38380281690140799</v>
      </c>
      <c r="E146" s="2">
        <v>0.63028169014084501</v>
      </c>
      <c r="F146" s="2">
        <v>0.74647887323943596</v>
      </c>
      <c r="G146" s="2">
        <v>0.35110897108543498</v>
      </c>
      <c r="H146" s="2">
        <v>0.50155907322307203</v>
      </c>
      <c r="I146" s="2" t="s">
        <v>27</v>
      </c>
      <c r="J146" s="2" t="s">
        <v>253</v>
      </c>
      <c r="K146" s="2" t="s">
        <v>313</v>
      </c>
      <c r="L146" s="2">
        <v>0.4</v>
      </c>
      <c r="M146" s="2">
        <v>0.1</v>
      </c>
      <c r="N146" s="2">
        <v>0.5</v>
      </c>
      <c r="O146" s="2">
        <v>120</v>
      </c>
      <c r="P146" s="2" t="s">
        <v>725</v>
      </c>
    </row>
    <row r="147" spans="1:16" x14ac:dyDescent="0.25">
      <c r="A147" s="2">
        <v>108</v>
      </c>
      <c r="B147" s="2">
        <v>189</v>
      </c>
      <c r="C147" s="2">
        <v>214</v>
      </c>
      <c r="D147" s="2">
        <v>0.38028169014084501</v>
      </c>
      <c r="E147" s="2">
        <v>0.66549295774647799</v>
      </c>
      <c r="F147" s="2">
        <v>0.75352112676056304</v>
      </c>
      <c r="G147" s="2">
        <v>0.36484418272458502</v>
      </c>
      <c r="H147" s="2">
        <v>0.51575304435627001</v>
      </c>
      <c r="I147" s="2" t="s">
        <v>27</v>
      </c>
      <c r="J147" s="2" t="s">
        <v>253</v>
      </c>
      <c r="K147" s="2" t="s">
        <v>294</v>
      </c>
      <c r="L147" s="2">
        <v>0.4</v>
      </c>
      <c r="M147" s="2">
        <v>0.2</v>
      </c>
      <c r="N147" s="2">
        <v>0.5</v>
      </c>
      <c r="O147" s="2">
        <v>120</v>
      </c>
      <c r="P147" s="2" t="s">
        <v>718</v>
      </c>
    </row>
    <row r="148" spans="1:16" x14ac:dyDescent="0.25">
      <c r="A148" s="2">
        <v>105</v>
      </c>
      <c r="B148" s="2">
        <v>185</v>
      </c>
      <c r="C148" s="2">
        <v>212</v>
      </c>
      <c r="D148" s="2">
        <v>0.36971830985915399</v>
      </c>
      <c r="E148" s="2">
        <v>0.65140845070422504</v>
      </c>
      <c r="F148" s="2">
        <v>0.74647887323943596</v>
      </c>
      <c r="G148" s="2">
        <v>0.35357959396546601</v>
      </c>
      <c r="H148" s="2">
        <v>0.50336809940923299</v>
      </c>
      <c r="I148" s="2" t="s">
        <v>27</v>
      </c>
      <c r="J148" s="2" t="s">
        <v>253</v>
      </c>
      <c r="K148" s="2" t="s">
        <v>314</v>
      </c>
      <c r="L148" s="2">
        <v>0.4</v>
      </c>
      <c r="M148" s="2">
        <v>0.3</v>
      </c>
      <c r="N148" s="2">
        <v>0.5</v>
      </c>
      <c r="O148" s="2">
        <v>120</v>
      </c>
      <c r="P148" s="2" t="s">
        <v>726</v>
      </c>
    </row>
    <row r="149" spans="1:16" x14ac:dyDescent="0.25">
      <c r="A149" s="2">
        <v>88</v>
      </c>
      <c r="B149" s="2">
        <v>178</v>
      </c>
      <c r="C149" s="2">
        <v>206</v>
      </c>
      <c r="D149" s="2">
        <v>0.309859154929577</v>
      </c>
      <c r="E149" s="2">
        <v>0.62676056338028097</v>
      </c>
      <c r="F149" s="2">
        <v>0.72535211267605604</v>
      </c>
      <c r="G149" s="2">
        <v>0.32165447748630199</v>
      </c>
      <c r="H149" s="2">
        <v>0.45641752964127602</v>
      </c>
      <c r="I149" s="2" t="s">
        <v>27</v>
      </c>
      <c r="J149" s="2" t="s">
        <v>253</v>
      </c>
      <c r="K149" s="2" t="s">
        <v>307</v>
      </c>
      <c r="L149" s="2">
        <v>0.4</v>
      </c>
      <c r="M149" s="2">
        <v>0.4</v>
      </c>
      <c r="N149" s="2">
        <v>0.5</v>
      </c>
      <c r="O149" s="2">
        <v>120</v>
      </c>
      <c r="P149" s="2" t="s">
        <v>727</v>
      </c>
    </row>
    <row r="150" spans="1:16" x14ac:dyDescent="0.25">
      <c r="A150" s="2">
        <v>78</v>
      </c>
      <c r="B150" s="2">
        <v>165</v>
      </c>
      <c r="C150" s="2">
        <v>199</v>
      </c>
      <c r="D150" s="2">
        <v>0.27464788732394302</v>
      </c>
      <c r="E150" s="2">
        <v>0.58098591549295697</v>
      </c>
      <c r="F150" s="2">
        <v>0.70070422535211196</v>
      </c>
      <c r="G150" s="2">
        <v>0.287444420327015</v>
      </c>
      <c r="H150" s="2">
        <v>0.41750748762915202</v>
      </c>
      <c r="I150" s="2" t="s">
        <v>27</v>
      </c>
      <c r="J150" s="2" t="s">
        <v>253</v>
      </c>
      <c r="K150" s="2" t="s">
        <v>308</v>
      </c>
      <c r="L150" s="2">
        <v>0.4</v>
      </c>
      <c r="M150" s="2">
        <v>0.5</v>
      </c>
      <c r="N150" s="2">
        <v>0.5</v>
      </c>
      <c r="O150" s="2">
        <v>120</v>
      </c>
      <c r="P150" s="2" t="s">
        <v>728</v>
      </c>
    </row>
    <row r="151" spans="1:16" x14ac:dyDescent="0.25">
      <c r="A151" s="2">
        <v>70</v>
      </c>
      <c r="B151" s="2">
        <v>142</v>
      </c>
      <c r="C151" s="2">
        <v>187</v>
      </c>
      <c r="D151" s="2">
        <v>0.24647887323943601</v>
      </c>
      <c r="E151" s="2">
        <v>0.5</v>
      </c>
      <c r="F151" s="2">
        <v>0.65845070422535201</v>
      </c>
      <c r="G151" s="2">
        <v>0.25453239577242798</v>
      </c>
      <c r="H151" s="2">
        <v>0.37958273671289899</v>
      </c>
      <c r="I151" s="2" t="s">
        <v>27</v>
      </c>
      <c r="J151" s="2" t="s">
        <v>253</v>
      </c>
      <c r="K151" s="2" t="s">
        <v>312</v>
      </c>
      <c r="L151" s="2">
        <v>0.4</v>
      </c>
      <c r="M151" s="2">
        <v>0.6</v>
      </c>
      <c r="N151" s="2">
        <v>0.5</v>
      </c>
      <c r="O151" s="2">
        <v>120</v>
      </c>
      <c r="P151" s="2" t="s">
        <v>729</v>
      </c>
    </row>
    <row r="152" spans="1:16" x14ac:dyDescent="0.25">
      <c r="A152" s="2">
        <v>62</v>
      </c>
      <c r="B152" s="2">
        <v>128</v>
      </c>
      <c r="C152" s="2">
        <v>169</v>
      </c>
      <c r="D152" s="2">
        <v>0.21830985915492901</v>
      </c>
      <c r="E152" s="2">
        <v>0.45070422535211202</v>
      </c>
      <c r="F152" s="2">
        <v>0.59507042253521103</v>
      </c>
      <c r="G152" s="2">
        <v>0.21646428749018701</v>
      </c>
      <c r="H152" s="2">
        <v>0.33452235662084401</v>
      </c>
      <c r="I152" s="2" t="s">
        <v>27</v>
      </c>
      <c r="J152" s="2" t="s">
        <v>253</v>
      </c>
      <c r="K152" s="2" t="s">
        <v>310</v>
      </c>
      <c r="L152" s="2">
        <v>0.4</v>
      </c>
      <c r="M152" s="2">
        <v>0.7</v>
      </c>
      <c r="N152" s="2">
        <v>0.5</v>
      </c>
      <c r="O152" s="2">
        <v>120</v>
      </c>
      <c r="P152" s="2" t="s">
        <v>730</v>
      </c>
    </row>
    <row r="153" spans="1:16" x14ac:dyDescent="0.25">
      <c r="A153" s="2">
        <v>57</v>
      </c>
      <c r="B153" s="2">
        <v>115</v>
      </c>
      <c r="C153" s="2">
        <v>154</v>
      </c>
      <c r="D153" s="2">
        <v>0.20070422535211199</v>
      </c>
      <c r="E153" s="2">
        <v>0.40492957746478803</v>
      </c>
      <c r="F153" s="2">
        <v>0.54225352112675995</v>
      </c>
      <c r="G153" s="2">
        <v>0.18725217644952499</v>
      </c>
      <c r="H153" s="2">
        <v>0.30433112090012399</v>
      </c>
      <c r="I153" s="2" t="s">
        <v>27</v>
      </c>
      <c r="J153" s="2" t="s">
        <v>253</v>
      </c>
      <c r="K153" s="2" t="s">
        <v>309</v>
      </c>
      <c r="L153" s="2">
        <v>0.4</v>
      </c>
      <c r="M153" s="2">
        <v>0.79999999999999905</v>
      </c>
      <c r="N153" s="2">
        <v>0.5</v>
      </c>
      <c r="O153" s="2">
        <v>120</v>
      </c>
      <c r="P153" s="2" t="s">
        <v>731</v>
      </c>
    </row>
    <row r="154" spans="1:16" x14ac:dyDescent="0.25">
      <c r="A154" s="2">
        <v>54</v>
      </c>
      <c r="B154" s="2">
        <v>101</v>
      </c>
      <c r="C154" s="2">
        <v>135</v>
      </c>
      <c r="D154" s="2">
        <v>0.190140845070422</v>
      </c>
      <c r="E154" s="2">
        <v>0.35563380281690099</v>
      </c>
      <c r="F154" s="2">
        <v>0.47535211267605598</v>
      </c>
      <c r="G154" s="2">
        <v>0.16762607686615399</v>
      </c>
      <c r="H154" s="2">
        <v>0.282565804198667</v>
      </c>
      <c r="I154" s="2" t="s">
        <v>27</v>
      </c>
      <c r="J154" s="2" t="s">
        <v>253</v>
      </c>
      <c r="K154" s="2" t="s">
        <v>311</v>
      </c>
      <c r="L154" s="2">
        <v>0.4</v>
      </c>
      <c r="M154" s="2">
        <v>0.89999999999999902</v>
      </c>
      <c r="N154" s="2">
        <v>0.5</v>
      </c>
      <c r="O154" s="2">
        <v>120</v>
      </c>
      <c r="P154" s="2" t="s">
        <v>732</v>
      </c>
    </row>
    <row r="155" spans="1:16" x14ac:dyDescent="0.25">
      <c r="A155" s="2">
        <v>103</v>
      </c>
      <c r="B155" s="2">
        <v>166</v>
      </c>
      <c r="C155" s="2">
        <v>201</v>
      </c>
      <c r="D155" s="2">
        <v>0.36267605633802802</v>
      </c>
      <c r="E155" s="2">
        <v>0.58450704225352101</v>
      </c>
      <c r="F155" s="2">
        <v>0.70774647887323905</v>
      </c>
      <c r="G155" s="2">
        <v>0.32771815325382903</v>
      </c>
      <c r="H155" s="2">
        <v>0.47438534553705403</v>
      </c>
      <c r="I155" s="2" t="s">
        <v>27</v>
      </c>
      <c r="J155" s="2" t="s">
        <v>253</v>
      </c>
      <c r="K155" s="2" t="s">
        <v>351</v>
      </c>
      <c r="L155" s="2">
        <v>0.5</v>
      </c>
      <c r="M155" s="2">
        <v>0</v>
      </c>
      <c r="N155" s="2">
        <v>0.5</v>
      </c>
      <c r="O155" s="2">
        <v>120</v>
      </c>
      <c r="P155" s="2" t="s">
        <v>786</v>
      </c>
    </row>
    <row r="156" spans="1:16" x14ac:dyDescent="0.25">
      <c r="A156" s="2">
        <v>110</v>
      </c>
      <c r="B156" s="2">
        <v>181</v>
      </c>
      <c r="C156" s="2">
        <v>211</v>
      </c>
      <c r="D156" s="2">
        <v>0.38732394366197098</v>
      </c>
      <c r="E156" s="2">
        <v>0.63732394366197098</v>
      </c>
      <c r="F156" s="2">
        <v>0.74295774647887303</v>
      </c>
      <c r="G156" s="2">
        <v>0.35060490300566999</v>
      </c>
      <c r="H156" s="2">
        <v>0.50543153934085905</v>
      </c>
      <c r="I156" s="2" t="s">
        <v>27</v>
      </c>
      <c r="J156" s="2" t="s">
        <v>253</v>
      </c>
      <c r="K156" s="2" t="s">
        <v>352</v>
      </c>
      <c r="L156" s="2">
        <v>0.5</v>
      </c>
      <c r="M156" s="2">
        <v>0.1</v>
      </c>
      <c r="N156" s="2">
        <v>0.5</v>
      </c>
      <c r="O156" s="2">
        <v>120</v>
      </c>
      <c r="P156" s="2" t="s">
        <v>787</v>
      </c>
    </row>
    <row r="157" spans="1:16" x14ac:dyDescent="0.25">
      <c r="A157" s="2">
        <v>107</v>
      </c>
      <c r="B157" s="2">
        <v>185</v>
      </c>
      <c r="C157" s="2">
        <v>217</v>
      </c>
      <c r="D157" s="2">
        <v>0.37676056338028102</v>
      </c>
      <c r="E157" s="2">
        <v>0.65140845070422504</v>
      </c>
      <c r="F157" s="2">
        <v>0.76408450704225295</v>
      </c>
      <c r="G157" s="2">
        <v>0.357657934270252</v>
      </c>
      <c r="H157" s="2">
        <v>0.50780402903699595</v>
      </c>
      <c r="I157" s="2" t="s">
        <v>27</v>
      </c>
      <c r="J157" s="2" t="s">
        <v>253</v>
      </c>
      <c r="K157" s="2" t="s">
        <v>302</v>
      </c>
      <c r="L157" s="2">
        <v>0.5</v>
      </c>
      <c r="M157" s="2">
        <v>0.2</v>
      </c>
      <c r="N157" s="2">
        <v>0.5</v>
      </c>
      <c r="O157" s="2">
        <v>120</v>
      </c>
      <c r="P157" s="2" t="s">
        <v>719</v>
      </c>
    </row>
    <row r="158" spans="1:16" x14ac:dyDescent="0.25">
      <c r="A158" s="2">
        <v>98</v>
      </c>
      <c r="B158" s="2">
        <v>183</v>
      </c>
      <c r="C158" s="2">
        <v>212</v>
      </c>
      <c r="D158" s="2">
        <v>0.34507042253521097</v>
      </c>
      <c r="E158" s="2">
        <v>0.64436619718309796</v>
      </c>
      <c r="F158" s="2">
        <v>0.74647887323943596</v>
      </c>
      <c r="G158" s="2">
        <v>0.341899805637012</v>
      </c>
      <c r="H158" s="2">
        <v>0.48407940395285198</v>
      </c>
      <c r="I158" s="2" t="s">
        <v>27</v>
      </c>
      <c r="J158" s="2" t="s">
        <v>253</v>
      </c>
      <c r="K158" s="2" t="s">
        <v>353</v>
      </c>
      <c r="L158" s="2">
        <v>0.5</v>
      </c>
      <c r="M158" s="2">
        <v>0.3</v>
      </c>
      <c r="N158" s="2">
        <v>0.5</v>
      </c>
      <c r="O158" s="2">
        <v>120</v>
      </c>
      <c r="P158" s="2" t="s">
        <v>788</v>
      </c>
    </row>
    <row r="159" spans="1:16" x14ac:dyDescent="0.25">
      <c r="A159" s="2">
        <v>84</v>
      </c>
      <c r="B159" s="2">
        <v>176</v>
      </c>
      <c r="C159" s="2">
        <v>200</v>
      </c>
      <c r="D159" s="2">
        <v>0.29577464788732299</v>
      </c>
      <c r="E159" s="2">
        <v>0.61971830985915399</v>
      </c>
      <c r="F159" s="2">
        <v>0.70422535211267601</v>
      </c>
      <c r="G159" s="2">
        <v>0.31510386930255002</v>
      </c>
      <c r="H159" s="2">
        <v>0.44392126665659798</v>
      </c>
      <c r="I159" s="2" t="s">
        <v>27</v>
      </c>
      <c r="J159" s="2" t="s">
        <v>253</v>
      </c>
      <c r="K159" s="2" t="s">
        <v>354</v>
      </c>
      <c r="L159" s="2">
        <v>0.5</v>
      </c>
      <c r="M159" s="2">
        <v>0.4</v>
      </c>
      <c r="N159" s="2">
        <v>0.5</v>
      </c>
      <c r="O159" s="2">
        <v>120</v>
      </c>
      <c r="P159" s="2" t="s">
        <v>789</v>
      </c>
    </row>
    <row r="160" spans="1:16" x14ac:dyDescent="0.25">
      <c r="A160" s="2">
        <v>75</v>
      </c>
      <c r="B160" s="2">
        <v>158</v>
      </c>
      <c r="C160" s="2">
        <v>192</v>
      </c>
      <c r="D160" s="2">
        <v>0.264084507042253</v>
      </c>
      <c r="E160" s="2">
        <v>0.55633802816901401</v>
      </c>
      <c r="F160" s="2">
        <v>0.676056338028169</v>
      </c>
      <c r="G160" s="2">
        <v>0.28196775479049602</v>
      </c>
      <c r="H160" s="2">
        <v>0.407943440422536</v>
      </c>
      <c r="I160" s="2" t="s">
        <v>27</v>
      </c>
      <c r="J160" s="2" t="s">
        <v>253</v>
      </c>
      <c r="K160" s="2" t="s">
        <v>355</v>
      </c>
      <c r="L160" s="2">
        <v>0.5</v>
      </c>
      <c r="M160" s="2">
        <v>0.5</v>
      </c>
      <c r="N160" s="2">
        <v>0.5</v>
      </c>
      <c r="O160" s="2">
        <v>120</v>
      </c>
      <c r="P160" s="2" t="s">
        <v>790</v>
      </c>
    </row>
    <row r="161" spans="1:16" x14ac:dyDescent="0.25">
      <c r="A161" s="2">
        <v>67</v>
      </c>
      <c r="B161" s="2">
        <v>145</v>
      </c>
      <c r="C161" s="2">
        <v>183</v>
      </c>
      <c r="D161" s="2">
        <v>0.235915492957746</v>
      </c>
      <c r="E161" s="2">
        <v>0.51056338028169002</v>
      </c>
      <c r="F161" s="2">
        <v>0.64436619718309796</v>
      </c>
      <c r="G161" s="2">
        <v>0.24665141748506</v>
      </c>
      <c r="H161" s="2">
        <v>0.36867127351642898</v>
      </c>
      <c r="I161" s="2" t="s">
        <v>27</v>
      </c>
      <c r="J161" s="2" t="s">
        <v>253</v>
      </c>
      <c r="K161" s="2" t="s">
        <v>356</v>
      </c>
      <c r="L161" s="2">
        <v>0.5</v>
      </c>
      <c r="M161" s="2">
        <v>0.6</v>
      </c>
      <c r="N161" s="2">
        <v>0.5</v>
      </c>
      <c r="O161" s="2">
        <v>120</v>
      </c>
      <c r="P161" s="2" t="s">
        <v>791</v>
      </c>
    </row>
    <row r="162" spans="1:16" x14ac:dyDescent="0.25">
      <c r="A162" s="2">
        <v>61</v>
      </c>
      <c r="B162" s="2">
        <v>125</v>
      </c>
      <c r="C162" s="2">
        <v>168</v>
      </c>
      <c r="D162" s="2">
        <v>0.21478873239436599</v>
      </c>
      <c r="E162" s="2">
        <v>0.440140845070422</v>
      </c>
      <c r="F162" s="2">
        <v>0.59154929577464699</v>
      </c>
      <c r="G162" s="2">
        <v>0.209920589611055</v>
      </c>
      <c r="H162" s="2">
        <v>0.33004012991522902</v>
      </c>
      <c r="I162" s="2" t="s">
        <v>27</v>
      </c>
      <c r="J162" s="2" t="s">
        <v>253</v>
      </c>
      <c r="K162" s="2" t="s">
        <v>357</v>
      </c>
      <c r="L162" s="2">
        <v>0.5</v>
      </c>
      <c r="M162" s="2">
        <v>0.7</v>
      </c>
      <c r="N162" s="2">
        <v>0.5</v>
      </c>
      <c r="O162" s="2">
        <v>120</v>
      </c>
      <c r="P162" s="2" t="s">
        <v>792</v>
      </c>
    </row>
    <row r="163" spans="1:16" x14ac:dyDescent="0.25">
      <c r="A163" s="2">
        <v>56</v>
      </c>
      <c r="B163" s="2">
        <v>117</v>
      </c>
      <c r="C163" s="2">
        <v>152</v>
      </c>
      <c r="D163" s="2">
        <v>0.19718309859154901</v>
      </c>
      <c r="E163" s="2">
        <v>0.411971830985915</v>
      </c>
      <c r="F163" s="2">
        <v>0.53521126760563298</v>
      </c>
      <c r="G163" s="2">
        <v>0.18396432449991401</v>
      </c>
      <c r="H163" s="2">
        <v>0.30045815708965401</v>
      </c>
      <c r="I163" s="2" t="s">
        <v>27</v>
      </c>
      <c r="J163" s="2" t="s">
        <v>253</v>
      </c>
      <c r="K163" s="2" t="s">
        <v>358</v>
      </c>
      <c r="L163" s="2">
        <v>0.5</v>
      </c>
      <c r="M163" s="2">
        <v>0.79999999999999905</v>
      </c>
      <c r="N163" s="2">
        <v>0.5</v>
      </c>
      <c r="O163" s="2">
        <v>120</v>
      </c>
      <c r="P163" s="2" t="s">
        <v>793</v>
      </c>
    </row>
    <row r="164" spans="1:16" x14ac:dyDescent="0.25">
      <c r="A164" s="2">
        <v>54</v>
      </c>
      <c r="B164" s="2">
        <v>100</v>
      </c>
      <c r="C164" s="2">
        <v>135</v>
      </c>
      <c r="D164" s="2">
        <v>0.190140845070422</v>
      </c>
      <c r="E164" s="2">
        <v>0.352112676056338</v>
      </c>
      <c r="F164" s="2">
        <v>0.47535211267605598</v>
      </c>
      <c r="G164" s="2">
        <v>0.166470095878544</v>
      </c>
      <c r="H164" s="2">
        <v>0.28110579952165499</v>
      </c>
      <c r="I164" s="2" t="s">
        <v>27</v>
      </c>
      <c r="J164" s="2" t="s">
        <v>253</v>
      </c>
      <c r="K164" s="2" t="s">
        <v>359</v>
      </c>
      <c r="L164" s="2">
        <v>0.5</v>
      </c>
      <c r="M164" s="2">
        <v>0.89999999999999902</v>
      </c>
      <c r="N164" s="2">
        <v>0.5</v>
      </c>
      <c r="O164" s="2">
        <v>120</v>
      </c>
      <c r="P164" s="2" t="s">
        <v>794</v>
      </c>
    </row>
    <row r="165" spans="1:16" x14ac:dyDescent="0.25">
      <c r="A165" s="2">
        <v>98</v>
      </c>
      <c r="B165" s="2">
        <v>171</v>
      </c>
      <c r="C165" s="2">
        <v>205</v>
      </c>
      <c r="D165" s="2">
        <v>0.34507042253521097</v>
      </c>
      <c r="E165" s="2">
        <v>0.602112676056338</v>
      </c>
      <c r="F165" s="2">
        <v>0.721830985915493</v>
      </c>
      <c r="G165" s="2">
        <v>0.32094267727850201</v>
      </c>
      <c r="H165" s="2">
        <v>0.46042008250085098</v>
      </c>
      <c r="I165" s="2" t="s">
        <v>27</v>
      </c>
      <c r="J165" s="2" t="s">
        <v>253</v>
      </c>
      <c r="K165" s="2" t="s">
        <v>360</v>
      </c>
      <c r="L165" s="2">
        <v>0.6</v>
      </c>
      <c r="M165" s="2">
        <v>0</v>
      </c>
      <c r="N165" s="2">
        <v>0.5</v>
      </c>
      <c r="O165" s="2">
        <v>120</v>
      </c>
      <c r="P165" s="2" t="s">
        <v>795</v>
      </c>
    </row>
    <row r="166" spans="1:16" x14ac:dyDescent="0.25">
      <c r="A166" s="2">
        <v>102</v>
      </c>
      <c r="B166" s="2">
        <v>182</v>
      </c>
      <c r="C166" s="2">
        <v>214</v>
      </c>
      <c r="D166" s="2">
        <v>0.35915492957746398</v>
      </c>
      <c r="E166" s="2">
        <v>0.64084507042253502</v>
      </c>
      <c r="F166" s="2">
        <v>0.75352112676056304</v>
      </c>
      <c r="G166" s="2">
        <v>0.33914273479647999</v>
      </c>
      <c r="H166" s="2">
        <v>0.48369034038355002</v>
      </c>
      <c r="I166" s="2" t="s">
        <v>27</v>
      </c>
      <c r="J166" s="2" t="s">
        <v>253</v>
      </c>
      <c r="K166" s="2" t="s">
        <v>361</v>
      </c>
      <c r="L166" s="2">
        <v>0.6</v>
      </c>
      <c r="M166" s="2">
        <v>0.1</v>
      </c>
      <c r="N166" s="2">
        <v>0.5</v>
      </c>
      <c r="O166" s="2">
        <v>120</v>
      </c>
      <c r="P166" s="2" t="s">
        <v>796</v>
      </c>
    </row>
    <row r="167" spans="1:16" x14ac:dyDescent="0.25">
      <c r="A167" s="2">
        <v>99</v>
      </c>
      <c r="B167" s="2">
        <v>181</v>
      </c>
      <c r="C167" s="2">
        <v>213</v>
      </c>
      <c r="D167" s="2">
        <v>0.34859154929577402</v>
      </c>
      <c r="E167" s="2">
        <v>0.63732394366197098</v>
      </c>
      <c r="F167" s="2">
        <v>0.75</v>
      </c>
      <c r="G167" s="2">
        <v>0.34374764851405998</v>
      </c>
      <c r="H167" s="2">
        <v>0.48197342707227497</v>
      </c>
      <c r="I167" s="2" t="s">
        <v>27</v>
      </c>
      <c r="J167" s="2" t="s">
        <v>253</v>
      </c>
      <c r="K167" s="2" t="s">
        <v>303</v>
      </c>
      <c r="L167" s="2">
        <v>0.6</v>
      </c>
      <c r="M167" s="2">
        <v>0.2</v>
      </c>
      <c r="N167" s="2">
        <v>0.5</v>
      </c>
      <c r="O167" s="2">
        <v>120</v>
      </c>
      <c r="P167" s="2" t="s">
        <v>720</v>
      </c>
    </row>
    <row r="168" spans="1:16" x14ac:dyDescent="0.25">
      <c r="A168" s="2">
        <v>93</v>
      </c>
      <c r="B168" s="2">
        <v>178</v>
      </c>
      <c r="C168" s="2">
        <v>206</v>
      </c>
      <c r="D168" s="2">
        <v>0.32746478873239399</v>
      </c>
      <c r="E168" s="2">
        <v>0.62676056338028097</v>
      </c>
      <c r="F168" s="2">
        <v>0.72535211267605604</v>
      </c>
      <c r="G168" s="2">
        <v>0.33259973724678299</v>
      </c>
      <c r="H168" s="2">
        <v>0.465249832674615</v>
      </c>
      <c r="I168" s="2" t="s">
        <v>27</v>
      </c>
      <c r="J168" s="2" t="s">
        <v>253</v>
      </c>
      <c r="K168" s="2" t="s">
        <v>362</v>
      </c>
      <c r="L168" s="2">
        <v>0.6</v>
      </c>
      <c r="M168" s="2">
        <v>0.3</v>
      </c>
      <c r="N168" s="2">
        <v>0.5</v>
      </c>
      <c r="O168" s="2">
        <v>120</v>
      </c>
      <c r="P168" s="2" t="s">
        <v>797</v>
      </c>
    </row>
    <row r="169" spans="1:16" x14ac:dyDescent="0.25">
      <c r="A169" s="2">
        <v>82</v>
      </c>
      <c r="B169" s="2">
        <v>167</v>
      </c>
      <c r="C169" s="2">
        <v>197</v>
      </c>
      <c r="D169" s="2">
        <v>0.28873239436619702</v>
      </c>
      <c r="E169" s="2">
        <v>0.58802816901408395</v>
      </c>
      <c r="F169" s="2">
        <v>0.69366197183098499</v>
      </c>
      <c r="G169" s="2">
        <v>0.30571762854662399</v>
      </c>
      <c r="H169" s="2">
        <v>0.42983828064762503</v>
      </c>
      <c r="I169" s="2" t="s">
        <v>27</v>
      </c>
      <c r="J169" s="2" t="s">
        <v>253</v>
      </c>
      <c r="K169" s="2" t="s">
        <v>363</v>
      </c>
      <c r="L169" s="2">
        <v>0.6</v>
      </c>
      <c r="M169" s="2">
        <v>0.4</v>
      </c>
      <c r="N169" s="2">
        <v>0.5</v>
      </c>
      <c r="O169" s="2">
        <v>120</v>
      </c>
      <c r="P169" s="2" t="s">
        <v>798</v>
      </c>
    </row>
    <row r="170" spans="1:16" x14ac:dyDescent="0.25">
      <c r="A170" s="2">
        <v>74</v>
      </c>
      <c r="B170" s="2">
        <v>156</v>
      </c>
      <c r="C170" s="2">
        <v>190</v>
      </c>
      <c r="D170" s="2">
        <v>0.26056338028169002</v>
      </c>
      <c r="E170" s="2">
        <v>0.54929577464788704</v>
      </c>
      <c r="F170" s="2">
        <v>0.66901408450704203</v>
      </c>
      <c r="G170" s="2">
        <v>0.27754649599440601</v>
      </c>
      <c r="H170" s="2">
        <v>0.40072376254887099</v>
      </c>
      <c r="I170" s="2" t="s">
        <v>27</v>
      </c>
      <c r="J170" s="2" t="s">
        <v>253</v>
      </c>
      <c r="K170" s="2" t="s">
        <v>364</v>
      </c>
      <c r="L170" s="2">
        <v>0.6</v>
      </c>
      <c r="M170" s="2">
        <v>0.5</v>
      </c>
      <c r="N170" s="2">
        <v>0.5</v>
      </c>
      <c r="O170" s="2">
        <v>120</v>
      </c>
      <c r="P170" s="2" t="s">
        <v>799</v>
      </c>
    </row>
    <row r="171" spans="1:16" x14ac:dyDescent="0.25">
      <c r="A171" s="2">
        <v>64</v>
      </c>
      <c r="B171" s="2">
        <v>144</v>
      </c>
      <c r="C171" s="2">
        <v>179</v>
      </c>
      <c r="D171" s="2">
        <v>0.22535211267605601</v>
      </c>
      <c r="E171" s="2">
        <v>0.50704225352112597</v>
      </c>
      <c r="F171" s="2">
        <v>0.63028169014084501</v>
      </c>
      <c r="G171" s="2">
        <v>0.23759525487133601</v>
      </c>
      <c r="H171" s="2">
        <v>0.35719936573838801</v>
      </c>
      <c r="I171" s="2" t="s">
        <v>27</v>
      </c>
      <c r="J171" s="2" t="s">
        <v>253</v>
      </c>
      <c r="K171" s="2" t="s">
        <v>365</v>
      </c>
      <c r="L171" s="2">
        <v>0.6</v>
      </c>
      <c r="M171" s="2">
        <v>0.6</v>
      </c>
      <c r="N171" s="2">
        <v>0.5</v>
      </c>
      <c r="O171" s="2">
        <v>120</v>
      </c>
      <c r="P171" s="2" t="s">
        <v>800</v>
      </c>
    </row>
    <row r="172" spans="1:16" x14ac:dyDescent="0.25">
      <c r="A172" s="2">
        <v>60</v>
      </c>
      <c r="B172" s="2">
        <v>123</v>
      </c>
      <c r="C172" s="2">
        <v>164</v>
      </c>
      <c r="D172" s="2">
        <v>0.21126760563380201</v>
      </c>
      <c r="E172" s="2">
        <v>0.43309859154929498</v>
      </c>
      <c r="F172" s="2">
        <v>0.57746478873239404</v>
      </c>
      <c r="G172" s="2">
        <v>0.20478113676333001</v>
      </c>
      <c r="H172" s="2">
        <v>0.32463755802635402</v>
      </c>
      <c r="I172" s="2" t="s">
        <v>27</v>
      </c>
      <c r="J172" s="2" t="s">
        <v>253</v>
      </c>
      <c r="K172" s="2" t="s">
        <v>366</v>
      </c>
      <c r="L172" s="2">
        <v>0.6</v>
      </c>
      <c r="M172" s="2">
        <v>0.7</v>
      </c>
      <c r="N172" s="2">
        <v>0.5</v>
      </c>
      <c r="O172" s="2">
        <v>120</v>
      </c>
      <c r="P172" s="2" t="s">
        <v>801</v>
      </c>
    </row>
    <row r="173" spans="1:16" x14ac:dyDescent="0.25">
      <c r="A173" s="2">
        <v>56</v>
      </c>
      <c r="B173" s="2">
        <v>113</v>
      </c>
      <c r="C173" s="2">
        <v>152</v>
      </c>
      <c r="D173" s="2">
        <v>0.19718309859154901</v>
      </c>
      <c r="E173" s="2">
        <v>0.397887323943662</v>
      </c>
      <c r="F173" s="2">
        <v>0.53521126760563298</v>
      </c>
      <c r="G173" s="2">
        <v>0.18185869523517401</v>
      </c>
      <c r="H173" s="2">
        <v>0.29778728324158199</v>
      </c>
      <c r="I173" s="2" t="s">
        <v>27</v>
      </c>
      <c r="J173" s="2" t="s">
        <v>253</v>
      </c>
      <c r="K173" s="2" t="s">
        <v>367</v>
      </c>
      <c r="L173" s="2">
        <v>0.6</v>
      </c>
      <c r="M173" s="2">
        <v>0.79999999999999905</v>
      </c>
      <c r="N173" s="2">
        <v>0.5</v>
      </c>
      <c r="O173" s="2">
        <v>120</v>
      </c>
      <c r="P173" s="2" t="s">
        <v>802</v>
      </c>
    </row>
    <row r="174" spans="1:16" x14ac:dyDescent="0.25">
      <c r="A174" s="2">
        <v>54</v>
      </c>
      <c r="B174" s="2">
        <v>100</v>
      </c>
      <c r="C174" s="2">
        <v>135</v>
      </c>
      <c r="D174" s="2">
        <v>0.190140845070422</v>
      </c>
      <c r="E174" s="2">
        <v>0.352112676056338</v>
      </c>
      <c r="F174" s="2">
        <v>0.47535211267605598</v>
      </c>
      <c r="G174" s="2">
        <v>0.16598738810724301</v>
      </c>
      <c r="H174" s="2">
        <v>0.28040560109783302</v>
      </c>
      <c r="I174" s="2" t="s">
        <v>27</v>
      </c>
      <c r="J174" s="2" t="s">
        <v>253</v>
      </c>
      <c r="K174" s="2" t="s">
        <v>368</v>
      </c>
      <c r="L174" s="2">
        <v>0.6</v>
      </c>
      <c r="M174" s="2">
        <v>0.89999999999999902</v>
      </c>
      <c r="N174" s="2">
        <v>0.5</v>
      </c>
      <c r="O174" s="2">
        <v>120</v>
      </c>
      <c r="P174" s="2" t="s">
        <v>803</v>
      </c>
    </row>
    <row r="175" spans="1:16" x14ac:dyDescent="0.25">
      <c r="A175" s="2">
        <v>93</v>
      </c>
      <c r="B175" s="2">
        <v>159</v>
      </c>
      <c r="C175" s="2">
        <v>197</v>
      </c>
      <c r="D175" s="2">
        <v>0.32746478873239399</v>
      </c>
      <c r="E175" s="2">
        <v>0.55985915492957705</v>
      </c>
      <c r="F175" s="2">
        <v>0.69366197183098499</v>
      </c>
      <c r="G175" s="2">
        <v>0.30615954306091803</v>
      </c>
      <c r="H175" s="2">
        <v>0.43989922673880799</v>
      </c>
      <c r="I175" s="2" t="s">
        <v>27</v>
      </c>
      <c r="J175" s="2" t="s">
        <v>253</v>
      </c>
      <c r="K175" s="2" t="s">
        <v>369</v>
      </c>
      <c r="L175" s="2">
        <v>0.7</v>
      </c>
      <c r="M175" s="2">
        <v>0</v>
      </c>
      <c r="N175" s="2">
        <v>0.5</v>
      </c>
      <c r="O175" s="2">
        <v>120</v>
      </c>
      <c r="P175" s="2" t="s">
        <v>804</v>
      </c>
    </row>
    <row r="176" spans="1:16" x14ac:dyDescent="0.25">
      <c r="A176" s="2">
        <v>96</v>
      </c>
      <c r="B176" s="2">
        <v>172</v>
      </c>
      <c r="C176" s="2">
        <v>209</v>
      </c>
      <c r="D176" s="2">
        <v>0.338028169014084</v>
      </c>
      <c r="E176" s="2">
        <v>0.60563380281690105</v>
      </c>
      <c r="F176" s="2">
        <v>0.73591549295774605</v>
      </c>
      <c r="G176" s="2">
        <v>0.32513071887240702</v>
      </c>
      <c r="H176" s="2">
        <v>0.462291110282669</v>
      </c>
      <c r="I176" s="2" t="s">
        <v>27</v>
      </c>
      <c r="J176" s="2" t="s">
        <v>253</v>
      </c>
      <c r="K176" s="2" t="s">
        <v>370</v>
      </c>
      <c r="L176" s="2">
        <v>0.7</v>
      </c>
      <c r="M176" s="2">
        <v>0.1</v>
      </c>
      <c r="N176" s="2">
        <v>0.5</v>
      </c>
      <c r="O176" s="2">
        <v>120</v>
      </c>
      <c r="P176" s="2" t="s">
        <v>805</v>
      </c>
    </row>
    <row r="177" spans="1:16" x14ac:dyDescent="0.25">
      <c r="A177" s="2">
        <v>92</v>
      </c>
      <c r="B177" s="2">
        <v>170</v>
      </c>
      <c r="C177" s="2">
        <v>205</v>
      </c>
      <c r="D177" s="2">
        <v>0.323943661971831</v>
      </c>
      <c r="E177" s="2">
        <v>0.59859154929577396</v>
      </c>
      <c r="F177" s="2">
        <v>0.721830985915493</v>
      </c>
      <c r="G177" s="2">
        <v>0.32666222771645598</v>
      </c>
      <c r="H177" s="2">
        <v>0.459330515411566</v>
      </c>
      <c r="I177" s="2" t="s">
        <v>27</v>
      </c>
      <c r="J177" s="2" t="s">
        <v>253</v>
      </c>
      <c r="K177" s="2" t="s">
        <v>304</v>
      </c>
      <c r="L177" s="2">
        <v>0.7</v>
      </c>
      <c r="M177" s="2">
        <v>0.2</v>
      </c>
      <c r="N177" s="2">
        <v>0.5</v>
      </c>
      <c r="O177" s="2">
        <v>120</v>
      </c>
      <c r="P177" s="2" t="s">
        <v>721</v>
      </c>
    </row>
    <row r="178" spans="1:16" x14ac:dyDescent="0.25">
      <c r="A178" s="2">
        <v>89</v>
      </c>
      <c r="B178" s="2">
        <v>168</v>
      </c>
      <c r="C178" s="2">
        <v>201</v>
      </c>
      <c r="D178" s="2">
        <v>0.31338028169013998</v>
      </c>
      <c r="E178" s="2">
        <v>0.59154929577464699</v>
      </c>
      <c r="F178" s="2">
        <v>0.70774647887323905</v>
      </c>
      <c r="G178" s="2">
        <v>0.31857419379611301</v>
      </c>
      <c r="H178" s="2">
        <v>0.447908229108536</v>
      </c>
      <c r="I178" s="2" t="s">
        <v>27</v>
      </c>
      <c r="J178" s="2" t="s">
        <v>253</v>
      </c>
      <c r="K178" s="2" t="s">
        <v>371</v>
      </c>
      <c r="L178" s="2">
        <v>0.7</v>
      </c>
      <c r="M178" s="2">
        <v>0.3</v>
      </c>
      <c r="N178" s="2">
        <v>0.5</v>
      </c>
      <c r="O178" s="2">
        <v>120</v>
      </c>
      <c r="P178" s="2" t="s">
        <v>806</v>
      </c>
    </row>
    <row r="179" spans="1:16" x14ac:dyDescent="0.25">
      <c r="A179" s="2">
        <v>77</v>
      </c>
      <c r="B179" s="2">
        <v>160</v>
      </c>
      <c r="C179" s="2">
        <v>190</v>
      </c>
      <c r="D179" s="2">
        <v>0.27112676056337998</v>
      </c>
      <c r="E179" s="2">
        <v>0.56338028169013998</v>
      </c>
      <c r="F179" s="2">
        <v>0.66901408450704203</v>
      </c>
      <c r="G179" s="2">
        <v>0.29336762090749102</v>
      </c>
      <c r="H179" s="2">
        <v>0.41519970273413997</v>
      </c>
      <c r="I179" s="2" t="s">
        <v>27</v>
      </c>
      <c r="J179" s="2" t="s">
        <v>253</v>
      </c>
      <c r="K179" s="2" t="s">
        <v>372</v>
      </c>
      <c r="L179" s="2">
        <v>0.7</v>
      </c>
      <c r="M179" s="2">
        <v>0.4</v>
      </c>
      <c r="N179" s="2">
        <v>0.5</v>
      </c>
      <c r="O179" s="2">
        <v>120</v>
      </c>
      <c r="P179" s="2" t="s">
        <v>807</v>
      </c>
    </row>
    <row r="180" spans="1:16" x14ac:dyDescent="0.25">
      <c r="A180" s="2">
        <v>69</v>
      </c>
      <c r="B180" s="2">
        <v>153</v>
      </c>
      <c r="C180" s="2">
        <v>189</v>
      </c>
      <c r="D180" s="2">
        <v>0.242957746478873</v>
      </c>
      <c r="E180" s="2">
        <v>0.53873239436619702</v>
      </c>
      <c r="F180" s="2">
        <v>0.66549295774647799</v>
      </c>
      <c r="G180" s="2">
        <v>0.26474587685803702</v>
      </c>
      <c r="H180" s="2">
        <v>0.38217847499382102</v>
      </c>
      <c r="I180" s="2" t="s">
        <v>27</v>
      </c>
      <c r="J180" s="2" t="s">
        <v>253</v>
      </c>
      <c r="K180" s="2" t="s">
        <v>373</v>
      </c>
      <c r="L180" s="2">
        <v>0.7</v>
      </c>
      <c r="M180" s="2">
        <v>0.5</v>
      </c>
      <c r="N180" s="2">
        <v>0.5</v>
      </c>
      <c r="O180" s="2">
        <v>120</v>
      </c>
      <c r="P180" s="2" t="s">
        <v>808</v>
      </c>
    </row>
    <row r="181" spans="1:16" x14ac:dyDescent="0.25">
      <c r="A181" s="2">
        <v>60</v>
      </c>
      <c r="B181" s="2">
        <v>140</v>
      </c>
      <c r="C181" s="2">
        <v>176</v>
      </c>
      <c r="D181" s="2">
        <v>0.21126760563380201</v>
      </c>
      <c r="E181" s="2">
        <v>0.49295774647887303</v>
      </c>
      <c r="F181" s="2">
        <v>0.61971830985915399</v>
      </c>
      <c r="G181" s="2">
        <v>0.228849481861057</v>
      </c>
      <c r="H181" s="2">
        <v>0.34337912808646698</v>
      </c>
      <c r="I181" s="2" t="s">
        <v>27</v>
      </c>
      <c r="J181" s="2" t="s">
        <v>253</v>
      </c>
      <c r="K181" s="2" t="s">
        <v>374</v>
      </c>
      <c r="L181" s="2">
        <v>0.7</v>
      </c>
      <c r="M181" s="2">
        <v>0.6</v>
      </c>
      <c r="N181" s="2">
        <v>0.5</v>
      </c>
      <c r="O181" s="2">
        <v>120</v>
      </c>
      <c r="P181" s="2" t="s">
        <v>809</v>
      </c>
    </row>
    <row r="182" spans="1:16" x14ac:dyDescent="0.25">
      <c r="A182" s="2">
        <v>58</v>
      </c>
      <c r="B182" s="2">
        <v>121</v>
      </c>
      <c r="C182" s="2">
        <v>165</v>
      </c>
      <c r="D182" s="2">
        <v>0.20422535211267601</v>
      </c>
      <c r="E182" s="2">
        <v>0.426056338028169</v>
      </c>
      <c r="F182" s="2">
        <v>0.58098591549295697</v>
      </c>
      <c r="G182" s="2">
        <v>0.200291829325878</v>
      </c>
      <c r="H182" s="2">
        <v>0.31692898515811002</v>
      </c>
      <c r="I182" s="2" t="s">
        <v>27</v>
      </c>
      <c r="J182" s="2" t="s">
        <v>253</v>
      </c>
      <c r="K182" s="2" t="s">
        <v>375</v>
      </c>
      <c r="L182" s="2">
        <v>0.7</v>
      </c>
      <c r="M182" s="2">
        <v>0.7</v>
      </c>
      <c r="N182" s="2">
        <v>0.5</v>
      </c>
      <c r="O182" s="2">
        <v>120</v>
      </c>
      <c r="P182" s="2" t="s">
        <v>810</v>
      </c>
    </row>
    <row r="183" spans="1:16" x14ac:dyDescent="0.25">
      <c r="A183" s="2">
        <v>55</v>
      </c>
      <c r="B183" s="2">
        <v>111</v>
      </c>
      <c r="C183" s="2">
        <v>152</v>
      </c>
      <c r="D183" s="2">
        <v>0.19366197183098499</v>
      </c>
      <c r="E183" s="2">
        <v>0.39084507042253502</v>
      </c>
      <c r="F183" s="2">
        <v>0.53521126760563298</v>
      </c>
      <c r="G183" s="2">
        <v>0.179264373768556</v>
      </c>
      <c r="H183" s="2">
        <v>0.29378823854780001</v>
      </c>
      <c r="I183" s="2" t="s">
        <v>27</v>
      </c>
      <c r="J183" s="2" t="s">
        <v>253</v>
      </c>
      <c r="K183" s="2" t="s">
        <v>376</v>
      </c>
      <c r="L183" s="2">
        <v>0.7</v>
      </c>
      <c r="M183" s="2">
        <v>0.79999999999999905</v>
      </c>
      <c r="N183" s="2">
        <v>0.5</v>
      </c>
      <c r="O183" s="2">
        <v>120</v>
      </c>
      <c r="P183" s="2" t="s">
        <v>811</v>
      </c>
    </row>
    <row r="184" spans="1:16" x14ac:dyDescent="0.25">
      <c r="A184" s="2">
        <v>53</v>
      </c>
      <c r="B184" s="2">
        <v>97</v>
      </c>
      <c r="C184" s="2">
        <v>134</v>
      </c>
      <c r="D184" s="2">
        <v>0.18661971830985899</v>
      </c>
      <c r="E184" s="2">
        <v>0.34154929577464699</v>
      </c>
      <c r="F184" s="2">
        <v>0.471830985915492</v>
      </c>
      <c r="G184" s="2">
        <v>0.16424967848813901</v>
      </c>
      <c r="H184" s="2">
        <v>0.27769100433812199</v>
      </c>
      <c r="I184" s="2" t="s">
        <v>27</v>
      </c>
      <c r="J184" s="2" t="s">
        <v>253</v>
      </c>
      <c r="K184" s="2" t="s">
        <v>377</v>
      </c>
      <c r="L184" s="2">
        <v>0.7</v>
      </c>
      <c r="M184" s="2">
        <v>0.89999999999999902</v>
      </c>
      <c r="N184" s="2">
        <v>0.5</v>
      </c>
      <c r="O184" s="2">
        <v>120</v>
      </c>
      <c r="P184" s="2" t="s">
        <v>812</v>
      </c>
    </row>
    <row r="185" spans="1:16" x14ac:dyDescent="0.25">
      <c r="A185" s="2">
        <v>93</v>
      </c>
      <c r="B185" s="2">
        <v>153</v>
      </c>
      <c r="C185" s="2">
        <v>188</v>
      </c>
      <c r="D185" s="2">
        <v>0.32746478873239399</v>
      </c>
      <c r="E185" s="2">
        <v>0.53873239436619702</v>
      </c>
      <c r="F185" s="2">
        <v>0.66197183098591506</v>
      </c>
      <c r="G185" s="2">
        <v>0.29834196714378303</v>
      </c>
      <c r="H185" s="2">
        <v>0.430848652137167</v>
      </c>
      <c r="I185" s="2" t="s">
        <v>27</v>
      </c>
      <c r="J185" s="2" t="s">
        <v>253</v>
      </c>
      <c r="K185" s="2" t="s">
        <v>378</v>
      </c>
      <c r="L185" s="2">
        <v>0.79999999999999905</v>
      </c>
      <c r="M185" s="2">
        <v>0</v>
      </c>
      <c r="N185" s="2">
        <v>0.5</v>
      </c>
      <c r="O185" s="2">
        <v>120</v>
      </c>
      <c r="P185" s="2" t="s">
        <v>813</v>
      </c>
    </row>
    <row r="186" spans="1:16" x14ac:dyDescent="0.25">
      <c r="A186" s="2">
        <v>94</v>
      </c>
      <c r="B186" s="2">
        <v>166</v>
      </c>
      <c r="C186" s="2">
        <v>199</v>
      </c>
      <c r="D186" s="2">
        <v>0.33098591549295697</v>
      </c>
      <c r="E186" s="2">
        <v>0.58450704225352101</v>
      </c>
      <c r="F186" s="2">
        <v>0.70070422535211196</v>
      </c>
      <c r="G186" s="2">
        <v>0.31578223126390897</v>
      </c>
      <c r="H186" s="2">
        <v>0.44972065218835899</v>
      </c>
      <c r="I186" s="2" t="s">
        <v>27</v>
      </c>
      <c r="J186" s="2" t="s">
        <v>253</v>
      </c>
      <c r="K186" s="2" t="s">
        <v>379</v>
      </c>
      <c r="L186" s="2">
        <v>0.79999999999999905</v>
      </c>
      <c r="M186" s="2">
        <v>0.1</v>
      </c>
      <c r="N186" s="2">
        <v>0.5</v>
      </c>
      <c r="O186" s="2">
        <v>120</v>
      </c>
      <c r="P186" s="2" t="s">
        <v>814</v>
      </c>
    </row>
    <row r="187" spans="1:16" x14ac:dyDescent="0.25">
      <c r="A187" s="2">
        <v>90</v>
      </c>
      <c r="B187" s="2">
        <v>168</v>
      </c>
      <c r="C187" s="2">
        <v>194</v>
      </c>
      <c r="D187" s="2">
        <v>0.31690140845070403</v>
      </c>
      <c r="E187" s="2">
        <v>0.59154929577464699</v>
      </c>
      <c r="F187" s="2">
        <v>0.68309859154929498</v>
      </c>
      <c r="G187" s="2">
        <v>0.31621046692674099</v>
      </c>
      <c r="H187" s="2">
        <v>0.44598024620325899</v>
      </c>
      <c r="I187" s="2" t="s">
        <v>27</v>
      </c>
      <c r="J187" s="2" t="s">
        <v>253</v>
      </c>
      <c r="K187" s="2" t="s">
        <v>305</v>
      </c>
      <c r="L187" s="2">
        <v>0.79999999999999905</v>
      </c>
      <c r="M187" s="2">
        <v>0.2</v>
      </c>
      <c r="N187" s="2">
        <v>0.5</v>
      </c>
      <c r="O187" s="2">
        <v>120</v>
      </c>
      <c r="P187" s="2" t="s">
        <v>722</v>
      </c>
    </row>
    <row r="188" spans="1:16" x14ac:dyDescent="0.25">
      <c r="A188" s="2">
        <v>88</v>
      </c>
      <c r="B188" s="2">
        <v>164</v>
      </c>
      <c r="C188" s="2">
        <v>191</v>
      </c>
      <c r="D188" s="2">
        <v>0.309859154929577</v>
      </c>
      <c r="E188" s="2">
        <v>0.57746478873239404</v>
      </c>
      <c r="F188" s="2">
        <v>0.67253521126760496</v>
      </c>
      <c r="G188" s="2">
        <v>0.31207081738435899</v>
      </c>
      <c r="H188" s="2">
        <v>0.44003873713020902</v>
      </c>
      <c r="I188" s="2" t="s">
        <v>27</v>
      </c>
      <c r="J188" s="2" t="s">
        <v>253</v>
      </c>
      <c r="K188" s="2" t="s">
        <v>380</v>
      </c>
      <c r="L188" s="2">
        <v>0.79999999999999905</v>
      </c>
      <c r="M188" s="2">
        <v>0.3</v>
      </c>
      <c r="N188" s="2">
        <v>0.5</v>
      </c>
      <c r="O188" s="2">
        <v>120</v>
      </c>
      <c r="P188" s="2" t="s">
        <v>815</v>
      </c>
    </row>
    <row r="189" spans="1:16" x14ac:dyDescent="0.25">
      <c r="A189" s="2">
        <v>72</v>
      </c>
      <c r="B189" s="2">
        <v>156</v>
      </c>
      <c r="C189" s="2">
        <v>187</v>
      </c>
      <c r="D189" s="2">
        <v>0.25352112676056299</v>
      </c>
      <c r="E189" s="2">
        <v>0.54929577464788704</v>
      </c>
      <c r="F189" s="2">
        <v>0.65845070422535201</v>
      </c>
      <c r="G189" s="2">
        <v>0.27815491193992098</v>
      </c>
      <c r="H189" s="2">
        <v>0.40095695854223101</v>
      </c>
      <c r="I189" s="2" t="s">
        <v>27</v>
      </c>
      <c r="J189" s="2" t="s">
        <v>253</v>
      </c>
      <c r="K189" s="2" t="s">
        <v>381</v>
      </c>
      <c r="L189" s="2">
        <v>0.79999999999999905</v>
      </c>
      <c r="M189" s="2">
        <v>0.4</v>
      </c>
      <c r="N189" s="2">
        <v>0.5</v>
      </c>
      <c r="O189" s="2">
        <v>120</v>
      </c>
      <c r="P189" s="2" t="s">
        <v>816</v>
      </c>
    </row>
    <row r="190" spans="1:16" x14ac:dyDescent="0.25">
      <c r="A190" s="2">
        <v>67</v>
      </c>
      <c r="B190" s="2">
        <v>153</v>
      </c>
      <c r="C190" s="2">
        <v>181</v>
      </c>
      <c r="D190" s="2">
        <v>0.235915492957746</v>
      </c>
      <c r="E190" s="2">
        <v>0.53873239436619702</v>
      </c>
      <c r="F190" s="2">
        <v>0.63732394366197098</v>
      </c>
      <c r="G190" s="2">
        <v>0.25628295551913699</v>
      </c>
      <c r="H190" s="2">
        <v>0.37427979820538698</v>
      </c>
      <c r="I190" s="2" t="s">
        <v>27</v>
      </c>
      <c r="J190" s="2" t="s">
        <v>253</v>
      </c>
      <c r="K190" s="2" t="s">
        <v>382</v>
      </c>
      <c r="L190" s="2">
        <v>0.79999999999999905</v>
      </c>
      <c r="M190" s="2">
        <v>0.5</v>
      </c>
      <c r="N190" s="2">
        <v>0.5</v>
      </c>
      <c r="O190" s="2">
        <v>120</v>
      </c>
      <c r="P190" s="2" t="s">
        <v>817</v>
      </c>
    </row>
    <row r="191" spans="1:16" x14ac:dyDescent="0.25">
      <c r="A191" s="2">
        <v>58</v>
      </c>
      <c r="B191" s="2">
        <v>137</v>
      </c>
      <c r="C191" s="2">
        <v>175</v>
      </c>
      <c r="D191" s="2">
        <v>0.20422535211267601</v>
      </c>
      <c r="E191" s="2">
        <v>0.48239436619718301</v>
      </c>
      <c r="F191" s="2">
        <v>0.61619718309859095</v>
      </c>
      <c r="G191" s="2">
        <v>0.22610170779316699</v>
      </c>
      <c r="H191" s="2">
        <v>0.33820491239969702</v>
      </c>
      <c r="I191" s="2" t="s">
        <v>27</v>
      </c>
      <c r="J191" s="2" t="s">
        <v>253</v>
      </c>
      <c r="K191" s="2" t="s">
        <v>383</v>
      </c>
      <c r="L191" s="2">
        <v>0.79999999999999905</v>
      </c>
      <c r="M191" s="2">
        <v>0.6</v>
      </c>
      <c r="N191" s="2">
        <v>0.5</v>
      </c>
      <c r="O191" s="2">
        <v>120</v>
      </c>
      <c r="P191" s="2" t="s">
        <v>818</v>
      </c>
    </row>
    <row r="192" spans="1:16" x14ac:dyDescent="0.25">
      <c r="A192" s="2">
        <v>58</v>
      </c>
      <c r="B192" s="2">
        <v>118</v>
      </c>
      <c r="C192" s="2">
        <v>163</v>
      </c>
      <c r="D192" s="2">
        <v>0.20422535211267601</v>
      </c>
      <c r="E192" s="2">
        <v>0.41549295774647799</v>
      </c>
      <c r="F192" s="2">
        <v>0.573943661971831</v>
      </c>
      <c r="G192" s="2">
        <v>0.19768833198835201</v>
      </c>
      <c r="H192" s="2">
        <v>0.31489216218618898</v>
      </c>
      <c r="I192" s="2" t="s">
        <v>27</v>
      </c>
      <c r="J192" s="2" t="s">
        <v>253</v>
      </c>
      <c r="K192" s="2" t="s">
        <v>384</v>
      </c>
      <c r="L192" s="2">
        <v>0.79999999999999905</v>
      </c>
      <c r="M192" s="2">
        <v>0.7</v>
      </c>
      <c r="N192" s="2">
        <v>0.5</v>
      </c>
      <c r="O192" s="2">
        <v>120</v>
      </c>
      <c r="P192" s="2" t="s">
        <v>819</v>
      </c>
    </row>
    <row r="193" spans="1:16" x14ac:dyDescent="0.25">
      <c r="A193" s="2">
        <v>55</v>
      </c>
      <c r="B193" s="2">
        <v>111</v>
      </c>
      <c r="C193" s="2">
        <v>148</v>
      </c>
      <c r="D193" s="2">
        <v>0.19366197183098499</v>
      </c>
      <c r="E193" s="2">
        <v>0.39084507042253502</v>
      </c>
      <c r="F193" s="2">
        <v>0.52112676056338003</v>
      </c>
      <c r="G193" s="2">
        <v>0.17734364317374199</v>
      </c>
      <c r="H193" s="2">
        <v>0.292617779467233</v>
      </c>
      <c r="I193" s="2" t="s">
        <v>27</v>
      </c>
      <c r="J193" s="2" t="s">
        <v>253</v>
      </c>
      <c r="K193" s="2" t="s">
        <v>385</v>
      </c>
      <c r="L193" s="2">
        <v>0.79999999999999905</v>
      </c>
      <c r="M193" s="2">
        <v>0.79999999999999905</v>
      </c>
      <c r="N193" s="2">
        <v>0.5</v>
      </c>
      <c r="O193" s="2">
        <v>120</v>
      </c>
      <c r="P193" s="2" t="s">
        <v>820</v>
      </c>
    </row>
    <row r="194" spans="1:16" x14ac:dyDescent="0.25">
      <c r="A194" s="2">
        <v>53</v>
      </c>
      <c r="B194" s="2">
        <v>97</v>
      </c>
      <c r="C194" s="2">
        <v>132</v>
      </c>
      <c r="D194" s="2">
        <v>0.18661971830985899</v>
      </c>
      <c r="E194" s="2">
        <v>0.34154929577464699</v>
      </c>
      <c r="F194" s="2">
        <v>0.46478873239436602</v>
      </c>
      <c r="G194" s="2">
        <v>0.16288311693176599</v>
      </c>
      <c r="H194" s="2">
        <v>0.276776876994205</v>
      </c>
      <c r="I194" s="2" t="s">
        <v>27</v>
      </c>
      <c r="J194" s="2" t="s">
        <v>253</v>
      </c>
      <c r="K194" s="2" t="s">
        <v>386</v>
      </c>
      <c r="L194" s="2">
        <v>0.79999999999999905</v>
      </c>
      <c r="M194" s="2">
        <v>0.89999999999999902</v>
      </c>
      <c r="N194" s="2">
        <v>0.5</v>
      </c>
      <c r="O194" s="2">
        <v>120</v>
      </c>
      <c r="P194" s="2" t="s">
        <v>821</v>
      </c>
    </row>
    <row r="195" spans="1:16" x14ac:dyDescent="0.25">
      <c r="A195" s="2">
        <v>84</v>
      </c>
      <c r="B195" s="2">
        <v>152</v>
      </c>
      <c r="C195" s="2">
        <v>183</v>
      </c>
      <c r="D195" s="2">
        <v>0.29577464788732299</v>
      </c>
      <c r="E195" s="2">
        <v>0.53521126760563298</v>
      </c>
      <c r="F195" s="2">
        <v>0.64436619718309796</v>
      </c>
      <c r="G195" s="2">
        <v>0.28071732106393599</v>
      </c>
      <c r="H195" s="2">
        <v>0.40593291235914097</v>
      </c>
      <c r="I195" s="2" t="s">
        <v>27</v>
      </c>
      <c r="J195" s="2" t="s">
        <v>253</v>
      </c>
      <c r="K195" s="2" t="s">
        <v>387</v>
      </c>
      <c r="L195" s="2">
        <v>0.89999999999999902</v>
      </c>
      <c r="M195" s="2">
        <v>0</v>
      </c>
      <c r="N195" s="2">
        <v>0.5</v>
      </c>
      <c r="O195" s="2">
        <v>120</v>
      </c>
      <c r="P195" s="2" t="s">
        <v>822</v>
      </c>
    </row>
    <row r="196" spans="1:16" x14ac:dyDescent="0.25">
      <c r="A196" s="2">
        <v>88</v>
      </c>
      <c r="B196" s="2">
        <v>161</v>
      </c>
      <c r="C196" s="2">
        <v>191</v>
      </c>
      <c r="D196" s="2">
        <v>0.309859154929577</v>
      </c>
      <c r="E196" s="2">
        <v>0.56690140845070403</v>
      </c>
      <c r="F196" s="2">
        <v>0.67253521126760496</v>
      </c>
      <c r="G196" s="2">
        <v>0.29890943229050398</v>
      </c>
      <c r="H196" s="2">
        <v>0.42806895299132902</v>
      </c>
      <c r="I196" s="2" t="s">
        <v>27</v>
      </c>
      <c r="J196" s="2" t="s">
        <v>253</v>
      </c>
      <c r="K196" s="2" t="s">
        <v>388</v>
      </c>
      <c r="L196" s="2">
        <v>0.89999999999999902</v>
      </c>
      <c r="M196" s="2">
        <v>0.1</v>
      </c>
      <c r="N196" s="2">
        <v>0.5</v>
      </c>
      <c r="O196" s="2">
        <v>120</v>
      </c>
      <c r="P196" s="2" t="s">
        <v>823</v>
      </c>
    </row>
    <row r="197" spans="1:16" x14ac:dyDescent="0.25">
      <c r="A197" s="2">
        <v>82</v>
      </c>
      <c r="B197" s="2">
        <v>163</v>
      </c>
      <c r="C197" s="2">
        <v>190</v>
      </c>
      <c r="D197" s="2">
        <v>0.28873239436619702</v>
      </c>
      <c r="E197" s="2">
        <v>0.573943661971831</v>
      </c>
      <c r="F197" s="2">
        <v>0.66901408450704203</v>
      </c>
      <c r="G197" s="2">
        <v>0.29612059250615702</v>
      </c>
      <c r="H197" s="2">
        <v>0.42315840714104502</v>
      </c>
      <c r="I197" s="2" t="s">
        <v>27</v>
      </c>
      <c r="J197" s="2" t="s">
        <v>253</v>
      </c>
      <c r="K197" s="2" t="s">
        <v>306</v>
      </c>
      <c r="L197" s="2">
        <v>0.89999999999999902</v>
      </c>
      <c r="M197" s="2">
        <v>0.2</v>
      </c>
      <c r="N197" s="2">
        <v>0.5</v>
      </c>
      <c r="O197" s="2">
        <v>120</v>
      </c>
      <c r="P197" s="2" t="s">
        <v>723</v>
      </c>
    </row>
    <row r="198" spans="1:16" x14ac:dyDescent="0.25">
      <c r="A198" s="2">
        <v>79</v>
      </c>
      <c r="B198" s="2">
        <v>161</v>
      </c>
      <c r="C198" s="2">
        <v>189</v>
      </c>
      <c r="D198" s="2">
        <v>0.278169014084507</v>
      </c>
      <c r="E198" s="2">
        <v>0.56690140845070403</v>
      </c>
      <c r="F198" s="2">
        <v>0.66549295774647799</v>
      </c>
      <c r="G198" s="2">
        <v>0.29186826197447302</v>
      </c>
      <c r="H198" s="2">
        <v>0.41657441436236597</v>
      </c>
      <c r="I198" s="2" t="s">
        <v>27</v>
      </c>
      <c r="J198" s="2" t="s">
        <v>253</v>
      </c>
      <c r="K198" s="2" t="s">
        <v>389</v>
      </c>
      <c r="L198" s="2">
        <v>0.89999999999999902</v>
      </c>
      <c r="M198" s="2">
        <v>0.3</v>
      </c>
      <c r="N198" s="2">
        <v>0.5</v>
      </c>
      <c r="O198" s="2">
        <v>120</v>
      </c>
      <c r="P198" s="2" t="s">
        <v>824</v>
      </c>
    </row>
    <row r="199" spans="1:16" x14ac:dyDescent="0.25">
      <c r="A199" s="2">
        <v>70</v>
      </c>
      <c r="B199" s="2">
        <v>154</v>
      </c>
      <c r="C199" s="2">
        <v>183</v>
      </c>
      <c r="D199" s="2">
        <v>0.24647887323943601</v>
      </c>
      <c r="E199" s="2">
        <v>0.54225352112675995</v>
      </c>
      <c r="F199" s="2">
        <v>0.64436619718309796</v>
      </c>
      <c r="G199" s="2">
        <v>0.26729537175936802</v>
      </c>
      <c r="H199" s="2">
        <v>0.38955668161505702</v>
      </c>
      <c r="I199" s="2" t="s">
        <v>27</v>
      </c>
      <c r="J199" s="2" t="s">
        <v>253</v>
      </c>
      <c r="K199" s="2" t="s">
        <v>390</v>
      </c>
      <c r="L199" s="2">
        <v>0.89999999999999902</v>
      </c>
      <c r="M199" s="2">
        <v>0.4</v>
      </c>
      <c r="N199" s="2">
        <v>0.5</v>
      </c>
      <c r="O199" s="2">
        <v>120</v>
      </c>
      <c r="P199" s="2" t="s">
        <v>825</v>
      </c>
    </row>
    <row r="200" spans="1:16" x14ac:dyDescent="0.25">
      <c r="A200" s="2">
        <v>65</v>
      </c>
      <c r="B200" s="2">
        <v>149</v>
      </c>
      <c r="C200" s="2">
        <v>176</v>
      </c>
      <c r="D200" s="2">
        <v>0.228873239436619</v>
      </c>
      <c r="E200" s="2">
        <v>0.52464788732394296</v>
      </c>
      <c r="F200" s="2">
        <v>0.61971830985915399</v>
      </c>
      <c r="G200" s="2">
        <v>0.24741384644807601</v>
      </c>
      <c r="H200" s="2">
        <v>0.367196418123096</v>
      </c>
      <c r="I200" s="2" t="s">
        <v>27</v>
      </c>
      <c r="J200" s="2" t="s">
        <v>253</v>
      </c>
      <c r="K200" s="2" t="s">
        <v>391</v>
      </c>
      <c r="L200" s="2">
        <v>0.89999999999999902</v>
      </c>
      <c r="M200" s="2">
        <v>0.5</v>
      </c>
      <c r="N200" s="2">
        <v>0.5</v>
      </c>
      <c r="O200" s="2">
        <v>120</v>
      </c>
      <c r="P200" s="2" t="s">
        <v>826</v>
      </c>
    </row>
    <row r="201" spans="1:16" x14ac:dyDescent="0.25">
      <c r="A201" s="2">
        <v>60</v>
      </c>
      <c r="B201" s="2">
        <v>135</v>
      </c>
      <c r="C201" s="2">
        <v>171</v>
      </c>
      <c r="D201" s="2">
        <v>0.21126760563380201</v>
      </c>
      <c r="E201" s="2">
        <v>0.47535211267605598</v>
      </c>
      <c r="F201" s="2">
        <v>0.602112676056338</v>
      </c>
      <c r="G201" s="2">
        <v>0.224859682638858</v>
      </c>
      <c r="H201" s="2">
        <v>0.338492257450491</v>
      </c>
      <c r="I201" s="2" t="s">
        <v>27</v>
      </c>
      <c r="J201" s="2" t="s">
        <v>253</v>
      </c>
      <c r="K201" s="2" t="s">
        <v>392</v>
      </c>
      <c r="L201" s="2">
        <v>0.89999999999999902</v>
      </c>
      <c r="M201" s="2">
        <v>0.6</v>
      </c>
      <c r="N201" s="2">
        <v>0.5</v>
      </c>
      <c r="O201" s="2">
        <v>120</v>
      </c>
      <c r="P201" s="2" t="s">
        <v>827</v>
      </c>
    </row>
    <row r="202" spans="1:16" x14ac:dyDescent="0.25">
      <c r="A202" s="2">
        <v>56</v>
      </c>
      <c r="B202" s="2">
        <v>114</v>
      </c>
      <c r="C202" s="2">
        <v>159</v>
      </c>
      <c r="D202" s="2">
        <v>0.19718309859154901</v>
      </c>
      <c r="E202" s="2">
        <v>0.40140845070422498</v>
      </c>
      <c r="F202" s="2">
        <v>0.55985915492957705</v>
      </c>
      <c r="G202" s="2">
        <v>0.192966042144948</v>
      </c>
      <c r="H202" s="2">
        <v>0.30800589593163702</v>
      </c>
      <c r="I202" s="2" t="s">
        <v>27</v>
      </c>
      <c r="J202" s="2" t="s">
        <v>253</v>
      </c>
      <c r="K202" s="2" t="s">
        <v>393</v>
      </c>
      <c r="L202" s="2">
        <v>0.89999999999999902</v>
      </c>
      <c r="M202" s="2">
        <v>0.7</v>
      </c>
      <c r="N202" s="2">
        <v>0.5</v>
      </c>
      <c r="O202" s="2">
        <v>120</v>
      </c>
      <c r="P202" s="2" t="s">
        <v>828</v>
      </c>
    </row>
    <row r="203" spans="1:16" x14ac:dyDescent="0.25">
      <c r="A203" s="2">
        <v>55</v>
      </c>
      <c r="B203" s="2">
        <v>109</v>
      </c>
      <c r="C203" s="2">
        <v>147</v>
      </c>
      <c r="D203" s="2">
        <v>0.19366197183098499</v>
      </c>
      <c r="E203" s="2">
        <v>0.38380281690140799</v>
      </c>
      <c r="F203" s="2">
        <v>0.51760563380281599</v>
      </c>
      <c r="G203" s="2">
        <v>0.17590829548437001</v>
      </c>
      <c r="H203" s="2">
        <v>0.291088754930375</v>
      </c>
      <c r="I203" s="2" t="s">
        <v>27</v>
      </c>
      <c r="J203" s="2" t="s">
        <v>253</v>
      </c>
      <c r="K203" s="2" t="s">
        <v>394</v>
      </c>
      <c r="L203" s="2">
        <v>0.89999999999999902</v>
      </c>
      <c r="M203" s="2">
        <v>0.79999999999999905</v>
      </c>
      <c r="N203" s="2">
        <v>0.5</v>
      </c>
      <c r="O203" s="2">
        <v>120</v>
      </c>
      <c r="P203" s="2" t="s">
        <v>829</v>
      </c>
    </row>
    <row r="204" spans="1:16" x14ac:dyDescent="0.25">
      <c r="A204" s="2">
        <v>53</v>
      </c>
      <c r="B204" s="2">
        <v>96</v>
      </c>
      <c r="C204" s="2">
        <v>131</v>
      </c>
      <c r="D204" s="2">
        <v>0.18661971830985899</v>
      </c>
      <c r="E204" s="2">
        <v>0.338028169014084</v>
      </c>
      <c r="F204" s="2">
        <v>0.46126760563380198</v>
      </c>
      <c r="G204" s="2">
        <v>0.16183294273340801</v>
      </c>
      <c r="H204" s="2">
        <v>0.27571972558080499</v>
      </c>
      <c r="I204" s="2" t="s">
        <v>27</v>
      </c>
      <c r="J204" s="2" t="s">
        <v>253</v>
      </c>
      <c r="K204" s="2" t="s">
        <v>395</v>
      </c>
      <c r="L204" s="2">
        <v>0.89999999999999902</v>
      </c>
      <c r="M204" s="2">
        <v>0.89999999999999902</v>
      </c>
      <c r="N204" s="2">
        <v>0.5</v>
      </c>
      <c r="O204" s="2">
        <v>120</v>
      </c>
      <c r="P204" s="2" t="s">
        <v>830</v>
      </c>
    </row>
    <row r="206" spans="1:16" s="26" customFormat="1" x14ac:dyDescent="0.25">
      <c r="A206" s="26" t="s">
        <v>872</v>
      </c>
    </row>
    <row r="207" spans="1:16" x14ac:dyDescent="0.2">
      <c r="A207" s="126">
        <v>85</v>
      </c>
      <c r="B207" s="126">
        <v>131</v>
      </c>
      <c r="C207" s="126">
        <v>166</v>
      </c>
      <c r="D207" s="126">
        <v>0.29929577464788698</v>
      </c>
      <c r="E207" s="126">
        <v>0.46126760563380198</v>
      </c>
      <c r="F207" s="126">
        <v>0.58450704225352101</v>
      </c>
      <c r="G207" s="126">
        <v>0.26222235540026301</v>
      </c>
      <c r="H207" s="126">
        <v>0.38732603986403003</v>
      </c>
      <c r="I207" s="126" t="s">
        <v>27</v>
      </c>
      <c r="J207" s="126" t="s">
        <v>253</v>
      </c>
      <c r="K207" s="126" t="s">
        <v>315</v>
      </c>
      <c r="L207" s="126">
        <v>0</v>
      </c>
      <c r="M207" s="126">
        <v>0</v>
      </c>
      <c r="N207" s="126">
        <v>0.5</v>
      </c>
      <c r="O207" s="126">
        <v>120</v>
      </c>
      <c r="P207" s="127">
        <v>42589.699143518519</v>
      </c>
    </row>
    <row r="208" spans="1:16" x14ac:dyDescent="0.2">
      <c r="A208" s="126">
        <v>87</v>
      </c>
      <c r="B208" s="126">
        <v>153</v>
      </c>
      <c r="C208" s="126">
        <v>187</v>
      </c>
      <c r="D208" s="126">
        <v>0.30633802816901401</v>
      </c>
      <c r="E208" s="126">
        <v>0.53873239436619702</v>
      </c>
      <c r="F208" s="126">
        <v>0.65845070422535201</v>
      </c>
      <c r="G208" s="126">
        <v>0.28892046399761201</v>
      </c>
      <c r="H208" s="126">
        <v>0.41666077253997702</v>
      </c>
      <c r="I208" s="126" t="s">
        <v>27</v>
      </c>
      <c r="J208" s="126" t="s">
        <v>253</v>
      </c>
      <c r="K208" s="126" t="s">
        <v>316</v>
      </c>
      <c r="L208" s="126">
        <v>0</v>
      </c>
      <c r="M208" s="126">
        <v>0.1</v>
      </c>
      <c r="N208" s="126">
        <v>0.5</v>
      </c>
      <c r="O208" s="126">
        <v>120</v>
      </c>
      <c r="P208" s="127">
        <v>42589.699386574073</v>
      </c>
    </row>
    <row r="209" spans="1:16" x14ac:dyDescent="0.2">
      <c r="A209" s="126">
        <v>94</v>
      </c>
      <c r="B209" s="126">
        <v>168</v>
      </c>
      <c r="C209" s="126">
        <v>202</v>
      </c>
      <c r="D209" s="126">
        <v>0.33098591549295697</v>
      </c>
      <c r="E209" s="126">
        <v>0.59154929577464699</v>
      </c>
      <c r="F209" s="126">
        <v>0.71126760563380198</v>
      </c>
      <c r="G209" s="126">
        <v>0.31579803333861001</v>
      </c>
      <c r="H209" s="126">
        <v>0.45198429123365702</v>
      </c>
      <c r="I209" s="126" t="s">
        <v>27</v>
      </c>
      <c r="J209" s="126" t="s">
        <v>253</v>
      </c>
      <c r="K209" s="126" t="s">
        <v>298</v>
      </c>
      <c r="L209" s="126">
        <v>0</v>
      </c>
      <c r="M209" s="126">
        <v>0.2</v>
      </c>
      <c r="N209" s="126">
        <v>0.5</v>
      </c>
      <c r="O209" s="126">
        <v>120</v>
      </c>
      <c r="P209" s="127">
        <v>42589.699629629627</v>
      </c>
    </row>
    <row r="210" spans="1:16" x14ac:dyDescent="0.2">
      <c r="A210" s="126">
        <v>105</v>
      </c>
      <c r="B210" s="126">
        <v>178</v>
      </c>
      <c r="C210" s="126">
        <v>205</v>
      </c>
      <c r="D210" s="126">
        <v>0.36971830985915399</v>
      </c>
      <c r="E210" s="126">
        <v>0.62676056338028097</v>
      </c>
      <c r="F210" s="126">
        <v>0.721830985915493</v>
      </c>
      <c r="G210" s="126">
        <v>0.33555647086921803</v>
      </c>
      <c r="H210" s="126">
        <v>0.48729824003377298</v>
      </c>
      <c r="I210" s="126" t="s">
        <v>27</v>
      </c>
      <c r="J210" s="126" t="s">
        <v>253</v>
      </c>
      <c r="K210" s="126" t="s">
        <v>317</v>
      </c>
      <c r="L210" s="126">
        <v>0</v>
      </c>
      <c r="M210" s="126">
        <v>0.3</v>
      </c>
      <c r="N210" s="126">
        <v>0.5</v>
      </c>
      <c r="O210" s="126">
        <v>120</v>
      </c>
      <c r="P210" s="127">
        <v>42589.699895833335</v>
      </c>
    </row>
    <row r="211" spans="1:16" x14ac:dyDescent="0.2">
      <c r="A211" s="126">
        <v>103</v>
      </c>
      <c r="B211" s="126">
        <v>179</v>
      </c>
      <c r="C211" s="126">
        <v>207</v>
      </c>
      <c r="D211" s="126">
        <v>0.36267605633802802</v>
      </c>
      <c r="E211" s="126">
        <v>0.63028169014084501</v>
      </c>
      <c r="F211" s="126">
        <v>0.72887323943661897</v>
      </c>
      <c r="G211" s="126">
        <v>0.33665211073531798</v>
      </c>
      <c r="H211" s="126">
        <v>0.48697655855546901</v>
      </c>
      <c r="I211" s="126" t="s">
        <v>27</v>
      </c>
      <c r="J211" s="126" t="s">
        <v>253</v>
      </c>
      <c r="K211" s="126" t="s">
        <v>318</v>
      </c>
      <c r="L211" s="126">
        <v>0</v>
      </c>
      <c r="M211" s="126">
        <v>0.4</v>
      </c>
      <c r="N211" s="126">
        <v>0.5</v>
      </c>
      <c r="O211" s="126">
        <v>120</v>
      </c>
      <c r="P211" s="127">
        <v>42589.700173611112</v>
      </c>
    </row>
    <row r="212" spans="1:16" x14ac:dyDescent="0.2">
      <c r="A212" s="126">
        <v>102</v>
      </c>
      <c r="B212" s="126">
        <v>174</v>
      </c>
      <c r="C212" s="126">
        <v>204</v>
      </c>
      <c r="D212" s="126">
        <v>0.35915492957746398</v>
      </c>
      <c r="E212" s="126">
        <v>0.61267605633802802</v>
      </c>
      <c r="F212" s="126">
        <v>0.71830985915492895</v>
      </c>
      <c r="G212" s="126">
        <v>0.331647328126637</v>
      </c>
      <c r="H212" s="126">
        <v>0.48362442671584499</v>
      </c>
      <c r="I212" s="126" t="s">
        <v>27</v>
      </c>
      <c r="J212" s="126" t="s">
        <v>253</v>
      </c>
      <c r="K212" s="126" t="s">
        <v>319</v>
      </c>
      <c r="L212" s="126">
        <v>0</v>
      </c>
      <c r="M212" s="126">
        <v>0.5</v>
      </c>
      <c r="N212" s="126">
        <v>0.5</v>
      </c>
      <c r="O212" s="126">
        <v>120</v>
      </c>
      <c r="P212" s="127">
        <v>42589.700462962966</v>
      </c>
    </row>
    <row r="213" spans="1:16" x14ac:dyDescent="0.2">
      <c r="A213" s="126">
        <v>93</v>
      </c>
      <c r="B213" s="126">
        <v>164</v>
      </c>
      <c r="C213" s="126">
        <v>199</v>
      </c>
      <c r="D213" s="126">
        <v>0.32746478873239399</v>
      </c>
      <c r="E213" s="126">
        <v>0.57746478873239404</v>
      </c>
      <c r="F213" s="126">
        <v>0.70070422535211196</v>
      </c>
      <c r="G213" s="126">
        <v>0.30179805704878998</v>
      </c>
      <c r="H213" s="126">
        <v>0.45508746606112199</v>
      </c>
      <c r="I213" s="126" t="s">
        <v>27</v>
      </c>
      <c r="J213" s="126" t="s">
        <v>253</v>
      </c>
      <c r="K213" s="126" t="s">
        <v>320</v>
      </c>
      <c r="L213" s="126">
        <v>0</v>
      </c>
      <c r="M213" s="126">
        <v>0.6</v>
      </c>
      <c r="N213" s="126">
        <v>0.5</v>
      </c>
      <c r="O213" s="126">
        <v>120</v>
      </c>
      <c r="P213" s="127">
        <v>42589.700775462959</v>
      </c>
    </row>
    <row r="214" spans="1:16" x14ac:dyDescent="0.2">
      <c r="A214" s="126">
        <v>81</v>
      </c>
      <c r="B214" s="126">
        <v>155</v>
      </c>
      <c r="C214" s="126">
        <v>191</v>
      </c>
      <c r="D214" s="126">
        <v>0.28521126760563298</v>
      </c>
      <c r="E214" s="126">
        <v>0.54577464788732399</v>
      </c>
      <c r="F214" s="126">
        <v>0.67253521126760496</v>
      </c>
      <c r="G214" s="126">
        <v>0.266216972257451</v>
      </c>
      <c r="H214" s="126">
        <v>0.41119056500489098</v>
      </c>
      <c r="I214" s="126" t="s">
        <v>27</v>
      </c>
      <c r="J214" s="126" t="s">
        <v>253</v>
      </c>
      <c r="K214" s="126" t="s">
        <v>321</v>
      </c>
      <c r="L214" s="126">
        <v>0</v>
      </c>
      <c r="M214" s="126">
        <v>0.7</v>
      </c>
      <c r="N214" s="126">
        <v>0.5</v>
      </c>
      <c r="O214" s="126">
        <v>120</v>
      </c>
      <c r="P214" s="127">
        <v>42589.70107638889</v>
      </c>
    </row>
    <row r="215" spans="1:16" x14ac:dyDescent="0.2">
      <c r="A215" s="126">
        <v>73</v>
      </c>
      <c r="B215" s="126">
        <v>139</v>
      </c>
      <c r="C215" s="126">
        <v>181</v>
      </c>
      <c r="D215" s="126">
        <v>0.25704225352112597</v>
      </c>
      <c r="E215" s="126">
        <v>0.48943661971830899</v>
      </c>
      <c r="F215" s="126">
        <v>0.63732394366197098</v>
      </c>
      <c r="G215" s="126">
        <v>0.22962582968487</v>
      </c>
      <c r="H215" s="126">
        <v>0.37189593957123002</v>
      </c>
      <c r="I215" s="126" t="s">
        <v>27</v>
      </c>
      <c r="J215" s="126" t="s">
        <v>253</v>
      </c>
      <c r="K215" s="126" t="s">
        <v>322</v>
      </c>
      <c r="L215" s="126">
        <v>0</v>
      </c>
      <c r="M215" s="126">
        <v>0.79999999999999905</v>
      </c>
      <c r="N215" s="126">
        <v>0.5</v>
      </c>
      <c r="O215" s="126">
        <v>120</v>
      </c>
      <c r="P215" s="127">
        <v>42589.701388888891</v>
      </c>
    </row>
    <row r="216" spans="1:16" x14ac:dyDescent="0.2">
      <c r="A216" s="126">
        <v>70</v>
      </c>
      <c r="B216" s="126">
        <v>129</v>
      </c>
      <c r="C216" s="126">
        <v>161</v>
      </c>
      <c r="D216" s="126">
        <v>0.24647887323943601</v>
      </c>
      <c r="E216" s="126">
        <v>0.45422535211267601</v>
      </c>
      <c r="F216" s="126">
        <v>0.56690140845070403</v>
      </c>
      <c r="G216" s="126">
        <v>0.20754281288492099</v>
      </c>
      <c r="H216" s="126">
        <v>0.34925988016141402</v>
      </c>
      <c r="I216" s="126" t="s">
        <v>27</v>
      </c>
      <c r="J216" s="126" t="s">
        <v>253</v>
      </c>
      <c r="K216" s="126" t="s">
        <v>323</v>
      </c>
      <c r="L216" s="126">
        <v>0</v>
      </c>
      <c r="M216" s="126">
        <v>0.89999999999999902</v>
      </c>
      <c r="N216" s="126">
        <v>0.5</v>
      </c>
      <c r="O216" s="126">
        <v>120</v>
      </c>
      <c r="P216" s="127">
        <v>42589.701689814814</v>
      </c>
    </row>
    <row r="217" spans="1:16" x14ac:dyDescent="0.2">
      <c r="A217" s="126">
        <v>85</v>
      </c>
      <c r="B217" s="126">
        <v>139</v>
      </c>
      <c r="C217" s="126">
        <v>170</v>
      </c>
      <c r="D217" s="126">
        <v>0.29929577464788698</v>
      </c>
      <c r="E217" s="126">
        <v>0.48943661971830899</v>
      </c>
      <c r="F217" s="126">
        <v>0.59859154929577396</v>
      </c>
      <c r="G217" s="126">
        <v>0.264024366907404</v>
      </c>
      <c r="H217" s="126">
        <v>0.39690015165794701</v>
      </c>
      <c r="I217" s="126" t="s">
        <v>27</v>
      </c>
      <c r="J217" s="126" t="s">
        <v>253</v>
      </c>
      <c r="K217" s="126" t="s">
        <v>324</v>
      </c>
      <c r="L217" s="126">
        <v>0.1</v>
      </c>
      <c r="M217" s="126">
        <v>0</v>
      </c>
      <c r="N217" s="126">
        <v>0.5</v>
      </c>
      <c r="O217" s="126">
        <v>120</v>
      </c>
      <c r="P217" s="127">
        <v>42589.702037037037</v>
      </c>
    </row>
    <row r="218" spans="1:16" x14ac:dyDescent="0.2">
      <c r="A218" s="126">
        <v>90</v>
      </c>
      <c r="B218" s="126">
        <v>161</v>
      </c>
      <c r="C218" s="126">
        <v>198</v>
      </c>
      <c r="D218" s="126">
        <v>0.31690140845070403</v>
      </c>
      <c r="E218" s="126">
        <v>0.56690140845070403</v>
      </c>
      <c r="F218" s="126">
        <v>0.69718309859154903</v>
      </c>
      <c r="G218" s="126">
        <v>0.29194245972023802</v>
      </c>
      <c r="H218" s="126">
        <v>0.43337470451035998</v>
      </c>
      <c r="I218" s="126" t="s">
        <v>27</v>
      </c>
      <c r="J218" s="126" t="s">
        <v>253</v>
      </c>
      <c r="K218" s="126" t="s">
        <v>325</v>
      </c>
      <c r="L218" s="126">
        <v>0.1</v>
      </c>
      <c r="M218" s="126">
        <v>0.1</v>
      </c>
      <c r="N218" s="126">
        <v>0.5</v>
      </c>
      <c r="O218" s="126">
        <v>120</v>
      </c>
      <c r="P218" s="127">
        <v>42589.702384259261</v>
      </c>
    </row>
    <row r="219" spans="1:16" x14ac:dyDescent="0.2">
      <c r="A219" s="126">
        <v>96</v>
      </c>
      <c r="B219" s="126">
        <v>175</v>
      </c>
      <c r="C219" s="126">
        <v>204</v>
      </c>
      <c r="D219" s="126">
        <v>0.338028169014084</v>
      </c>
      <c r="E219" s="126">
        <v>0.61619718309859095</v>
      </c>
      <c r="F219" s="126">
        <v>0.71830985915492895</v>
      </c>
      <c r="G219" s="126">
        <v>0.31871342745111803</v>
      </c>
      <c r="H219" s="126">
        <v>0.46647836970908202</v>
      </c>
      <c r="I219" s="126" t="s">
        <v>27</v>
      </c>
      <c r="J219" s="126" t="s">
        <v>253</v>
      </c>
      <c r="K219" s="126" t="s">
        <v>299</v>
      </c>
      <c r="L219" s="126">
        <v>0.1</v>
      </c>
      <c r="M219" s="126">
        <v>0.2</v>
      </c>
      <c r="N219" s="126">
        <v>0.5</v>
      </c>
      <c r="O219" s="126">
        <v>120</v>
      </c>
      <c r="P219" s="127">
        <v>42589.702743055554</v>
      </c>
    </row>
    <row r="220" spans="1:16" x14ac:dyDescent="0.2">
      <c r="A220" s="126">
        <v>108</v>
      </c>
      <c r="B220" s="126">
        <v>187</v>
      </c>
      <c r="C220" s="126">
        <v>212</v>
      </c>
      <c r="D220" s="126">
        <v>0.38028169014084501</v>
      </c>
      <c r="E220" s="126">
        <v>0.65845070422535201</v>
      </c>
      <c r="F220" s="126">
        <v>0.74647887323943596</v>
      </c>
      <c r="G220" s="126">
        <v>0.33920610277434599</v>
      </c>
      <c r="H220" s="126">
        <v>0.50050874041725302</v>
      </c>
      <c r="I220" s="126" t="s">
        <v>27</v>
      </c>
      <c r="J220" s="126" t="s">
        <v>253</v>
      </c>
      <c r="K220" s="126" t="s">
        <v>326</v>
      </c>
      <c r="L220" s="126">
        <v>0.1</v>
      </c>
      <c r="M220" s="126">
        <v>0.3</v>
      </c>
      <c r="N220" s="126">
        <v>0.5</v>
      </c>
      <c r="O220" s="126">
        <v>120</v>
      </c>
      <c r="P220" s="127">
        <v>42589.7030787037</v>
      </c>
    </row>
    <row r="221" spans="1:16" x14ac:dyDescent="0.2">
      <c r="A221" s="126">
        <v>101</v>
      </c>
      <c r="B221" s="126">
        <v>184</v>
      </c>
      <c r="C221" s="126">
        <v>208</v>
      </c>
      <c r="D221" s="126">
        <v>0.35563380281690099</v>
      </c>
      <c r="E221" s="126">
        <v>0.647887323943662</v>
      </c>
      <c r="F221" s="126">
        <v>0.73239436619718301</v>
      </c>
      <c r="G221" s="126">
        <v>0.330653075613766</v>
      </c>
      <c r="H221" s="126">
        <v>0.48779733144204801</v>
      </c>
      <c r="I221" s="126" t="s">
        <v>27</v>
      </c>
      <c r="J221" s="126" t="s">
        <v>253</v>
      </c>
      <c r="K221" s="126" t="s">
        <v>327</v>
      </c>
      <c r="L221" s="126">
        <v>0.1</v>
      </c>
      <c r="M221" s="126">
        <v>0.4</v>
      </c>
      <c r="N221" s="126">
        <v>0.5</v>
      </c>
      <c r="O221" s="126">
        <v>120</v>
      </c>
      <c r="P221" s="127">
        <v>42589.703414351854</v>
      </c>
    </row>
    <row r="222" spans="1:16" x14ac:dyDescent="0.2">
      <c r="A222" s="126">
        <v>100</v>
      </c>
      <c r="B222" s="126">
        <v>177</v>
      </c>
      <c r="C222" s="126">
        <v>205</v>
      </c>
      <c r="D222" s="126">
        <v>0.352112676056338</v>
      </c>
      <c r="E222" s="126">
        <v>0.62323943661971803</v>
      </c>
      <c r="F222" s="126">
        <v>0.721830985915493</v>
      </c>
      <c r="G222" s="126">
        <v>0.31889627671427301</v>
      </c>
      <c r="H222" s="126">
        <v>0.47903165351825799</v>
      </c>
      <c r="I222" s="126" t="s">
        <v>27</v>
      </c>
      <c r="J222" s="126" t="s">
        <v>253</v>
      </c>
      <c r="K222" s="126" t="s">
        <v>328</v>
      </c>
      <c r="L222" s="126">
        <v>0.1</v>
      </c>
      <c r="M222" s="126">
        <v>0.5</v>
      </c>
      <c r="N222" s="126">
        <v>0.5</v>
      </c>
      <c r="O222" s="126">
        <v>120</v>
      </c>
      <c r="P222" s="127">
        <v>42589.703761574077</v>
      </c>
    </row>
    <row r="223" spans="1:16" x14ac:dyDescent="0.2">
      <c r="A223" s="126">
        <v>86</v>
      </c>
      <c r="B223" s="126">
        <v>165</v>
      </c>
      <c r="C223" s="126">
        <v>198</v>
      </c>
      <c r="D223" s="126">
        <v>0.30281690140845002</v>
      </c>
      <c r="E223" s="126">
        <v>0.58098591549295697</v>
      </c>
      <c r="F223" s="126">
        <v>0.69718309859154903</v>
      </c>
      <c r="G223" s="126">
        <v>0.28290398999406902</v>
      </c>
      <c r="H223" s="126">
        <v>0.43549031495846902</v>
      </c>
      <c r="I223" s="126" t="s">
        <v>27</v>
      </c>
      <c r="J223" s="126" t="s">
        <v>253</v>
      </c>
      <c r="K223" s="126" t="s">
        <v>329</v>
      </c>
      <c r="L223" s="126">
        <v>0.1</v>
      </c>
      <c r="M223" s="126">
        <v>0.6</v>
      </c>
      <c r="N223" s="126">
        <v>0.5</v>
      </c>
      <c r="O223" s="126">
        <v>120</v>
      </c>
      <c r="P223" s="127">
        <v>42589.704097222224</v>
      </c>
    </row>
    <row r="224" spans="1:16" x14ac:dyDescent="0.2">
      <c r="A224" s="126">
        <v>79</v>
      </c>
      <c r="B224" s="126">
        <v>150</v>
      </c>
      <c r="C224" s="126">
        <v>181</v>
      </c>
      <c r="D224" s="126">
        <v>0.278169014084507</v>
      </c>
      <c r="E224" s="126">
        <v>0.528169014084507</v>
      </c>
      <c r="F224" s="126">
        <v>0.63732394366197098</v>
      </c>
      <c r="G224" s="126">
        <v>0.251802349333139</v>
      </c>
      <c r="H224" s="126">
        <v>0.39755816475110101</v>
      </c>
      <c r="I224" s="126" t="s">
        <v>27</v>
      </c>
      <c r="J224" s="126" t="s">
        <v>253</v>
      </c>
      <c r="K224" s="126" t="s">
        <v>330</v>
      </c>
      <c r="L224" s="126">
        <v>0.1</v>
      </c>
      <c r="M224" s="126">
        <v>0.7</v>
      </c>
      <c r="N224" s="126">
        <v>0.5</v>
      </c>
      <c r="O224" s="126">
        <v>120</v>
      </c>
      <c r="P224" s="127">
        <v>42589.704432870371</v>
      </c>
    </row>
    <row r="225" spans="1:16" x14ac:dyDescent="0.2">
      <c r="A225" s="126">
        <v>72</v>
      </c>
      <c r="B225" s="126">
        <v>134</v>
      </c>
      <c r="C225" s="126">
        <v>174</v>
      </c>
      <c r="D225" s="126">
        <v>0.25352112676056299</v>
      </c>
      <c r="E225" s="126">
        <v>0.471830985915492</v>
      </c>
      <c r="F225" s="126">
        <v>0.61267605633802802</v>
      </c>
      <c r="G225" s="126">
        <v>0.21517175921061801</v>
      </c>
      <c r="H225" s="126">
        <v>0.36150244580519297</v>
      </c>
      <c r="I225" s="126" t="s">
        <v>27</v>
      </c>
      <c r="J225" s="126" t="s">
        <v>253</v>
      </c>
      <c r="K225" s="126" t="s">
        <v>331</v>
      </c>
      <c r="L225" s="126">
        <v>0.1</v>
      </c>
      <c r="M225" s="126">
        <v>0.79999999999999905</v>
      </c>
      <c r="N225" s="126">
        <v>0.5</v>
      </c>
      <c r="O225" s="126">
        <v>120</v>
      </c>
      <c r="P225" s="127">
        <v>42589.704768518517</v>
      </c>
    </row>
    <row r="226" spans="1:16" x14ac:dyDescent="0.2">
      <c r="A226" s="126">
        <v>70</v>
      </c>
      <c r="B226" s="126">
        <v>124</v>
      </c>
      <c r="C226" s="126">
        <v>154</v>
      </c>
      <c r="D226" s="126">
        <v>0.24647887323943601</v>
      </c>
      <c r="E226" s="126">
        <v>0.43661971830985902</v>
      </c>
      <c r="F226" s="126">
        <v>0.54225352112675995</v>
      </c>
      <c r="G226" s="126">
        <v>0.194702581057805</v>
      </c>
      <c r="H226" s="126">
        <v>0.34176366989135198</v>
      </c>
      <c r="I226" s="126" t="s">
        <v>27</v>
      </c>
      <c r="J226" s="126" t="s">
        <v>253</v>
      </c>
      <c r="K226" s="126" t="s">
        <v>332</v>
      </c>
      <c r="L226" s="126">
        <v>0.1</v>
      </c>
      <c r="M226" s="126">
        <v>0.89999999999999902</v>
      </c>
      <c r="N226" s="126">
        <v>0.5</v>
      </c>
      <c r="O226" s="126">
        <v>120</v>
      </c>
      <c r="P226" s="127">
        <v>42589.70511574074</v>
      </c>
    </row>
    <row r="227" spans="1:16" x14ac:dyDescent="0.2">
      <c r="A227" s="126">
        <v>90</v>
      </c>
      <c r="B227" s="126">
        <v>142</v>
      </c>
      <c r="C227" s="126">
        <v>179</v>
      </c>
      <c r="D227" s="126">
        <v>0.31690140845070403</v>
      </c>
      <c r="E227" s="126">
        <v>0.5</v>
      </c>
      <c r="F227" s="126">
        <v>0.63028169014084501</v>
      </c>
      <c r="G227" s="126">
        <v>0.276167362260547</v>
      </c>
      <c r="H227" s="126">
        <v>0.41680124827639298</v>
      </c>
      <c r="I227" s="126" t="s">
        <v>27</v>
      </c>
      <c r="J227" s="126" t="s">
        <v>253</v>
      </c>
      <c r="K227" s="126" t="s">
        <v>333</v>
      </c>
      <c r="L227" s="126">
        <v>0.2</v>
      </c>
      <c r="M227" s="126">
        <v>0</v>
      </c>
      <c r="N227" s="126">
        <v>0.5</v>
      </c>
      <c r="O227" s="126">
        <v>120</v>
      </c>
      <c r="P227" s="127">
        <v>42589.705462962964</v>
      </c>
    </row>
    <row r="228" spans="1:16" x14ac:dyDescent="0.2">
      <c r="A228" s="126">
        <v>99</v>
      </c>
      <c r="B228" s="126">
        <v>167</v>
      </c>
      <c r="C228" s="126">
        <v>203</v>
      </c>
      <c r="D228" s="126">
        <v>0.34859154929577402</v>
      </c>
      <c r="E228" s="126">
        <v>0.58802816901408395</v>
      </c>
      <c r="F228" s="126">
        <v>0.71478873239436602</v>
      </c>
      <c r="G228" s="126">
        <v>0.30995764297096101</v>
      </c>
      <c r="H228" s="126">
        <v>0.46168749392189001</v>
      </c>
      <c r="I228" s="126" t="s">
        <v>27</v>
      </c>
      <c r="J228" s="126" t="s">
        <v>253</v>
      </c>
      <c r="K228" s="126" t="s">
        <v>334</v>
      </c>
      <c r="L228" s="126">
        <v>0.2</v>
      </c>
      <c r="M228" s="126">
        <v>0.1</v>
      </c>
      <c r="N228" s="126">
        <v>0.5</v>
      </c>
      <c r="O228" s="126">
        <v>120</v>
      </c>
      <c r="P228" s="127">
        <v>42589.70579861111</v>
      </c>
    </row>
    <row r="229" spans="1:16" x14ac:dyDescent="0.2">
      <c r="A229" s="126">
        <v>107</v>
      </c>
      <c r="B229" s="126">
        <v>185</v>
      </c>
      <c r="C229" s="126">
        <v>208</v>
      </c>
      <c r="D229" s="126">
        <v>0.37676056338028102</v>
      </c>
      <c r="E229" s="126">
        <v>0.65140845070422504</v>
      </c>
      <c r="F229" s="126">
        <v>0.73239436619718301</v>
      </c>
      <c r="G229" s="126">
        <v>0.33825182705369899</v>
      </c>
      <c r="H229" s="126">
        <v>0.49794767066941598</v>
      </c>
      <c r="I229" s="126" t="s">
        <v>27</v>
      </c>
      <c r="J229" s="126" t="s">
        <v>253</v>
      </c>
      <c r="K229" s="126" t="s">
        <v>300</v>
      </c>
      <c r="L229" s="126">
        <v>0.2</v>
      </c>
      <c r="M229" s="126">
        <v>0.2</v>
      </c>
      <c r="N229" s="126">
        <v>0.5</v>
      </c>
      <c r="O229" s="126">
        <v>120</v>
      </c>
      <c r="P229" s="127">
        <v>42589.706122685187</v>
      </c>
    </row>
    <row r="230" spans="1:16" x14ac:dyDescent="0.2">
      <c r="A230" s="126">
        <v>106</v>
      </c>
      <c r="B230" s="126">
        <v>190</v>
      </c>
      <c r="C230" s="126">
        <v>211</v>
      </c>
      <c r="D230" s="126">
        <v>0.37323943661971798</v>
      </c>
      <c r="E230" s="126">
        <v>0.66901408450704203</v>
      </c>
      <c r="F230" s="126">
        <v>0.74295774647887303</v>
      </c>
      <c r="G230" s="126">
        <v>0.347404781527128</v>
      </c>
      <c r="H230" s="126">
        <v>0.50553445231264404</v>
      </c>
      <c r="I230" s="126" t="s">
        <v>27</v>
      </c>
      <c r="J230" s="126" t="s">
        <v>253</v>
      </c>
      <c r="K230" s="126" t="s">
        <v>335</v>
      </c>
      <c r="L230" s="126">
        <v>0.2</v>
      </c>
      <c r="M230" s="126">
        <v>0.3</v>
      </c>
      <c r="N230" s="126">
        <v>0.5</v>
      </c>
      <c r="O230" s="126">
        <v>120</v>
      </c>
      <c r="P230" s="127">
        <v>42589.706469907411</v>
      </c>
    </row>
    <row r="231" spans="1:16" x14ac:dyDescent="0.2">
      <c r="A231" s="126">
        <v>103</v>
      </c>
      <c r="B231" s="126">
        <v>182</v>
      </c>
      <c r="C231" s="126">
        <v>209</v>
      </c>
      <c r="D231" s="126">
        <v>0.36267605633802802</v>
      </c>
      <c r="E231" s="126">
        <v>0.64084507042253502</v>
      </c>
      <c r="F231" s="126">
        <v>0.73591549295774605</v>
      </c>
      <c r="G231" s="126">
        <v>0.33701604959145098</v>
      </c>
      <c r="H231" s="126">
        <v>0.49537004685160202</v>
      </c>
      <c r="I231" s="126" t="s">
        <v>27</v>
      </c>
      <c r="J231" s="126" t="s">
        <v>253</v>
      </c>
      <c r="K231" s="126" t="s">
        <v>336</v>
      </c>
      <c r="L231" s="126">
        <v>0.2</v>
      </c>
      <c r="M231" s="126">
        <v>0.4</v>
      </c>
      <c r="N231" s="126">
        <v>0.5</v>
      </c>
      <c r="O231" s="126">
        <v>120</v>
      </c>
      <c r="P231" s="127">
        <v>42589.706828703704</v>
      </c>
    </row>
    <row r="232" spans="1:16" x14ac:dyDescent="0.2">
      <c r="A232" s="126">
        <v>100</v>
      </c>
      <c r="B232" s="126">
        <v>176</v>
      </c>
      <c r="C232" s="126">
        <v>203</v>
      </c>
      <c r="D232" s="126">
        <v>0.352112676056338</v>
      </c>
      <c r="E232" s="126">
        <v>0.61971830985915399</v>
      </c>
      <c r="F232" s="126">
        <v>0.71478873239436602</v>
      </c>
      <c r="G232" s="126">
        <v>0.31788666007541</v>
      </c>
      <c r="H232" s="126">
        <v>0.48045310599289998</v>
      </c>
      <c r="I232" s="126" t="s">
        <v>27</v>
      </c>
      <c r="J232" s="126" t="s">
        <v>253</v>
      </c>
      <c r="K232" s="126" t="s">
        <v>337</v>
      </c>
      <c r="L232" s="126">
        <v>0.2</v>
      </c>
      <c r="M232" s="126">
        <v>0.5</v>
      </c>
      <c r="N232" s="126">
        <v>0.5</v>
      </c>
      <c r="O232" s="126">
        <v>120</v>
      </c>
      <c r="P232" s="127">
        <v>42589.707199074073</v>
      </c>
    </row>
    <row r="233" spans="1:16" x14ac:dyDescent="0.2">
      <c r="A233" s="126">
        <v>85</v>
      </c>
      <c r="B233" s="126">
        <v>161</v>
      </c>
      <c r="C233" s="126">
        <v>197</v>
      </c>
      <c r="D233" s="126">
        <v>0.29929577464788698</v>
      </c>
      <c r="E233" s="126">
        <v>0.56690140845070403</v>
      </c>
      <c r="F233" s="126">
        <v>0.69366197183098499</v>
      </c>
      <c r="G233" s="126">
        <v>0.28098832889137498</v>
      </c>
      <c r="H233" s="126">
        <v>0.43253376129604698</v>
      </c>
      <c r="I233" s="126" t="s">
        <v>27</v>
      </c>
      <c r="J233" s="126" t="s">
        <v>253</v>
      </c>
      <c r="K233" s="126" t="s">
        <v>338</v>
      </c>
      <c r="L233" s="126">
        <v>0.2</v>
      </c>
      <c r="M233" s="126">
        <v>0.6</v>
      </c>
      <c r="N233" s="126">
        <v>0.5</v>
      </c>
      <c r="O233" s="126">
        <v>120</v>
      </c>
      <c r="P233" s="127">
        <v>42589.707557870373</v>
      </c>
    </row>
    <row r="234" spans="1:16" x14ac:dyDescent="0.2">
      <c r="A234" s="126">
        <v>77</v>
      </c>
      <c r="B234" s="126">
        <v>148</v>
      </c>
      <c r="C234" s="126">
        <v>180</v>
      </c>
      <c r="D234" s="126">
        <v>0.27112676056337998</v>
      </c>
      <c r="E234" s="126">
        <v>0.52112676056338003</v>
      </c>
      <c r="F234" s="126">
        <v>0.63380281690140805</v>
      </c>
      <c r="G234" s="126">
        <v>0.24624161327044999</v>
      </c>
      <c r="H234" s="126">
        <v>0.39062104853958701</v>
      </c>
      <c r="I234" s="126" t="s">
        <v>27</v>
      </c>
      <c r="J234" s="126" t="s">
        <v>253</v>
      </c>
      <c r="K234" s="126" t="s">
        <v>339</v>
      </c>
      <c r="L234" s="126">
        <v>0.2</v>
      </c>
      <c r="M234" s="126">
        <v>0.7</v>
      </c>
      <c r="N234" s="126">
        <v>0.5</v>
      </c>
      <c r="O234" s="126">
        <v>120</v>
      </c>
      <c r="P234" s="127">
        <v>42589.70789351852</v>
      </c>
    </row>
    <row r="235" spans="1:16" x14ac:dyDescent="0.2">
      <c r="A235" s="126">
        <v>72</v>
      </c>
      <c r="B235" s="126">
        <v>134</v>
      </c>
      <c r="C235" s="126">
        <v>173</v>
      </c>
      <c r="D235" s="126">
        <v>0.25352112676056299</v>
      </c>
      <c r="E235" s="126">
        <v>0.471830985915492</v>
      </c>
      <c r="F235" s="126">
        <v>0.60915492957746398</v>
      </c>
      <c r="G235" s="126">
        <v>0.21433580722831699</v>
      </c>
      <c r="H235" s="126">
        <v>0.36064432518878498</v>
      </c>
      <c r="I235" s="126" t="s">
        <v>27</v>
      </c>
      <c r="J235" s="126" t="s">
        <v>253</v>
      </c>
      <c r="K235" s="126" t="s">
        <v>340</v>
      </c>
      <c r="L235" s="126">
        <v>0.2</v>
      </c>
      <c r="M235" s="126">
        <v>0.79999999999999905</v>
      </c>
      <c r="N235" s="126">
        <v>0.5</v>
      </c>
      <c r="O235" s="126">
        <v>120</v>
      </c>
      <c r="P235" s="127">
        <v>42589.708194444444</v>
      </c>
    </row>
    <row r="236" spans="1:16" x14ac:dyDescent="0.2">
      <c r="A236" s="126">
        <v>70</v>
      </c>
      <c r="B236" s="126">
        <v>124</v>
      </c>
      <c r="C236" s="126">
        <v>154</v>
      </c>
      <c r="D236" s="126">
        <v>0.24647887323943601</v>
      </c>
      <c r="E236" s="126">
        <v>0.43661971830985902</v>
      </c>
      <c r="F236" s="126">
        <v>0.54225352112675995</v>
      </c>
      <c r="G236" s="126">
        <v>0.194285367740202</v>
      </c>
      <c r="H236" s="126">
        <v>0.34060966222610001</v>
      </c>
      <c r="I236" s="126" t="s">
        <v>27</v>
      </c>
      <c r="J236" s="126" t="s">
        <v>253</v>
      </c>
      <c r="K236" s="126" t="s">
        <v>341</v>
      </c>
      <c r="L236" s="126">
        <v>0.2</v>
      </c>
      <c r="M236" s="126">
        <v>0.89999999999999902</v>
      </c>
      <c r="N236" s="126">
        <v>0.5</v>
      </c>
      <c r="O236" s="126">
        <v>120</v>
      </c>
      <c r="P236" s="127">
        <v>42589.708483796298</v>
      </c>
    </row>
    <row r="237" spans="1:16" x14ac:dyDescent="0.2">
      <c r="A237" s="126">
        <v>97</v>
      </c>
      <c r="B237" s="126">
        <v>155</v>
      </c>
      <c r="C237" s="126">
        <v>184</v>
      </c>
      <c r="D237" s="126">
        <v>0.34154929577464699</v>
      </c>
      <c r="E237" s="126">
        <v>0.54577464788732399</v>
      </c>
      <c r="F237" s="126">
        <v>0.647887323943662</v>
      </c>
      <c r="G237" s="126">
        <v>0.29155044488974802</v>
      </c>
      <c r="H237" s="126">
        <v>0.44261504474483199</v>
      </c>
      <c r="I237" s="126" t="s">
        <v>27</v>
      </c>
      <c r="J237" s="126" t="s">
        <v>253</v>
      </c>
      <c r="K237" s="126" t="s">
        <v>342</v>
      </c>
      <c r="L237" s="126">
        <v>0.3</v>
      </c>
      <c r="M237" s="126">
        <v>0</v>
      </c>
      <c r="N237" s="126">
        <v>0.5</v>
      </c>
      <c r="O237" s="126">
        <v>120</v>
      </c>
      <c r="P237" s="127">
        <v>42589.708831018521</v>
      </c>
    </row>
    <row r="238" spans="1:16" x14ac:dyDescent="0.2">
      <c r="A238" s="126">
        <v>104</v>
      </c>
      <c r="B238" s="126">
        <v>175</v>
      </c>
      <c r="C238" s="126">
        <v>209</v>
      </c>
      <c r="D238" s="126">
        <v>0.36619718309859101</v>
      </c>
      <c r="E238" s="126">
        <v>0.61619718309859095</v>
      </c>
      <c r="F238" s="126">
        <v>0.73591549295774605</v>
      </c>
      <c r="G238" s="126">
        <v>0.32458377011822898</v>
      </c>
      <c r="H238" s="126">
        <v>0.48546018653248302</v>
      </c>
      <c r="I238" s="126" t="s">
        <v>27</v>
      </c>
      <c r="J238" s="126" t="s">
        <v>253</v>
      </c>
      <c r="K238" s="126" t="s">
        <v>343</v>
      </c>
      <c r="L238" s="126">
        <v>0.3</v>
      </c>
      <c r="M238" s="126">
        <v>0.1</v>
      </c>
      <c r="N238" s="126">
        <v>0.5</v>
      </c>
      <c r="O238" s="126">
        <v>120</v>
      </c>
      <c r="P238" s="127">
        <v>42589.709641203706</v>
      </c>
    </row>
    <row r="239" spans="1:16" x14ac:dyDescent="0.2">
      <c r="A239" s="126">
        <v>113</v>
      </c>
      <c r="B239" s="126">
        <v>190</v>
      </c>
      <c r="C239" s="126">
        <v>214</v>
      </c>
      <c r="D239" s="126">
        <v>0.397887323943662</v>
      </c>
      <c r="E239" s="126">
        <v>0.66901408450704203</v>
      </c>
      <c r="F239" s="126">
        <v>0.75352112676056304</v>
      </c>
      <c r="G239" s="126">
        <v>0.35276473367398797</v>
      </c>
      <c r="H239" s="126">
        <v>0.52119072648752796</v>
      </c>
      <c r="I239" s="126" t="s">
        <v>27</v>
      </c>
      <c r="J239" s="126" t="s">
        <v>253</v>
      </c>
      <c r="K239" s="126" t="s">
        <v>301</v>
      </c>
      <c r="L239" s="126">
        <v>0.3</v>
      </c>
      <c r="M239" s="126">
        <v>0.2</v>
      </c>
      <c r="N239" s="126">
        <v>0.5</v>
      </c>
      <c r="O239" s="126">
        <v>120</v>
      </c>
      <c r="P239" s="127">
        <v>42589.710590277777</v>
      </c>
    </row>
    <row r="240" spans="1:16" x14ac:dyDescent="0.2">
      <c r="A240" s="126">
        <v>112</v>
      </c>
      <c r="B240" s="126">
        <v>191</v>
      </c>
      <c r="C240" s="126">
        <v>214</v>
      </c>
      <c r="D240" s="126">
        <v>0.39436619718309801</v>
      </c>
      <c r="E240" s="126">
        <v>0.67253521126760496</v>
      </c>
      <c r="F240" s="126">
        <v>0.75352112676056304</v>
      </c>
      <c r="G240" s="126">
        <v>0.35451488874534898</v>
      </c>
      <c r="H240" s="126">
        <v>0.52344859353931805</v>
      </c>
      <c r="I240" s="126" t="s">
        <v>27</v>
      </c>
      <c r="J240" s="126" t="s">
        <v>253</v>
      </c>
      <c r="K240" s="126" t="s">
        <v>344</v>
      </c>
      <c r="L240" s="126">
        <v>0.3</v>
      </c>
      <c r="M240" s="126">
        <v>0.3</v>
      </c>
      <c r="N240" s="126">
        <v>0.5</v>
      </c>
      <c r="O240" s="126">
        <v>120</v>
      </c>
      <c r="P240" s="127">
        <v>42589.711504629631</v>
      </c>
    </row>
    <row r="241" spans="1:16" x14ac:dyDescent="0.2">
      <c r="A241" s="126">
        <v>102</v>
      </c>
      <c r="B241" s="126">
        <v>185</v>
      </c>
      <c r="C241" s="126">
        <v>212</v>
      </c>
      <c r="D241" s="126">
        <v>0.35915492957746398</v>
      </c>
      <c r="E241" s="126">
        <v>0.65140845070422504</v>
      </c>
      <c r="F241" s="126">
        <v>0.74647887323943596</v>
      </c>
      <c r="G241" s="126">
        <v>0.33697540335945603</v>
      </c>
      <c r="H241" s="126">
        <v>0.49613381908640602</v>
      </c>
      <c r="I241" s="126" t="s">
        <v>27</v>
      </c>
      <c r="J241" s="126" t="s">
        <v>253</v>
      </c>
      <c r="K241" s="126" t="s">
        <v>345</v>
      </c>
      <c r="L241" s="126">
        <v>0.3</v>
      </c>
      <c r="M241" s="126">
        <v>0.4</v>
      </c>
      <c r="N241" s="126">
        <v>0.5</v>
      </c>
      <c r="O241" s="126">
        <v>120</v>
      </c>
      <c r="P241" s="127">
        <v>42589.712418981479</v>
      </c>
    </row>
    <row r="242" spans="1:16" x14ac:dyDescent="0.2">
      <c r="A242" s="126">
        <v>94</v>
      </c>
      <c r="B242" s="126">
        <v>179</v>
      </c>
      <c r="C242" s="126">
        <v>201</v>
      </c>
      <c r="D242" s="126">
        <v>0.33098591549295697</v>
      </c>
      <c r="E242" s="126">
        <v>0.63028169014084501</v>
      </c>
      <c r="F242" s="126">
        <v>0.70774647887323905</v>
      </c>
      <c r="G242" s="126">
        <v>0.31065612929573999</v>
      </c>
      <c r="H242" s="126">
        <v>0.46834037164771702</v>
      </c>
      <c r="I242" s="126" t="s">
        <v>27</v>
      </c>
      <c r="J242" s="126" t="s">
        <v>253</v>
      </c>
      <c r="K242" s="126" t="s">
        <v>346</v>
      </c>
      <c r="L242" s="126">
        <v>0.3</v>
      </c>
      <c r="M242" s="126">
        <v>0.5</v>
      </c>
      <c r="N242" s="126">
        <v>0.5</v>
      </c>
      <c r="O242" s="126">
        <v>120</v>
      </c>
      <c r="P242" s="127">
        <v>42589.713368055556</v>
      </c>
    </row>
    <row r="243" spans="1:16" x14ac:dyDescent="0.2">
      <c r="A243" s="126">
        <v>83</v>
      </c>
      <c r="B243" s="126">
        <v>157</v>
      </c>
      <c r="C243" s="126">
        <v>196</v>
      </c>
      <c r="D243" s="126">
        <v>0.29225352112676001</v>
      </c>
      <c r="E243" s="126">
        <v>0.55281690140844997</v>
      </c>
      <c r="F243" s="126">
        <v>0.69014084507042195</v>
      </c>
      <c r="G243" s="126">
        <v>0.27869863753604301</v>
      </c>
      <c r="H243" s="126">
        <v>0.427054152681556</v>
      </c>
      <c r="I243" s="126" t="s">
        <v>27</v>
      </c>
      <c r="J243" s="126" t="s">
        <v>253</v>
      </c>
      <c r="K243" s="126" t="s">
        <v>347</v>
      </c>
      <c r="L243" s="126">
        <v>0.3</v>
      </c>
      <c r="M243" s="126">
        <v>0.6</v>
      </c>
      <c r="N243" s="126">
        <v>0.5</v>
      </c>
      <c r="O243" s="126">
        <v>120</v>
      </c>
      <c r="P243" s="127">
        <v>42589.714236111111</v>
      </c>
    </row>
    <row r="244" spans="1:16" x14ac:dyDescent="0.2">
      <c r="A244" s="126">
        <v>75</v>
      </c>
      <c r="B244" s="126">
        <v>146</v>
      </c>
      <c r="C244" s="126">
        <v>180</v>
      </c>
      <c r="D244" s="126">
        <v>0.264084507042253</v>
      </c>
      <c r="E244" s="126">
        <v>0.51408450704225295</v>
      </c>
      <c r="F244" s="126">
        <v>0.63380281690140805</v>
      </c>
      <c r="G244" s="126">
        <v>0.23950298144913201</v>
      </c>
      <c r="H244" s="126">
        <v>0.38507663392132402</v>
      </c>
      <c r="I244" s="126" t="s">
        <v>27</v>
      </c>
      <c r="J244" s="126" t="s">
        <v>253</v>
      </c>
      <c r="K244" s="126" t="s">
        <v>348</v>
      </c>
      <c r="L244" s="126">
        <v>0.3</v>
      </c>
      <c r="M244" s="126">
        <v>0.7</v>
      </c>
      <c r="N244" s="126">
        <v>0.5</v>
      </c>
      <c r="O244" s="126">
        <v>120</v>
      </c>
      <c r="P244" s="127">
        <v>42589.715057870373</v>
      </c>
    </row>
    <row r="245" spans="1:16" x14ac:dyDescent="0.2">
      <c r="A245" s="126">
        <v>72</v>
      </c>
      <c r="B245" s="126">
        <v>135</v>
      </c>
      <c r="C245" s="126">
        <v>171</v>
      </c>
      <c r="D245" s="126">
        <v>0.25352112676056299</v>
      </c>
      <c r="E245" s="126">
        <v>0.47535211267605598</v>
      </c>
      <c r="F245" s="126">
        <v>0.602112676056338</v>
      </c>
      <c r="G245" s="126">
        <v>0.212930172919851</v>
      </c>
      <c r="H245" s="126">
        <v>0.359887562545881</v>
      </c>
      <c r="I245" s="126" t="s">
        <v>27</v>
      </c>
      <c r="J245" s="126" t="s">
        <v>253</v>
      </c>
      <c r="K245" s="126" t="s">
        <v>349</v>
      </c>
      <c r="L245" s="126">
        <v>0.3</v>
      </c>
      <c r="M245" s="126">
        <v>0.79999999999999905</v>
      </c>
      <c r="N245" s="126">
        <v>0.5</v>
      </c>
      <c r="O245" s="126">
        <v>120</v>
      </c>
      <c r="P245" s="127">
        <v>42589.71597222222</v>
      </c>
    </row>
    <row r="246" spans="1:16" x14ac:dyDescent="0.2">
      <c r="A246" s="126">
        <v>70</v>
      </c>
      <c r="B246" s="126">
        <v>122</v>
      </c>
      <c r="C246" s="126">
        <v>154</v>
      </c>
      <c r="D246" s="126">
        <v>0.24647887323943601</v>
      </c>
      <c r="E246" s="126">
        <v>0.42957746478873199</v>
      </c>
      <c r="F246" s="126">
        <v>0.54225352112675995</v>
      </c>
      <c r="G246" s="126">
        <v>0.19447486223332699</v>
      </c>
      <c r="H246" s="126">
        <v>0.340844989964455</v>
      </c>
      <c r="I246" s="126" t="s">
        <v>27</v>
      </c>
      <c r="J246" s="126" t="s">
        <v>253</v>
      </c>
      <c r="K246" s="126" t="s">
        <v>350</v>
      </c>
      <c r="L246" s="126">
        <v>0.3</v>
      </c>
      <c r="M246" s="126">
        <v>0.89999999999999902</v>
      </c>
      <c r="N246" s="126">
        <v>0.5</v>
      </c>
      <c r="O246" s="126">
        <v>120</v>
      </c>
      <c r="P246" s="127">
        <v>42589.71670138889</v>
      </c>
    </row>
    <row r="247" spans="1:16" x14ac:dyDescent="0.2">
      <c r="A247" s="126">
        <v>99</v>
      </c>
      <c r="B247" s="126">
        <v>159</v>
      </c>
      <c r="C247" s="126">
        <v>189</v>
      </c>
      <c r="D247" s="126">
        <v>0.34859154929577402</v>
      </c>
      <c r="E247" s="126">
        <v>0.55985915492957705</v>
      </c>
      <c r="F247" s="126">
        <v>0.66549295774647799</v>
      </c>
      <c r="G247" s="126">
        <v>0.303181934800061</v>
      </c>
      <c r="H247" s="126">
        <v>0.45167005975228303</v>
      </c>
      <c r="I247" s="126" t="s">
        <v>27</v>
      </c>
      <c r="J247" s="126" t="s">
        <v>253</v>
      </c>
      <c r="K247" s="126" t="s">
        <v>287</v>
      </c>
      <c r="L247" s="126">
        <v>0.4</v>
      </c>
      <c r="M247" s="126">
        <v>0</v>
      </c>
      <c r="N247" s="126">
        <v>0.5</v>
      </c>
      <c r="O247" s="126">
        <v>120</v>
      </c>
      <c r="P247" s="127">
        <v>42589.717488425929</v>
      </c>
    </row>
    <row r="248" spans="1:16" x14ac:dyDescent="0.2">
      <c r="A248" s="126">
        <v>107</v>
      </c>
      <c r="B248" s="126">
        <v>178</v>
      </c>
      <c r="C248" s="126">
        <v>214</v>
      </c>
      <c r="D248" s="126">
        <v>0.37676056338028102</v>
      </c>
      <c r="E248" s="126">
        <v>0.62676056338028097</v>
      </c>
      <c r="F248" s="126">
        <v>0.75352112676056304</v>
      </c>
      <c r="G248" s="126">
        <v>0.336975020068357</v>
      </c>
      <c r="H248" s="126">
        <v>0.49423136335687401</v>
      </c>
      <c r="I248" s="126" t="s">
        <v>27</v>
      </c>
      <c r="J248" s="126" t="s">
        <v>253</v>
      </c>
      <c r="K248" s="126" t="s">
        <v>313</v>
      </c>
      <c r="L248" s="126">
        <v>0.4</v>
      </c>
      <c r="M248" s="126">
        <v>0.1</v>
      </c>
      <c r="N248" s="126">
        <v>0.5</v>
      </c>
      <c r="O248" s="126">
        <v>120</v>
      </c>
      <c r="P248" s="127">
        <v>42589.718229166669</v>
      </c>
    </row>
    <row r="249" spans="1:16" s="130" customFormat="1" x14ac:dyDescent="0.2">
      <c r="A249" s="128">
        <v>115</v>
      </c>
      <c r="B249" s="128">
        <v>191</v>
      </c>
      <c r="C249" s="128">
        <v>214</v>
      </c>
      <c r="D249" s="128">
        <v>0.40492957746478803</v>
      </c>
      <c r="E249" s="128">
        <v>0.67253521126760496</v>
      </c>
      <c r="F249" s="128">
        <v>0.75352112676056304</v>
      </c>
      <c r="G249" s="128">
        <v>0.36244837046341899</v>
      </c>
      <c r="H249" s="128">
        <v>0.53088178432883604</v>
      </c>
      <c r="I249" s="128" t="s">
        <v>27</v>
      </c>
      <c r="J249" s="128" t="s">
        <v>253</v>
      </c>
      <c r="K249" s="128" t="s">
        <v>294</v>
      </c>
      <c r="L249" s="128">
        <v>0.4</v>
      </c>
      <c r="M249" s="128">
        <v>0.2</v>
      </c>
      <c r="N249" s="128">
        <v>0.5</v>
      </c>
      <c r="O249" s="128">
        <v>120</v>
      </c>
      <c r="P249" s="129">
        <v>42589.719131944446</v>
      </c>
    </row>
    <row r="250" spans="1:16" x14ac:dyDescent="0.2">
      <c r="A250" s="126">
        <v>113</v>
      </c>
      <c r="B250" s="126">
        <v>188</v>
      </c>
      <c r="C250" s="126">
        <v>214</v>
      </c>
      <c r="D250" s="126">
        <v>0.397887323943662</v>
      </c>
      <c r="E250" s="126">
        <v>0.66197183098591506</v>
      </c>
      <c r="F250" s="126">
        <v>0.75352112676056304</v>
      </c>
      <c r="G250" s="126">
        <v>0.35549553069039302</v>
      </c>
      <c r="H250" s="126">
        <v>0.526282964031906</v>
      </c>
      <c r="I250" s="126" t="s">
        <v>27</v>
      </c>
      <c r="J250" s="126" t="s">
        <v>253</v>
      </c>
      <c r="K250" s="126" t="s">
        <v>314</v>
      </c>
      <c r="L250" s="126">
        <v>0.4</v>
      </c>
      <c r="M250" s="126">
        <v>0.3</v>
      </c>
      <c r="N250" s="126">
        <v>0.5</v>
      </c>
      <c r="O250" s="126">
        <v>120</v>
      </c>
      <c r="P250" s="127">
        <v>42589.72</v>
      </c>
    </row>
    <row r="251" spans="1:16" x14ac:dyDescent="0.2">
      <c r="A251" s="126">
        <v>95</v>
      </c>
      <c r="B251" s="126">
        <v>187</v>
      </c>
      <c r="C251" s="126">
        <v>210</v>
      </c>
      <c r="D251" s="126">
        <v>0.33450704225352101</v>
      </c>
      <c r="E251" s="126">
        <v>0.65845070422535201</v>
      </c>
      <c r="F251" s="126">
        <v>0.73943661971830899</v>
      </c>
      <c r="G251" s="126">
        <v>0.327466106806446</v>
      </c>
      <c r="H251" s="126">
        <v>0.48303347719665302</v>
      </c>
      <c r="I251" s="126" t="s">
        <v>27</v>
      </c>
      <c r="J251" s="126" t="s">
        <v>253</v>
      </c>
      <c r="K251" s="126" t="s">
        <v>307</v>
      </c>
      <c r="L251" s="126">
        <v>0.4</v>
      </c>
      <c r="M251" s="126">
        <v>0.4</v>
      </c>
      <c r="N251" s="126">
        <v>0.5</v>
      </c>
      <c r="O251" s="126">
        <v>120</v>
      </c>
      <c r="P251" s="127">
        <v>42589.720439814817</v>
      </c>
    </row>
    <row r="252" spans="1:16" x14ac:dyDescent="0.2">
      <c r="A252" s="126">
        <v>88</v>
      </c>
      <c r="B252" s="126">
        <v>177</v>
      </c>
      <c r="C252" s="126">
        <v>201</v>
      </c>
      <c r="D252" s="126">
        <v>0.309859154929577</v>
      </c>
      <c r="E252" s="126">
        <v>0.62323943661971803</v>
      </c>
      <c r="F252" s="126">
        <v>0.70774647887323905</v>
      </c>
      <c r="G252" s="126">
        <v>0.30252970602483598</v>
      </c>
      <c r="H252" s="126">
        <v>0.45334482581868302</v>
      </c>
      <c r="I252" s="126" t="s">
        <v>27</v>
      </c>
      <c r="J252" s="126" t="s">
        <v>253</v>
      </c>
      <c r="K252" s="126" t="s">
        <v>308</v>
      </c>
      <c r="L252" s="126">
        <v>0.4</v>
      </c>
      <c r="M252" s="126">
        <v>0.5</v>
      </c>
      <c r="N252" s="126">
        <v>0.5</v>
      </c>
      <c r="O252" s="126">
        <v>120</v>
      </c>
      <c r="P252" s="127">
        <v>42589.720879629633</v>
      </c>
    </row>
    <row r="253" spans="1:16" x14ac:dyDescent="0.2">
      <c r="A253" s="126">
        <v>82</v>
      </c>
      <c r="B253" s="126">
        <v>157</v>
      </c>
      <c r="C253" s="126">
        <v>193</v>
      </c>
      <c r="D253" s="126">
        <v>0.28873239436619702</v>
      </c>
      <c r="E253" s="126">
        <v>0.55281690140844997</v>
      </c>
      <c r="F253" s="126">
        <v>0.67957746478873204</v>
      </c>
      <c r="G253" s="126">
        <v>0.27208920070415399</v>
      </c>
      <c r="H253" s="126">
        <v>0.42208068787198599</v>
      </c>
      <c r="I253" s="126" t="s">
        <v>27</v>
      </c>
      <c r="J253" s="126" t="s">
        <v>253</v>
      </c>
      <c r="K253" s="126" t="s">
        <v>312</v>
      </c>
      <c r="L253" s="126">
        <v>0.4</v>
      </c>
      <c r="M253" s="126">
        <v>0.6</v>
      </c>
      <c r="N253" s="126">
        <v>0.5</v>
      </c>
      <c r="O253" s="126">
        <v>120</v>
      </c>
      <c r="P253" s="127">
        <v>42589.721342592595</v>
      </c>
    </row>
    <row r="254" spans="1:16" x14ac:dyDescent="0.2">
      <c r="A254" s="126">
        <v>74</v>
      </c>
      <c r="B254" s="126">
        <v>144</v>
      </c>
      <c r="C254" s="126">
        <v>181</v>
      </c>
      <c r="D254" s="126">
        <v>0.26056338028169002</v>
      </c>
      <c r="E254" s="126">
        <v>0.50704225352112597</v>
      </c>
      <c r="F254" s="126">
        <v>0.63732394366197098</v>
      </c>
      <c r="G254" s="126">
        <v>0.23459332882568701</v>
      </c>
      <c r="H254" s="126">
        <v>0.37896531419041501</v>
      </c>
      <c r="I254" s="126" t="s">
        <v>27</v>
      </c>
      <c r="J254" s="126" t="s">
        <v>253</v>
      </c>
      <c r="K254" s="126" t="s">
        <v>310</v>
      </c>
      <c r="L254" s="126">
        <v>0.4</v>
      </c>
      <c r="M254" s="126">
        <v>0.7</v>
      </c>
      <c r="N254" s="126">
        <v>0.5</v>
      </c>
      <c r="O254" s="126">
        <v>120</v>
      </c>
      <c r="P254" s="127">
        <v>42589.721863425926</v>
      </c>
    </row>
    <row r="255" spans="1:16" x14ac:dyDescent="0.2">
      <c r="A255" s="126">
        <v>70</v>
      </c>
      <c r="B255" s="126">
        <v>133</v>
      </c>
      <c r="C255" s="126">
        <v>170</v>
      </c>
      <c r="D255" s="126">
        <v>0.24647887323943601</v>
      </c>
      <c r="E255" s="126">
        <v>0.46830985915492901</v>
      </c>
      <c r="F255" s="126">
        <v>0.59859154929577396</v>
      </c>
      <c r="G255" s="126">
        <v>0.20908535390915201</v>
      </c>
      <c r="H255" s="126">
        <v>0.35428855686306399</v>
      </c>
      <c r="I255" s="126" t="s">
        <v>27</v>
      </c>
      <c r="J255" s="126" t="s">
        <v>253</v>
      </c>
      <c r="K255" s="126" t="s">
        <v>309</v>
      </c>
      <c r="L255" s="126">
        <v>0.4</v>
      </c>
      <c r="M255" s="126">
        <v>0.79999999999999905</v>
      </c>
      <c r="N255" s="126">
        <v>0.5</v>
      </c>
      <c r="O255" s="126">
        <v>120</v>
      </c>
      <c r="P255" s="127">
        <v>42589.722418981481</v>
      </c>
    </row>
    <row r="256" spans="1:16" x14ac:dyDescent="0.2">
      <c r="A256" s="126">
        <v>69</v>
      </c>
      <c r="B256" s="126">
        <v>120</v>
      </c>
      <c r="C256" s="126">
        <v>154</v>
      </c>
      <c r="D256" s="126">
        <v>0.242957746478873</v>
      </c>
      <c r="E256" s="126">
        <v>0.42253521126760502</v>
      </c>
      <c r="F256" s="126">
        <v>0.54225352112675995</v>
      </c>
      <c r="G256" s="126">
        <v>0.192571533567304</v>
      </c>
      <c r="H256" s="126">
        <v>0.339230085522219</v>
      </c>
      <c r="I256" s="126" t="s">
        <v>27</v>
      </c>
      <c r="J256" s="126" t="s">
        <v>253</v>
      </c>
      <c r="K256" s="126" t="s">
        <v>311</v>
      </c>
      <c r="L256" s="126">
        <v>0.4</v>
      </c>
      <c r="M256" s="126">
        <v>0.89999999999999902</v>
      </c>
      <c r="N256" s="126">
        <v>0.5</v>
      </c>
      <c r="O256" s="126">
        <v>120</v>
      </c>
      <c r="P256" s="127">
        <v>42589.722858796296</v>
      </c>
    </row>
    <row r="257" spans="1:16" x14ac:dyDescent="0.2">
      <c r="A257" s="126">
        <v>95</v>
      </c>
      <c r="B257" s="126">
        <v>161</v>
      </c>
      <c r="C257" s="126">
        <v>191</v>
      </c>
      <c r="D257" s="126">
        <v>0.33450704225352101</v>
      </c>
      <c r="E257" s="126">
        <v>0.56690140845070403</v>
      </c>
      <c r="F257" s="126">
        <v>0.67253521126760496</v>
      </c>
      <c r="G257" s="126">
        <v>0.2998893148449</v>
      </c>
      <c r="H257" s="126">
        <v>0.44814003030981697</v>
      </c>
      <c r="I257" s="126" t="s">
        <v>27</v>
      </c>
      <c r="J257" s="126" t="s">
        <v>253</v>
      </c>
      <c r="K257" s="126" t="s">
        <v>351</v>
      </c>
      <c r="L257" s="126">
        <v>0.5</v>
      </c>
      <c r="M257" s="126">
        <v>0</v>
      </c>
      <c r="N257" s="126">
        <v>0.5</v>
      </c>
      <c r="O257" s="126">
        <v>120</v>
      </c>
      <c r="P257" s="127">
        <v>42589.723344907405</v>
      </c>
    </row>
    <row r="258" spans="1:16" x14ac:dyDescent="0.2">
      <c r="A258" s="126">
        <v>107</v>
      </c>
      <c r="B258" s="126">
        <v>181</v>
      </c>
      <c r="C258" s="126">
        <v>207</v>
      </c>
      <c r="D258" s="126">
        <v>0.37676056338028102</v>
      </c>
      <c r="E258" s="126">
        <v>0.63732394366197098</v>
      </c>
      <c r="F258" s="126">
        <v>0.72887323943661897</v>
      </c>
      <c r="G258" s="126">
        <v>0.336662655370008</v>
      </c>
      <c r="H258" s="126">
        <v>0.497712499439177</v>
      </c>
      <c r="I258" s="126" t="s">
        <v>27</v>
      </c>
      <c r="J258" s="126" t="s">
        <v>253</v>
      </c>
      <c r="K258" s="126" t="s">
        <v>352</v>
      </c>
      <c r="L258" s="126">
        <v>0.5</v>
      </c>
      <c r="M258" s="126">
        <v>0.1</v>
      </c>
      <c r="N258" s="126">
        <v>0.5</v>
      </c>
      <c r="O258" s="126">
        <v>120</v>
      </c>
      <c r="P258" s="127">
        <v>42589.723761574074</v>
      </c>
    </row>
    <row r="259" spans="1:16" x14ac:dyDescent="0.2">
      <c r="A259" s="126">
        <v>111</v>
      </c>
      <c r="B259" s="126">
        <v>188</v>
      </c>
      <c r="C259" s="126">
        <v>212</v>
      </c>
      <c r="D259" s="126">
        <v>0.39084507042253502</v>
      </c>
      <c r="E259" s="126">
        <v>0.66197183098591506</v>
      </c>
      <c r="F259" s="126">
        <v>0.74647887323943596</v>
      </c>
      <c r="G259" s="126">
        <v>0.35134741954006798</v>
      </c>
      <c r="H259" s="126">
        <v>0.51781572609033499</v>
      </c>
      <c r="I259" s="126" t="s">
        <v>27</v>
      </c>
      <c r="J259" s="126" t="s">
        <v>253</v>
      </c>
      <c r="K259" s="126" t="s">
        <v>302</v>
      </c>
      <c r="L259" s="126">
        <v>0.5</v>
      </c>
      <c r="M259" s="126">
        <v>0.2</v>
      </c>
      <c r="N259" s="126">
        <v>0.5</v>
      </c>
      <c r="O259" s="126">
        <v>120</v>
      </c>
      <c r="P259" s="127">
        <v>42589.724097222221</v>
      </c>
    </row>
    <row r="260" spans="1:16" x14ac:dyDescent="0.2">
      <c r="A260" s="126">
        <v>107</v>
      </c>
      <c r="B260" s="126">
        <v>186</v>
      </c>
      <c r="C260" s="126">
        <v>211</v>
      </c>
      <c r="D260" s="126">
        <v>0.37676056338028102</v>
      </c>
      <c r="E260" s="126">
        <v>0.65492957746478797</v>
      </c>
      <c r="F260" s="126">
        <v>0.74295774647887303</v>
      </c>
      <c r="G260" s="126">
        <v>0.342132117483674</v>
      </c>
      <c r="H260" s="126">
        <v>0.50731145611470796</v>
      </c>
      <c r="I260" s="126" t="s">
        <v>27</v>
      </c>
      <c r="J260" s="126" t="s">
        <v>253</v>
      </c>
      <c r="K260" s="126" t="s">
        <v>353</v>
      </c>
      <c r="L260" s="126">
        <v>0.5</v>
      </c>
      <c r="M260" s="126">
        <v>0.3</v>
      </c>
      <c r="N260" s="126">
        <v>0.5</v>
      </c>
      <c r="O260" s="126">
        <v>120</v>
      </c>
      <c r="P260" s="127">
        <v>42589.724502314813</v>
      </c>
    </row>
    <row r="261" spans="1:16" x14ac:dyDescent="0.2">
      <c r="A261" s="126">
        <v>91</v>
      </c>
      <c r="B261" s="126">
        <v>183</v>
      </c>
      <c r="C261" s="126">
        <v>204</v>
      </c>
      <c r="D261" s="126">
        <v>0.32042253521126701</v>
      </c>
      <c r="E261" s="126">
        <v>0.64436619718309796</v>
      </c>
      <c r="F261" s="126">
        <v>0.71830985915492895</v>
      </c>
      <c r="G261" s="126">
        <v>0.31770279827506698</v>
      </c>
      <c r="H261" s="126">
        <v>0.46801243588695801</v>
      </c>
      <c r="I261" s="126" t="s">
        <v>27</v>
      </c>
      <c r="J261" s="126" t="s">
        <v>253</v>
      </c>
      <c r="K261" s="126" t="s">
        <v>354</v>
      </c>
      <c r="L261" s="126">
        <v>0.5</v>
      </c>
      <c r="M261" s="126">
        <v>0.4</v>
      </c>
      <c r="N261" s="126">
        <v>0.5</v>
      </c>
      <c r="O261" s="126">
        <v>120</v>
      </c>
      <c r="P261" s="127">
        <v>42589.724861111114</v>
      </c>
    </row>
    <row r="262" spans="1:16" x14ac:dyDescent="0.2">
      <c r="A262" s="126">
        <v>85</v>
      </c>
      <c r="B262" s="126">
        <v>173</v>
      </c>
      <c r="C262" s="126">
        <v>197</v>
      </c>
      <c r="D262" s="126">
        <v>0.29929577464788698</v>
      </c>
      <c r="E262" s="126">
        <v>0.60915492957746398</v>
      </c>
      <c r="F262" s="126">
        <v>0.69366197183098499</v>
      </c>
      <c r="G262" s="126">
        <v>0.29106236768980798</v>
      </c>
      <c r="H262" s="126">
        <v>0.44156846342842698</v>
      </c>
      <c r="I262" s="126" t="s">
        <v>27</v>
      </c>
      <c r="J262" s="126" t="s">
        <v>253</v>
      </c>
      <c r="K262" s="126" t="s">
        <v>355</v>
      </c>
      <c r="L262" s="126">
        <v>0.5</v>
      </c>
      <c r="M262" s="126">
        <v>0.5</v>
      </c>
      <c r="N262" s="126">
        <v>0.5</v>
      </c>
      <c r="O262" s="126">
        <v>120</v>
      </c>
      <c r="P262" s="127">
        <v>42589.725231481483</v>
      </c>
    </row>
    <row r="263" spans="1:16" x14ac:dyDescent="0.2">
      <c r="A263" s="126">
        <v>78</v>
      </c>
      <c r="B263" s="126">
        <v>158</v>
      </c>
      <c r="C263" s="126">
        <v>191</v>
      </c>
      <c r="D263" s="126">
        <v>0.27464788732394302</v>
      </c>
      <c r="E263" s="126">
        <v>0.55633802816901401</v>
      </c>
      <c r="F263" s="126">
        <v>0.67253521126760496</v>
      </c>
      <c r="G263" s="126">
        <v>0.26366612445009302</v>
      </c>
      <c r="H263" s="126">
        <v>0.40949267185982902</v>
      </c>
      <c r="I263" s="126" t="s">
        <v>27</v>
      </c>
      <c r="J263" s="126" t="s">
        <v>253</v>
      </c>
      <c r="K263" s="126" t="s">
        <v>356</v>
      </c>
      <c r="L263" s="126">
        <v>0.5</v>
      </c>
      <c r="M263" s="126">
        <v>0.6</v>
      </c>
      <c r="N263" s="126">
        <v>0.5</v>
      </c>
      <c r="O263" s="126">
        <v>120</v>
      </c>
      <c r="P263" s="127">
        <v>42589.725590277776</v>
      </c>
    </row>
    <row r="264" spans="1:16" x14ac:dyDescent="0.2">
      <c r="A264" s="126">
        <v>72</v>
      </c>
      <c r="B264" s="126">
        <v>140</v>
      </c>
      <c r="C264" s="126">
        <v>177</v>
      </c>
      <c r="D264" s="126">
        <v>0.25352112676056299</v>
      </c>
      <c r="E264" s="126">
        <v>0.49295774647887303</v>
      </c>
      <c r="F264" s="126">
        <v>0.62323943661971803</v>
      </c>
      <c r="G264" s="126">
        <v>0.22670498092938901</v>
      </c>
      <c r="H264" s="126">
        <v>0.372513051122217</v>
      </c>
      <c r="I264" s="126" t="s">
        <v>27</v>
      </c>
      <c r="J264" s="126" t="s">
        <v>253</v>
      </c>
      <c r="K264" s="126" t="s">
        <v>357</v>
      </c>
      <c r="L264" s="126">
        <v>0.5</v>
      </c>
      <c r="M264" s="126">
        <v>0.7</v>
      </c>
      <c r="N264" s="126">
        <v>0.5</v>
      </c>
      <c r="O264" s="126">
        <v>120</v>
      </c>
      <c r="P264" s="127">
        <v>42589.726076388892</v>
      </c>
    </row>
    <row r="265" spans="1:16" x14ac:dyDescent="0.2">
      <c r="A265" s="126">
        <v>69</v>
      </c>
      <c r="B265" s="126">
        <v>133</v>
      </c>
      <c r="C265" s="126">
        <v>169</v>
      </c>
      <c r="D265" s="126">
        <v>0.242957746478873</v>
      </c>
      <c r="E265" s="126">
        <v>0.46830985915492901</v>
      </c>
      <c r="F265" s="126">
        <v>0.59507042253521103</v>
      </c>
      <c r="G265" s="126">
        <v>0.20530029047977999</v>
      </c>
      <c r="H265" s="126">
        <v>0.35035153226941701</v>
      </c>
      <c r="I265" s="126" t="s">
        <v>27</v>
      </c>
      <c r="J265" s="126" t="s">
        <v>253</v>
      </c>
      <c r="K265" s="126" t="s">
        <v>358</v>
      </c>
      <c r="L265" s="126">
        <v>0.5</v>
      </c>
      <c r="M265" s="126">
        <v>0.79999999999999905</v>
      </c>
      <c r="N265" s="126">
        <v>0.5</v>
      </c>
      <c r="O265" s="126">
        <v>120</v>
      </c>
      <c r="P265" s="127">
        <v>42589.726631944446</v>
      </c>
    </row>
    <row r="266" spans="1:16" x14ac:dyDescent="0.2">
      <c r="A266" s="126">
        <v>69</v>
      </c>
      <c r="B266" s="126">
        <v>119</v>
      </c>
      <c r="C266" s="126">
        <v>153</v>
      </c>
      <c r="D266" s="126">
        <v>0.242957746478873</v>
      </c>
      <c r="E266" s="126">
        <v>0.41901408450704197</v>
      </c>
      <c r="F266" s="126">
        <v>0.53873239436619702</v>
      </c>
      <c r="G266" s="126">
        <v>0.19105644173469399</v>
      </c>
      <c r="H266" s="126">
        <v>0.337898528782348</v>
      </c>
      <c r="I266" s="126" t="s">
        <v>27</v>
      </c>
      <c r="J266" s="126" t="s">
        <v>253</v>
      </c>
      <c r="K266" s="126" t="s">
        <v>359</v>
      </c>
      <c r="L266" s="126">
        <v>0.5</v>
      </c>
      <c r="M266" s="126">
        <v>0.89999999999999902</v>
      </c>
      <c r="N266" s="126">
        <v>0.5</v>
      </c>
      <c r="O266" s="126">
        <v>120</v>
      </c>
      <c r="P266" s="127">
        <v>42589.727025462962</v>
      </c>
    </row>
    <row r="267" spans="1:16" x14ac:dyDescent="0.2">
      <c r="A267" s="126">
        <v>88</v>
      </c>
      <c r="B267" s="126">
        <v>156</v>
      </c>
      <c r="C267" s="126">
        <v>189</v>
      </c>
      <c r="D267" s="126">
        <v>0.309859154929577</v>
      </c>
      <c r="E267" s="126">
        <v>0.54929577464788704</v>
      </c>
      <c r="F267" s="126">
        <v>0.66549295774647799</v>
      </c>
      <c r="G267" s="126">
        <v>0.28817897401882198</v>
      </c>
      <c r="H267" s="126">
        <v>0.42178730052602498</v>
      </c>
      <c r="I267" s="126" t="s">
        <v>27</v>
      </c>
      <c r="J267" s="126" t="s">
        <v>253</v>
      </c>
      <c r="K267" s="126" t="s">
        <v>360</v>
      </c>
      <c r="L267" s="126">
        <v>0.6</v>
      </c>
      <c r="M267" s="126">
        <v>0</v>
      </c>
      <c r="N267" s="126">
        <v>0.5</v>
      </c>
      <c r="O267" s="126">
        <v>120</v>
      </c>
      <c r="P267" s="127">
        <v>42589.727407407408</v>
      </c>
    </row>
    <row r="268" spans="1:16" x14ac:dyDescent="0.2">
      <c r="A268" s="126">
        <v>97</v>
      </c>
      <c r="B268" s="126">
        <v>174</v>
      </c>
      <c r="C268" s="126">
        <v>206</v>
      </c>
      <c r="D268" s="126">
        <v>0.34154929577464699</v>
      </c>
      <c r="E268" s="126">
        <v>0.61267605633802802</v>
      </c>
      <c r="F268" s="126">
        <v>0.72535211267605604</v>
      </c>
      <c r="G268" s="126">
        <v>0.318731542070258</v>
      </c>
      <c r="H268" s="126">
        <v>0.46339541768940901</v>
      </c>
      <c r="I268" s="126" t="s">
        <v>27</v>
      </c>
      <c r="J268" s="126" t="s">
        <v>253</v>
      </c>
      <c r="K268" s="126" t="s">
        <v>361</v>
      </c>
      <c r="L268" s="126">
        <v>0.6</v>
      </c>
      <c r="M268" s="126">
        <v>0.1</v>
      </c>
      <c r="N268" s="126">
        <v>0.5</v>
      </c>
      <c r="O268" s="126">
        <v>120</v>
      </c>
      <c r="P268" s="127">
        <v>42589.727743055555</v>
      </c>
    </row>
    <row r="269" spans="1:16" x14ac:dyDescent="0.2">
      <c r="A269" s="126">
        <v>101</v>
      </c>
      <c r="B269" s="126">
        <v>181</v>
      </c>
      <c r="C269" s="126">
        <v>208</v>
      </c>
      <c r="D269" s="126">
        <v>0.35563380281690099</v>
      </c>
      <c r="E269" s="126">
        <v>0.63732394366197098</v>
      </c>
      <c r="F269" s="126">
        <v>0.73239436619718301</v>
      </c>
      <c r="G269" s="126">
        <v>0.33516480394175602</v>
      </c>
      <c r="H269" s="126">
        <v>0.48426883109084001</v>
      </c>
      <c r="I269" s="126" t="s">
        <v>27</v>
      </c>
      <c r="J269" s="126" t="s">
        <v>253</v>
      </c>
      <c r="K269" s="126" t="s">
        <v>303</v>
      </c>
      <c r="L269" s="126">
        <v>0.6</v>
      </c>
      <c r="M269" s="126">
        <v>0.2</v>
      </c>
      <c r="N269" s="126">
        <v>0.5</v>
      </c>
      <c r="O269" s="126">
        <v>120</v>
      </c>
      <c r="P269" s="127">
        <v>42589.728067129632</v>
      </c>
    </row>
    <row r="270" spans="1:16" x14ac:dyDescent="0.2">
      <c r="A270" s="126">
        <v>101</v>
      </c>
      <c r="B270" s="126">
        <v>180</v>
      </c>
      <c r="C270" s="126">
        <v>207</v>
      </c>
      <c r="D270" s="126">
        <v>0.35563380281690099</v>
      </c>
      <c r="E270" s="126">
        <v>0.63380281690140805</v>
      </c>
      <c r="F270" s="126">
        <v>0.72887323943661897</v>
      </c>
      <c r="G270" s="126">
        <v>0.33115679472812998</v>
      </c>
      <c r="H270" s="126">
        <v>0.48457257735422699</v>
      </c>
      <c r="I270" s="126" t="s">
        <v>27</v>
      </c>
      <c r="J270" s="126" t="s">
        <v>253</v>
      </c>
      <c r="K270" s="126" t="s">
        <v>362</v>
      </c>
      <c r="L270" s="126">
        <v>0.6</v>
      </c>
      <c r="M270" s="126">
        <v>0.3</v>
      </c>
      <c r="N270" s="126">
        <v>0.5</v>
      </c>
      <c r="O270" s="126">
        <v>120</v>
      </c>
      <c r="P270" s="127">
        <v>42589.728437500002</v>
      </c>
    </row>
    <row r="271" spans="1:16" x14ac:dyDescent="0.2">
      <c r="A271" s="126">
        <v>88</v>
      </c>
      <c r="B271" s="126">
        <v>176</v>
      </c>
      <c r="C271" s="126">
        <v>194</v>
      </c>
      <c r="D271" s="126">
        <v>0.309859154929577</v>
      </c>
      <c r="E271" s="126">
        <v>0.61971830985915399</v>
      </c>
      <c r="F271" s="126">
        <v>0.68309859154929498</v>
      </c>
      <c r="G271" s="126">
        <v>0.30683384037382</v>
      </c>
      <c r="H271" s="126">
        <v>0.45204851383547801</v>
      </c>
      <c r="I271" s="126" t="s">
        <v>27</v>
      </c>
      <c r="J271" s="126" t="s">
        <v>253</v>
      </c>
      <c r="K271" s="126" t="s">
        <v>363</v>
      </c>
      <c r="L271" s="126">
        <v>0.6</v>
      </c>
      <c r="M271" s="126">
        <v>0.4</v>
      </c>
      <c r="N271" s="126">
        <v>0.5</v>
      </c>
      <c r="O271" s="126">
        <v>120</v>
      </c>
      <c r="P271" s="127">
        <v>42589.728900462964</v>
      </c>
    </row>
    <row r="272" spans="1:16" x14ac:dyDescent="0.2">
      <c r="A272" s="126">
        <v>84</v>
      </c>
      <c r="B272" s="126">
        <v>171</v>
      </c>
      <c r="C272" s="126">
        <v>193</v>
      </c>
      <c r="D272" s="126">
        <v>0.29577464788732299</v>
      </c>
      <c r="E272" s="126">
        <v>0.602112676056338</v>
      </c>
      <c r="F272" s="126">
        <v>0.67957746478873204</v>
      </c>
      <c r="G272" s="126">
        <v>0.28745532963145498</v>
      </c>
      <c r="H272" s="126">
        <v>0.43389875593662702</v>
      </c>
      <c r="I272" s="126" t="s">
        <v>27</v>
      </c>
      <c r="J272" s="126" t="s">
        <v>253</v>
      </c>
      <c r="K272" s="126" t="s">
        <v>364</v>
      </c>
      <c r="L272" s="126">
        <v>0.6</v>
      </c>
      <c r="M272" s="126">
        <v>0.5</v>
      </c>
      <c r="N272" s="126">
        <v>0.5</v>
      </c>
      <c r="O272" s="126">
        <v>120</v>
      </c>
      <c r="P272" s="127">
        <v>42589.72929398148</v>
      </c>
    </row>
    <row r="273" spans="1:16" x14ac:dyDescent="0.2">
      <c r="A273" s="126">
        <v>75</v>
      </c>
      <c r="B273" s="126">
        <v>154</v>
      </c>
      <c r="C273" s="126">
        <v>185</v>
      </c>
      <c r="D273" s="126">
        <v>0.264084507042253</v>
      </c>
      <c r="E273" s="126">
        <v>0.54225352112675995</v>
      </c>
      <c r="F273" s="126">
        <v>0.65140845070422504</v>
      </c>
      <c r="G273" s="126">
        <v>0.25381186387827398</v>
      </c>
      <c r="H273" s="126">
        <v>0.39580857937889902</v>
      </c>
      <c r="I273" s="126" t="s">
        <v>27</v>
      </c>
      <c r="J273" s="126" t="s">
        <v>253</v>
      </c>
      <c r="K273" s="126" t="s">
        <v>365</v>
      </c>
      <c r="L273" s="126">
        <v>0.6</v>
      </c>
      <c r="M273" s="126">
        <v>0.6</v>
      </c>
      <c r="N273" s="126">
        <v>0.5</v>
      </c>
      <c r="O273" s="126">
        <v>120</v>
      </c>
      <c r="P273" s="127">
        <v>42589.729745370372</v>
      </c>
    </row>
    <row r="274" spans="1:16" x14ac:dyDescent="0.2">
      <c r="A274" s="126">
        <v>71</v>
      </c>
      <c r="B274" s="126">
        <v>140</v>
      </c>
      <c r="C274" s="126">
        <v>175</v>
      </c>
      <c r="D274" s="126">
        <v>0.25</v>
      </c>
      <c r="E274" s="126">
        <v>0.49295774647887303</v>
      </c>
      <c r="F274" s="126">
        <v>0.61619718309859095</v>
      </c>
      <c r="G274" s="126">
        <v>0.22111899486502301</v>
      </c>
      <c r="H274" s="126">
        <v>0.36668036813953098</v>
      </c>
      <c r="I274" s="126" t="s">
        <v>27</v>
      </c>
      <c r="J274" s="126" t="s">
        <v>253</v>
      </c>
      <c r="K274" s="126" t="s">
        <v>366</v>
      </c>
      <c r="L274" s="126">
        <v>0.6</v>
      </c>
      <c r="M274" s="126">
        <v>0.7</v>
      </c>
      <c r="N274" s="126">
        <v>0.5</v>
      </c>
      <c r="O274" s="126">
        <v>120</v>
      </c>
      <c r="P274" s="127">
        <v>42589.730243055557</v>
      </c>
    </row>
    <row r="275" spans="1:16" x14ac:dyDescent="0.2">
      <c r="A275" s="126">
        <v>69</v>
      </c>
      <c r="B275" s="126">
        <v>129</v>
      </c>
      <c r="C275" s="126">
        <v>168</v>
      </c>
      <c r="D275" s="126">
        <v>0.242957746478873</v>
      </c>
      <c r="E275" s="126">
        <v>0.45422535211267601</v>
      </c>
      <c r="F275" s="126">
        <v>0.59154929577464699</v>
      </c>
      <c r="G275" s="126">
        <v>0.20279743386608501</v>
      </c>
      <c r="H275" s="126">
        <v>0.34678914825456197</v>
      </c>
      <c r="I275" s="126" t="s">
        <v>27</v>
      </c>
      <c r="J275" s="126" t="s">
        <v>253</v>
      </c>
      <c r="K275" s="126" t="s">
        <v>367</v>
      </c>
      <c r="L275" s="126">
        <v>0.6</v>
      </c>
      <c r="M275" s="126">
        <v>0.79999999999999905</v>
      </c>
      <c r="N275" s="126">
        <v>0.5</v>
      </c>
      <c r="O275" s="126">
        <v>120</v>
      </c>
      <c r="P275" s="127">
        <v>42589.730740740742</v>
      </c>
    </row>
    <row r="276" spans="1:16" x14ac:dyDescent="0.2">
      <c r="A276" s="126">
        <v>69</v>
      </c>
      <c r="B276" s="126">
        <v>119</v>
      </c>
      <c r="C276" s="126">
        <v>153</v>
      </c>
      <c r="D276" s="126">
        <v>0.242957746478873</v>
      </c>
      <c r="E276" s="126">
        <v>0.41901408450704197</v>
      </c>
      <c r="F276" s="126">
        <v>0.53873239436619702</v>
      </c>
      <c r="G276" s="126">
        <v>0.189996136037999</v>
      </c>
      <c r="H276" s="126">
        <v>0.33646910660499302</v>
      </c>
      <c r="I276" s="126" t="s">
        <v>27</v>
      </c>
      <c r="J276" s="126" t="s">
        <v>253</v>
      </c>
      <c r="K276" s="126" t="s">
        <v>368</v>
      </c>
      <c r="L276" s="126">
        <v>0.6</v>
      </c>
      <c r="M276" s="126">
        <v>0.89999999999999902</v>
      </c>
      <c r="N276" s="126">
        <v>0.5</v>
      </c>
      <c r="O276" s="126">
        <v>120</v>
      </c>
      <c r="P276" s="127">
        <v>42589.731273148151</v>
      </c>
    </row>
    <row r="277" spans="1:16" x14ac:dyDescent="0.2">
      <c r="A277" s="126">
        <v>83</v>
      </c>
      <c r="B277" s="126">
        <v>146</v>
      </c>
      <c r="C277" s="126">
        <v>187</v>
      </c>
      <c r="D277" s="126">
        <v>0.29225352112676001</v>
      </c>
      <c r="E277" s="126">
        <v>0.51408450704225295</v>
      </c>
      <c r="F277" s="126">
        <v>0.65845070422535201</v>
      </c>
      <c r="G277" s="126">
        <v>0.27490324115765802</v>
      </c>
      <c r="H277" s="126">
        <v>0.40267857187385597</v>
      </c>
      <c r="I277" s="126" t="s">
        <v>27</v>
      </c>
      <c r="J277" s="126" t="s">
        <v>253</v>
      </c>
      <c r="K277" s="126" t="s">
        <v>369</v>
      </c>
      <c r="L277" s="126">
        <v>0.7</v>
      </c>
      <c r="M277" s="126">
        <v>0</v>
      </c>
      <c r="N277" s="126">
        <v>0.5</v>
      </c>
      <c r="O277" s="126">
        <v>120</v>
      </c>
      <c r="P277" s="127">
        <v>42589.731817129628</v>
      </c>
    </row>
    <row r="278" spans="1:16" x14ac:dyDescent="0.2">
      <c r="A278" s="126">
        <v>93</v>
      </c>
      <c r="B278" s="126">
        <v>162</v>
      </c>
      <c r="C278" s="126">
        <v>205</v>
      </c>
      <c r="D278" s="126">
        <v>0.32746478873239399</v>
      </c>
      <c r="E278" s="126">
        <v>0.57042253521126696</v>
      </c>
      <c r="F278" s="126">
        <v>0.721830985915493</v>
      </c>
      <c r="G278" s="126">
        <v>0.30395081501885901</v>
      </c>
      <c r="H278" s="126">
        <v>0.44401190212365899</v>
      </c>
      <c r="I278" s="126" t="s">
        <v>27</v>
      </c>
      <c r="J278" s="126" t="s">
        <v>253</v>
      </c>
      <c r="K278" s="126" t="s">
        <v>370</v>
      </c>
      <c r="L278" s="126">
        <v>0.7</v>
      </c>
      <c r="M278" s="126">
        <v>0.1</v>
      </c>
      <c r="N278" s="126">
        <v>0.5</v>
      </c>
      <c r="O278" s="126">
        <v>120</v>
      </c>
      <c r="P278" s="127">
        <v>42589.73238425926</v>
      </c>
    </row>
    <row r="279" spans="1:16" x14ac:dyDescent="0.2">
      <c r="A279" s="126">
        <v>95</v>
      </c>
      <c r="B279" s="126">
        <v>166</v>
      </c>
      <c r="C279" s="126">
        <v>206</v>
      </c>
      <c r="D279" s="126">
        <v>0.33450704225352101</v>
      </c>
      <c r="E279" s="126">
        <v>0.58450704225352101</v>
      </c>
      <c r="F279" s="126">
        <v>0.72535211267605604</v>
      </c>
      <c r="G279" s="126">
        <v>0.31521876784736202</v>
      </c>
      <c r="H279" s="126">
        <v>0.46152162826093401</v>
      </c>
      <c r="I279" s="126" t="s">
        <v>27</v>
      </c>
      <c r="J279" s="126" t="s">
        <v>253</v>
      </c>
      <c r="K279" s="126" t="s">
        <v>304</v>
      </c>
      <c r="L279" s="126">
        <v>0.7</v>
      </c>
      <c r="M279" s="126">
        <v>0.2</v>
      </c>
      <c r="N279" s="126">
        <v>0.5</v>
      </c>
      <c r="O279" s="126">
        <v>120</v>
      </c>
      <c r="P279" s="127">
        <v>42589.732928240737</v>
      </c>
    </row>
    <row r="280" spans="1:16" x14ac:dyDescent="0.2">
      <c r="A280" s="126">
        <v>90</v>
      </c>
      <c r="B280" s="126">
        <v>169</v>
      </c>
      <c r="C280" s="126">
        <v>200</v>
      </c>
      <c r="D280" s="126">
        <v>0.31690140845070403</v>
      </c>
      <c r="E280" s="126">
        <v>0.59507042253521103</v>
      </c>
      <c r="F280" s="126">
        <v>0.70422535211267601</v>
      </c>
      <c r="G280" s="126">
        <v>0.31019583482059099</v>
      </c>
      <c r="H280" s="126">
        <v>0.45319674291575202</v>
      </c>
      <c r="I280" s="126" t="s">
        <v>27</v>
      </c>
      <c r="J280" s="126" t="s">
        <v>253</v>
      </c>
      <c r="K280" s="126" t="s">
        <v>371</v>
      </c>
      <c r="L280" s="126">
        <v>0.7</v>
      </c>
      <c r="M280" s="126">
        <v>0.3</v>
      </c>
      <c r="N280" s="126">
        <v>0.5</v>
      </c>
      <c r="O280" s="126">
        <v>120</v>
      </c>
      <c r="P280" s="127">
        <v>42589.733472222222</v>
      </c>
    </row>
    <row r="281" spans="1:16" x14ac:dyDescent="0.2">
      <c r="A281" s="126">
        <v>83</v>
      </c>
      <c r="B281" s="126">
        <v>167</v>
      </c>
      <c r="C281" s="126">
        <v>192</v>
      </c>
      <c r="D281" s="126">
        <v>0.29225352112676001</v>
      </c>
      <c r="E281" s="126">
        <v>0.58802816901408395</v>
      </c>
      <c r="F281" s="126">
        <v>0.676056338028169</v>
      </c>
      <c r="G281" s="126">
        <v>0.29268936427627801</v>
      </c>
      <c r="H281" s="126">
        <v>0.43502999669779802</v>
      </c>
      <c r="I281" s="126" t="s">
        <v>27</v>
      </c>
      <c r="J281" s="126" t="s">
        <v>253</v>
      </c>
      <c r="K281" s="126" t="s">
        <v>372</v>
      </c>
      <c r="L281" s="126">
        <v>0.7</v>
      </c>
      <c r="M281" s="126">
        <v>0.4</v>
      </c>
      <c r="N281" s="126">
        <v>0.5</v>
      </c>
      <c r="O281" s="126">
        <v>120</v>
      </c>
      <c r="P281" s="127">
        <v>42589.733831018515</v>
      </c>
    </row>
    <row r="282" spans="1:16" x14ac:dyDescent="0.2">
      <c r="A282" s="126">
        <v>77</v>
      </c>
      <c r="B282" s="126">
        <v>163</v>
      </c>
      <c r="C282" s="126">
        <v>187</v>
      </c>
      <c r="D282" s="126">
        <v>0.27112676056337998</v>
      </c>
      <c r="E282" s="126">
        <v>0.573943661971831</v>
      </c>
      <c r="F282" s="126">
        <v>0.65845070422535201</v>
      </c>
      <c r="G282" s="126">
        <v>0.27104881125658897</v>
      </c>
      <c r="H282" s="126">
        <v>0.411402655225928</v>
      </c>
      <c r="I282" s="126" t="s">
        <v>27</v>
      </c>
      <c r="J282" s="126" t="s">
        <v>253</v>
      </c>
      <c r="K282" s="126" t="s">
        <v>373</v>
      </c>
      <c r="L282" s="126">
        <v>0.7</v>
      </c>
      <c r="M282" s="126">
        <v>0.5</v>
      </c>
      <c r="N282" s="126">
        <v>0.5</v>
      </c>
      <c r="O282" s="126">
        <v>120</v>
      </c>
      <c r="P282" s="127">
        <v>42589.734155092592</v>
      </c>
    </row>
    <row r="283" spans="1:16" x14ac:dyDescent="0.2">
      <c r="A283" s="126">
        <v>71</v>
      </c>
      <c r="B283" s="126">
        <v>154</v>
      </c>
      <c r="C283" s="126">
        <v>183</v>
      </c>
      <c r="D283" s="126">
        <v>0.25</v>
      </c>
      <c r="E283" s="126">
        <v>0.54225352112675995</v>
      </c>
      <c r="F283" s="126">
        <v>0.64436619718309796</v>
      </c>
      <c r="G283" s="126">
        <v>0.24438905121589999</v>
      </c>
      <c r="H283" s="126">
        <v>0.38213151532293999</v>
      </c>
      <c r="I283" s="126" t="s">
        <v>27</v>
      </c>
      <c r="J283" s="126" t="s">
        <v>253</v>
      </c>
      <c r="K283" s="126" t="s">
        <v>374</v>
      </c>
      <c r="L283" s="126">
        <v>0.7</v>
      </c>
      <c r="M283" s="126">
        <v>0.6</v>
      </c>
      <c r="N283" s="126">
        <v>0.5</v>
      </c>
      <c r="O283" s="126">
        <v>120</v>
      </c>
      <c r="P283" s="127">
        <v>42589.734479166669</v>
      </c>
    </row>
    <row r="284" spans="1:16" x14ac:dyDescent="0.2">
      <c r="A284" s="126">
        <v>70</v>
      </c>
      <c r="B284" s="126">
        <v>138</v>
      </c>
      <c r="C284" s="126">
        <v>173</v>
      </c>
      <c r="D284" s="126">
        <v>0.24647887323943601</v>
      </c>
      <c r="E284" s="126">
        <v>0.485915492957746</v>
      </c>
      <c r="F284" s="126">
        <v>0.60915492957746398</v>
      </c>
      <c r="G284" s="126">
        <v>0.21658158211503201</v>
      </c>
      <c r="H284" s="126">
        <v>0.36231704936942999</v>
      </c>
      <c r="I284" s="126" t="s">
        <v>27</v>
      </c>
      <c r="J284" s="126" t="s">
        <v>253</v>
      </c>
      <c r="K284" s="126" t="s">
        <v>375</v>
      </c>
      <c r="L284" s="126">
        <v>0.7</v>
      </c>
      <c r="M284" s="126">
        <v>0.7</v>
      </c>
      <c r="N284" s="126">
        <v>0.5</v>
      </c>
      <c r="O284" s="126">
        <v>120</v>
      </c>
      <c r="P284" s="127">
        <v>42589.734849537039</v>
      </c>
    </row>
    <row r="285" spans="1:16" x14ac:dyDescent="0.2">
      <c r="A285" s="126">
        <v>67</v>
      </c>
      <c r="B285" s="126">
        <v>126</v>
      </c>
      <c r="C285" s="126">
        <v>166</v>
      </c>
      <c r="D285" s="126">
        <v>0.235915492957746</v>
      </c>
      <c r="E285" s="126">
        <v>0.44366197183098499</v>
      </c>
      <c r="F285" s="126">
        <v>0.58450704225352101</v>
      </c>
      <c r="G285" s="126">
        <v>0.198550471049594</v>
      </c>
      <c r="H285" s="126">
        <v>0.34068943821717701</v>
      </c>
      <c r="I285" s="126" t="s">
        <v>27</v>
      </c>
      <c r="J285" s="126" t="s">
        <v>253</v>
      </c>
      <c r="K285" s="126" t="s">
        <v>376</v>
      </c>
      <c r="L285" s="126">
        <v>0.7</v>
      </c>
      <c r="M285" s="126">
        <v>0.79999999999999905</v>
      </c>
      <c r="N285" s="126">
        <v>0.5</v>
      </c>
      <c r="O285" s="126">
        <v>120</v>
      </c>
      <c r="P285" s="127">
        <v>42589.735254629632</v>
      </c>
    </row>
    <row r="286" spans="1:16" x14ac:dyDescent="0.2">
      <c r="A286" s="126">
        <v>67</v>
      </c>
      <c r="B286" s="126">
        <v>115</v>
      </c>
      <c r="C286" s="126">
        <v>153</v>
      </c>
      <c r="D286" s="126">
        <v>0.235915492957746</v>
      </c>
      <c r="E286" s="126">
        <v>0.40492957746478803</v>
      </c>
      <c r="F286" s="126">
        <v>0.53873239436619702</v>
      </c>
      <c r="G286" s="126">
        <v>0.18717412263254399</v>
      </c>
      <c r="H286" s="126">
        <v>0.33193871472035402</v>
      </c>
      <c r="I286" s="126" t="s">
        <v>27</v>
      </c>
      <c r="J286" s="126" t="s">
        <v>253</v>
      </c>
      <c r="K286" s="126" t="s">
        <v>377</v>
      </c>
      <c r="L286" s="126">
        <v>0.7</v>
      </c>
      <c r="M286" s="126">
        <v>0.89999999999999902</v>
      </c>
      <c r="N286" s="126">
        <v>0.5</v>
      </c>
      <c r="O286" s="126">
        <v>120</v>
      </c>
      <c r="P286" s="127">
        <v>42589.735694444447</v>
      </c>
    </row>
    <row r="287" spans="1:16" x14ac:dyDescent="0.2">
      <c r="A287" s="126">
        <v>80</v>
      </c>
      <c r="B287" s="126">
        <v>141</v>
      </c>
      <c r="C287" s="126">
        <v>178</v>
      </c>
      <c r="D287" s="126">
        <v>0.28169014084506999</v>
      </c>
      <c r="E287" s="126">
        <v>0.49647887323943601</v>
      </c>
      <c r="F287" s="126">
        <v>0.62676056338028097</v>
      </c>
      <c r="G287" s="126">
        <v>0.26509729933619203</v>
      </c>
      <c r="H287" s="126">
        <v>0.389299689950803</v>
      </c>
      <c r="I287" s="126" t="s">
        <v>27</v>
      </c>
      <c r="J287" s="126" t="s">
        <v>253</v>
      </c>
      <c r="K287" s="126" t="s">
        <v>378</v>
      </c>
      <c r="L287" s="126">
        <v>0.79999999999999905</v>
      </c>
      <c r="M287" s="126">
        <v>0</v>
      </c>
      <c r="N287" s="126">
        <v>0.5</v>
      </c>
      <c r="O287" s="126">
        <v>120</v>
      </c>
      <c r="P287" s="127">
        <v>42589.736122685186</v>
      </c>
    </row>
    <row r="288" spans="1:16" x14ac:dyDescent="0.2">
      <c r="A288" s="126">
        <v>87</v>
      </c>
      <c r="B288" s="126">
        <v>156</v>
      </c>
      <c r="C288" s="126">
        <v>194</v>
      </c>
      <c r="D288" s="126">
        <v>0.30633802816901401</v>
      </c>
      <c r="E288" s="126">
        <v>0.54929577464788704</v>
      </c>
      <c r="F288" s="126">
        <v>0.68309859154929498</v>
      </c>
      <c r="G288" s="126">
        <v>0.28935619587899702</v>
      </c>
      <c r="H288" s="126">
        <v>0.42262991242922598</v>
      </c>
      <c r="I288" s="126" t="s">
        <v>27</v>
      </c>
      <c r="J288" s="126" t="s">
        <v>253</v>
      </c>
      <c r="K288" s="126" t="s">
        <v>379</v>
      </c>
      <c r="L288" s="126">
        <v>0.79999999999999905</v>
      </c>
      <c r="M288" s="126">
        <v>0.1</v>
      </c>
      <c r="N288" s="126">
        <v>0.5</v>
      </c>
      <c r="O288" s="126">
        <v>120</v>
      </c>
      <c r="P288" s="127">
        <v>42589.736620370371</v>
      </c>
    </row>
    <row r="289" spans="1:16" x14ac:dyDescent="0.2">
      <c r="A289" s="126">
        <v>89</v>
      </c>
      <c r="B289" s="126">
        <v>164</v>
      </c>
      <c r="C289" s="126">
        <v>194</v>
      </c>
      <c r="D289" s="126">
        <v>0.31338028169013998</v>
      </c>
      <c r="E289" s="126">
        <v>0.57746478873239404</v>
      </c>
      <c r="F289" s="126">
        <v>0.68309859154929498</v>
      </c>
      <c r="G289" s="126">
        <v>0.29893819440393798</v>
      </c>
      <c r="H289" s="126">
        <v>0.44025189138883403</v>
      </c>
      <c r="I289" s="126" t="s">
        <v>27</v>
      </c>
      <c r="J289" s="126" t="s">
        <v>253</v>
      </c>
      <c r="K289" s="126" t="s">
        <v>305</v>
      </c>
      <c r="L289" s="126">
        <v>0.79999999999999905</v>
      </c>
      <c r="M289" s="126">
        <v>0.2</v>
      </c>
      <c r="N289" s="126">
        <v>0.5</v>
      </c>
      <c r="O289" s="126">
        <v>120</v>
      </c>
      <c r="P289" s="127">
        <v>42589.737187500003</v>
      </c>
    </row>
    <row r="290" spans="1:16" x14ac:dyDescent="0.2">
      <c r="A290" s="126">
        <v>88</v>
      </c>
      <c r="B290" s="126">
        <v>162</v>
      </c>
      <c r="C290" s="126">
        <v>192</v>
      </c>
      <c r="D290" s="126">
        <v>0.309859154929577</v>
      </c>
      <c r="E290" s="126">
        <v>0.57042253521126696</v>
      </c>
      <c r="F290" s="126">
        <v>0.676056338028169</v>
      </c>
      <c r="G290" s="126">
        <v>0.29734953825469201</v>
      </c>
      <c r="H290" s="126">
        <v>0.43825605195738199</v>
      </c>
      <c r="I290" s="126" t="s">
        <v>27</v>
      </c>
      <c r="J290" s="126" t="s">
        <v>253</v>
      </c>
      <c r="K290" s="126" t="s">
        <v>380</v>
      </c>
      <c r="L290" s="126">
        <v>0.79999999999999905</v>
      </c>
      <c r="M290" s="126">
        <v>0.3</v>
      </c>
      <c r="N290" s="126">
        <v>0.5</v>
      </c>
      <c r="O290" s="126">
        <v>120</v>
      </c>
      <c r="P290" s="127">
        <v>42589.737546296295</v>
      </c>
    </row>
    <row r="291" spans="1:16" x14ac:dyDescent="0.2">
      <c r="A291" s="126">
        <v>79</v>
      </c>
      <c r="B291" s="126">
        <v>164</v>
      </c>
      <c r="C291" s="126">
        <v>186</v>
      </c>
      <c r="D291" s="126">
        <v>0.278169014084507</v>
      </c>
      <c r="E291" s="126">
        <v>0.57746478873239404</v>
      </c>
      <c r="F291" s="126">
        <v>0.65492957746478797</v>
      </c>
      <c r="G291" s="126">
        <v>0.27835358188700399</v>
      </c>
      <c r="H291" s="126">
        <v>0.41887886443803302</v>
      </c>
      <c r="I291" s="126" t="s">
        <v>27</v>
      </c>
      <c r="J291" s="126" t="s">
        <v>253</v>
      </c>
      <c r="K291" s="126" t="s">
        <v>381</v>
      </c>
      <c r="L291" s="126">
        <v>0.79999999999999905</v>
      </c>
      <c r="M291" s="126">
        <v>0.4</v>
      </c>
      <c r="N291" s="126">
        <v>0.5</v>
      </c>
      <c r="O291" s="126">
        <v>120</v>
      </c>
      <c r="P291" s="127">
        <v>42589.737974537034</v>
      </c>
    </row>
    <row r="292" spans="1:16" x14ac:dyDescent="0.2">
      <c r="A292" s="126">
        <v>75</v>
      </c>
      <c r="B292" s="126">
        <v>162</v>
      </c>
      <c r="C292" s="126">
        <v>183</v>
      </c>
      <c r="D292" s="126">
        <v>0.264084507042253</v>
      </c>
      <c r="E292" s="126">
        <v>0.57042253521126696</v>
      </c>
      <c r="F292" s="126">
        <v>0.64436619718309796</v>
      </c>
      <c r="G292" s="126">
        <v>0.26172944203922099</v>
      </c>
      <c r="H292" s="126">
        <v>0.40281515950336499</v>
      </c>
      <c r="I292" s="126" t="s">
        <v>27</v>
      </c>
      <c r="J292" s="126" t="s">
        <v>253</v>
      </c>
      <c r="K292" s="126" t="s">
        <v>382</v>
      </c>
      <c r="L292" s="126">
        <v>0.79999999999999905</v>
      </c>
      <c r="M292" s="126">
        <v>0.5</v>
      </c>
      <c r="N292" s="126">
        <v>0.5</v>
      </c>
      <c r="O292" s="126">
        <v>120</v>
      </c>
      <c r="P292" s="127">
        <v>42589.738425925927</v>
      </c>
    </row>
    <row r="293" spans="1:16" x14ac:dyDescent="0.2">
      <c r="A293" s="126">
        <v>70</v>
      </c>
      <c r="B293" s="126">
        <v>153</v>
      </c>
      <c r="C293" s="126">
        <v>182</v>
      </c>
      <c r="D293" s="126">
        <v>0.24647887323943601</v>
      </c>
      <c r="E293" s="126">
        <v>0.53873239436619702</v>
      </c>
      <c r="F293" s="126">
        <v>0.64084507042253502</v>
      </c>
      <c r="G293" s="126">
        <v>0.24025629808851801</v>
      </c>
      <c r="H293" s="126">
        <v>0.377041020913985</v>
      </c>
      <c r="I293" s="126" t="s">
        <v>27</v>
      </c>
      <c r="J293" s="126" t="s">
        <v>253</v>
      </c>
      <c r="K293" s="126" t="s">
        <v>383</v>
      </c>
      <c r="L293" s="126">
        <v>0.79999999999999905</v>
      </c>
      <c r="M293" s="126">
        <v>0.6</v>
      </c>
      <c r="N293" s="126">
        <v>0.5</v>
      </c>
      <c r="O293" s="126">
        <v>120</v>
      </c>
      <c r="P293" s="127">
        <v>42589.738842592589</v>
      </c>
    </row>
    <row r="294" spans="1:16" x14ac:dyDescent="0.2">
      <c r="A294" s="126">
        <v>68</v>
      </c>
      <c r="B294" s="126">
        <v>137</v>
      </c>
      <c r="C294" s="126">
        <v>172</v>
      </c>
      <c r="D294" s="126">
        <v>0.23943661971830901</v>
      </c>
      <c r="E294" s="126">
        <v>0.48239436619718301</v>
      </c>
      <c r="F294" s="126">
        <v>0.60563380281690105</v>
      </c>
      <c r="G294" s="126">
        <v>0.213319535988785</v>
      </c>
      <c r="H294" s="126">
        <v>0.35700680456051198</v>
      </c>
      <c r="I294" s="126" t="s">
        <v>27</v>
      </c>
      <c r="J294" s="126" t="s">
        <v>253</v>
      </c>
      <c r="K294" s="126" t="s">
        <v>384</v>
      </c>
      <c r="L294" s="126">
        <v>0.79999999999999905</v>
      </c>
      <c r="M294" s="126">
        <v>0.7</v>
      </c>
      <c r="N294" s="126">
        <v>0.5</v>
      </c>
      <c r="O294" s="126">
        <v>120</v>
      </c>
      <c r="P294" s="127">
        <v>42589.739340277774</v>
      </c>
    </row>
    <row r="295" spans="1:16" x14ac:dyDescent="0.2">
      <c r="A295" s="126">
        <v>67</v>
      </c>
      <c r="B295" s="126">
        <v>126</v>
      </c>
      <c r="C295" s="126">
        <v>163</v>
      </c>
      <c r="D295" s="126">
        <v>0.235915492957746</v>
      </c>
      <c r="E295" s="126">
        <v>0.44366197183098499</v>
      </c>
      <c r="F295" s="126">
        <v>0.573943661971831</v>
      </c>
      <c r="G295" s="126">
        <v>0.19678971967067399</v>
      </c>
      <c r="H295" s="126">
        <v>0.339511199842153</v>
      </c>
      <c r="I295" s="126" t="s">
        <v>27</v>
      </c>
      <c r="J295" s="126" t="s">
        <v>253</v>
      </c>
      <c r="K295" s="126" t="s">
        <v>385</v>
      </c>
      <c r="L295" s="126">
        <v>0.79999999999999905</v>
      </c>
      <c r="M295" s="126">
        <v>0.79999999999999905</v>
      </c>
      <c r="N295" s="126">
        <v>0.5</v>
      </c>
      <c r="O295" s="126">
        <v>120</v>
      </c>
      <c r="P295" s="127">
        <v>42589.739722222221</v>
      </c>
    </row>
    <row r="296" spans="1:16" x14ac:dyDescent="0.2">
      <c r="A296" s="126">
        <v>67</v>
      </c>
      <c r="B296" s="126">
        <v>115</v>
      </c>
      <c r="C296" s="126">
        <v>151</v>
      </c>
      <c r="D296" s="126">
        <v>0.235915492957746</v>
      </c>
      <c r="E296" s="126">
        <v>0.40492957746478803</v>
      </c>
      <c r="F296" s="126">
        <v>0.53169014084507005</v>
      </c>
      <c r="G296" s="126">
        <v>0.185583204470496</v>
      </c>
      <c r="H296" s="126">
        <v>0.33048882135190999</v>
      </c>
      <c r="I296" s="126" t="s">
        <v>27</v>
      </c>
      <c r="J296" s="126" t="s">
        <v>253</v>
      </c>
      <c r="K296" s="126" t="s">
        <v>386</v>
      </c>
      <c r="L296" s="126">
        <v>0.79999999999999905</v>
      </c>
      <c r="M296" s="126">
        <v>0.89999999999999902</v>
      </c>
      <c r="N296" s="126">
        <v>0.5</v>
      </c>
      <c r="O296" s="126">
        <v>120</v>
      </c>
      <c r="P296" s="127">
        <v>42589.74013888889</v>
      </c>
    </row>
    <row r="297" spans="1:16" x14ac:dyDescent="0.2">
      <c r="A297" s="126">
        <v>72</v>
      </c>
      <c r="B297" s="126">
        <v>136</v>
      </c>
      <c r="C297" s="126">
        <v>173</v>
      </c>
      <c r="D297" s="126">
        <v>0.25352112676056299</v>
      </c>
      <c r="E297" s="126">
        <v>0.47887323943661902</v>
      </c>
      <c r="F297" s="126">
        <v>0.60915492957746398</v>
      </c>
      <c r="G297" s="126">
        <v>0.25137384413228903</v>
      </c>
      <c r="H297" s="126">
        <v>0.36870508607990798</v>
      </c>
      <c r="I297" s="126" t="s">
        <v>27</v>
      </c>
      <c r="J297" s="126" t="s">
        <v>253</v>
      </c>
      <c r="K297" s="126" t="s">
        <v>387</v>
      </c>
      <c r="L297" s="126">
        <v>0.89999999999999902</v>
      </c>
      <c r="M297" s="126">
        <v>0</v>
      </c>
      <c r="N297" s="126">
        <v>0.5</v>
      </c>
      <c r="O297" s="126">
        <v>120</v>
      </c>
      <c r="P297" s="127">
        <v>42589.740624999999</v>
      </c>
    </row>
    <row r="298" spans="1:16" x14ac:dyDescent="0.2">
      <c r="A298" s="126">
        <v>75</v>
      </c>
      <c r="B298" s="126">
        <v>151</v>
      </c>
      <c r="C298" s="126">
        <v>187</v>
      </c>
      <c r="D298" s="126">
        <v>0.264084507042253</v>
      </c>
      <c r="E298" s="126">
        <v>0.53169014084507005</v>
      </c>
      <c r="F298" s="126">
        <v>0.65845070422535201</v>
      </c>
      <c r="G298" s="126">
        <v>0.27031158724717302</v>
      </c>
      <c r="H298" s="126">
        <v>0.39070165398405399</v>
      </c>
      <c r="I298" s="126" t="s">
        <v>27</v>
      </c>
      <c r="J298" s="126" t="s">
        <v>253</v>
      </c>
      <c r="K298" s="126" t="s">
        <v>388</v>
      </c>
      <c r="L298" s="126">
        <v>0.89999999999999902</v>
      </c>
      <c r="M298" s="126">
        <v>0.1</v>
      </c>
      <c r="N298" s="126">
        <v>0.5</v>
      </c>
      <c r="O298" s="126">
        <v>120</v>
      </c>
      <c r="P298" s="127">
        <v>42589.741006944445</v>
      </c>
    </row>
    <row r="299" spans="1:16" x14ac:dyDescent="0.2">
      <c r="A299" s="126">
        <v>78</v>
      </c>
      <c r="B299" s="126">
        <v>154</v>
      </c>
      <c r="C299" s="126">
        <v>187</v>
      </c>
      <c r="D299" s="126">
        <v>0.27464788732394302</v>
      </c>
      <c r="E299" s="126">
        <v>0.54225352112675995</v>
      </c>
      <c r="F299" s="126">
        <v>0.65845070422535201</v>
      </c>
      <c r="G299" s="126">
        <v>0.28051082850208597</v>
      </c>
      <c r="H299" s="126">
        <v>0.41214744542357001</v>
      </c>
      <c r="I299" s="126" t="s">
        <v>27</v>
      </c>
      <c r="J299" s="126" t="s">
        <v>253</v>
      </c>
      <c r="K299" s="126" t="s">
        <v>306</v>
      </c>
      <c r="L299" s="126">
        <v>0.89999999999999902</v>
      </c>
      <c r="M299" s="126">
        <v>0.2</v>
      </c>
      <c r="N299" s="126">
        <v>0.5</v>
      </c>
      <c r="O299" s="126">
        <v>120</v>
      </c>
      <c r="P299" s="127">
        <v>42589.741423611114</v>
      </c>
    </row>
    <row r="300" spans="1:16" x14ac:dyDescent="0.2">
      <c r="A300" s="126">
        <v>81</v>
      </c>
      <c r="B300" s="126">
        <v>159</v>
      </c>
      <c r="C300" s="126">
        <v>188</v>
      </c>
      <c r="D300" s="126">
        <v>0.28521126760563298</v>
      </c>
      <c r="E300" s="126">
        <v>0.55985915492957705</v>
      </c>
      <c r="F300" s="126">
        <v>0.66197183098591506</v>
      </c>
      <c r="G300" s="126">
        <v>0.28053710526940701</v>
      </c>
      <c r="H300" s="126">
        <v>0.41645421008122102</v>
      </c>
      <c r="I300" s="126" t="s">
        <v>27</v>
      </c>
      <c r="J300" s="126" t="s">
        <v>253</v>
      </c>
      <c r="K300" s="126" t="s">
        <v>389</v>
      </c>
      <c r="L300" s="126">
        <v>0.89999999999999902</v>
      </c>
      <c r="M300" s="126">
        <v>0.3</v>
      </c>
      <c r="N300" s="126">
        <v>0.5</v>
      </c>
      <c r="O300" s="126">
        <v>120</v>
      </c>
      <c r="P300" s="127">
        <v>42589.741875</v>
      </c>
    </row>
    <row r="301" spans="1:16" x14ac:dyDescent="0.2">
      <c r="A301" s="126">
        <v>78</v>
      </c>
      <c r="B301" s="126">
        <v>162</v>
      </c>
      <c r="C301" s="126">
        <v>184</v>
      </c>
      <c r="D301" s="126">
        <v>0.27464788732394302</v>
      </c>
      <c r="E301" s="126">
        <v>0.57042253521126696</v>
      </c>
      <c r="F301" s="126">
        <v>0.647887323943662</v>
      </c>
      <c r="G301" s="126">
        <v>0.27007023447089001</v>
      </c>
      <c r="H301" s="126">
        <v>0.40856466190137303</v>
      </c>
      <c r="I301" s="126" t="s">
        <v>27</v>
      </c>
      <c r="J301" s="126" t="s">
        <v>253</v>
      </c>
      <c r="K301" s="126" t="s">
        <v>390</v>
      </c>
      <c r="L301" s="126">
        <v>0.89999999999999902</v>
      </c>
      <c r="M301" s="126">
        <v>0.4</v>
      </c>
      <c r="N301" s="126">
        <v>0.5</v>
      </c>
      <c r="O301" s="126">
        <v>120</v>
      </c>
      <c r="P301" s="127">
        <v>42589.742303240739</v>
      </c>
    </row>
    <row r="302" spans="1:16" x14ac:dyDescent="0.2">
      <c r="A302" s="126">
        <v>76</v>
      </c>
      <c r="B302" s="126">
        <v>158</v>
      </c>
      <c r="C302" s="126">
        <v>181</v>
      </c>
      <c r="D302" s="126">
        <v>0.26760563380281599</v>
      </c>
      <c r="E302" s="126">
        <v>0.55633802816901401</v>
      </c>
      <c r="F302" s="126">
        <v>0.63732394366197098</v>
      </c>
      <c r="G302" s="126">
        <v>0.25661901691816802</v>
      </c>
      <c r="H302" s="126">
        <v>0.39996243343753501</v>
      </c>
      <c r="I302" s="126" t="s">
        <v>27</v>
      </c>
      <c r="J302" s="126" t="s">
        <v>253</v>
      </c>
      <c r="K302" s="126" t="s">
        <v>391</v>
      </c>
      <c r="L302" s="126">
        <v>0.89999999999999902</v>
      </c>
      <c r="M302" s="126">
        <v>0.5</v>
      </c>
      <c r="N302" s="126">
        <v>0.5</v>
      </c>
      <c r="O302" s="126">
        <v>120</v>
      </c>
      <c r="P302" s="127">
        <v>42589.742708333331</v>
      </c>
    </row>
    <row r="303" spans="1:16" x14ac:dyDescent="0.2">
      <c r="A303" s="126">
        <v>69</v>
      </c>
      <c r="B303" s="126">
        <v>149</v>
      </c>
      <c r="C303" s="126">
        <v>178</v>
      </c>
      <c r="D303" s="126">
        <v>0.242957746478873</v>
      </c>
      <c r="E303" s="126">
        <v>0.52464788732394296</v>
      </c>
      <c r="F303" s="126">
        <v>0.62676056338028097</v>
      </c>
      <c r="G303" s="126">
        <v>0.234666206515314</v>
      </c>
      <c r="H303" s="126">
        <v>0.371438565596793</v>
      </c>
      <c r="I303" s="126" t="s">
        <v>27</v>
      </c>
      <c r="J303" s="126" t="s">
        <v>253</v>
      </c>
      <c r="K303" s="126" t="s">
        <v>392</v>
      </c>
      <c r="L303" s="126">
        <v>0.89999999999999902</v>
      </c>
      <c r="M303" s="126">
        <v>0.6</v>
      </c>
      <c r="N303" s="126">
        <v>0.5</v>
      </c>
      <c r="O303" s="126">
        <v>120</v>
      </c>
      <c r="P303" s="127">
        <v>42589.743067129632</v>
      </c>
    </row>
    <row r="304" spans="1:16" x14ac:dyDescent="0.2">
      <c r="A304" s="126">
        <v>65</v>
      </c>
      <c r="B304" s="126">
        <v>134</v>
      </c>
      <c r="C304" s="126">
        <v>171</v>
      </c>
      <c r="D304" s="126">
        <v>0.228873239436619</v>
      </c>
      <c r="E304" s="126">
        <v>0.471830985915492</v>
      </c>
      <c r="F304" s="126">
        <v>0.602112676056338</v>
      </c>
      <c r="G304" s="126">
        <v>0.208354321452103</v>
      </c>
      <c r="H304" s="126">
        <v>0.34822706147142202</v>
      </c>
      <c r="I304" s="126" t="s">
        <v>27</v>
      </c>
      <c r="J304" s="126" t="s">
        <v>253</v>
      </c>
      <c r="K304" s="126" t="s">
        <v>393</v>
      </c>
      <c r="L304" s="126">
        <v>0.89999999999999902</v>
      </c>
      <c r="M304" s="126">
        <v>0.7</v>
      </c>
      <c r="N304" s="126">
        <v>0.5</v>
      </c>
      <c r="O304" s="126">
        <v>120</v>
      </c>
      <c r="P304" s="127">
        <v>42589.743402777778</v>
      </c>
    </row>
    <row r="305" spans="1:16" x14ac:dyDescent="0.2">
      <c r="A305" s="126">
        <v>67</v>
      </c>
      <c r="B305" s="126">
        <v>122</v>
      </c>
      <c r="C305" s="126">
        <v>160</v>
      </c>
      <c r="D305" s="126">
        <v>0.235915492957746</v>
      </c>
      <c r="E305" s="126">
        <v>0.42957746478873199</v>
      </c>
      <c r="F305" s="126">
        <v>0.56338028169013998</v>
      </c>
      <c r="G305" s="126">
        <v>0.194826040210096</v>
      </c>
      <c r="H305" s="126">
        <v>0.33717100552532597</v>
      </c>
      <c r="I305" s="126" t="s">
        <v>27</v>
      </c>
      <c r="J305" s="126" t="s">
        <v>253</v>
      </c>
      <c r="K305" s="126" t="s">
        <v>394</v>
      </c>
      <c r="L305" s="126">
        <v>0.89999999999999902</v>
      </c>
      <c r="M305" s="126">
        <v>0.79999999999999905</v>
      </c>
      <c r="N305" s="126">
        <v>0.5</v>
      </c>
      <c r="O305" s="126">
        <v>120</v>
      </c>
      <c r="P305" s="127">
        <v>42589.743819444448</v>
      </c>
    </row>
    <row r="306" spans="1:16" x14ac:dyDescent="0.2">
      <c r="A306" s="126">
        <v>67</v>
      </c>
      <c r="B306" s="126">
        <v>115</v>
      </c>
      <c r="C306" s="126">
        <v>149</v>
      </c>
      <c r="D306" s="126">
        <v>0.235915492957746</v>
      </c>
      <c r="E306" s="126">
        <v>0.40492957746478803</v>
      </c>
      <c r="F306" s="126">
        <v>0.52464788732394296</v>
      </c>
      <c r="G306" s="126">
        <v>0.18427770845234501</v>
      </c>
      <c r="H306" s="126">
        <v>0.32926898022352102</v>
      </c>
      <c r="I306" s="126" t="s">
        <v>27</v>
      </c>
      <c r="J306" s="126" t="s">
        <v>253</v>
      </c>
      <c r="K306" s="126" t="s">
        <v>395</v>
      </c>
      <c r="L306" s="126">
        <v>0.89999999999999902</v>
      </c>
      <c r="M306" s="126">
        <v>0.89999999999999902</v>
      </c>
      <c r="N306" s="126">
        <v>0.5</v>
      </c>
      <c r="O306" s="126">
        <v>120</v>
      </c>
      <c r="P306" s="127">
        <v>42589.74417824074</v>
      </c>
    </row>
    <row r="308" spans="1:16" s="26" customFormat="1" x14ac:dyDescent="0.25">
      <c r="A308" s="26" t="s">
        <v>1570</v>
      </c>
    </row>
    <row r="309" spans="1:16" x14ac:dyDescent="0.2">
      <c r="A309" s="126">
        <v>81</v>
      </c>
      <c r="B309" s="126">
        <v>158</v>
      </c>
      <c r="C309" s="126">
        <v>196</v>
      </c>
      <c r="D309" s="126">
        <v>0.28521126760563298</v>
      </c>
      <c r="E309" s="126">
        <v>0.55633802816901401</v>
      </c>
      <c r="F309" s="126">
        <v>0.69014084507042195</v>
      </c>
      <c r="G309" s="126">
        <v>0.293991638198984</v>
      </c>
      <c r="H309" s="126">
        <v>0.419303674375895</v>
      </c>
      <c r="I309" s="126" t="s">
        <v>27</v>
      </c>
      <c r="J309" s="126" t="s">
        <v>253</v>
      </c>
      <c r="K309" s="126" t="s">
        <v>1099</v>
      </c>
      <c r="L309" s="126">
        <v>0</v>
      </c>
      <c r="M309" s="126">
        <v>0</v>
      </c>
      <c r="N309" s="126">
        <v>0.5</v>
      </c>
      <c r="O309" s="126">
        <v>120</v>
      </c>
      <c r="P309" s="127">
        <v>42648.019444444442</v>
      </c>
    </row>
    <row r="310" spans="1:16" x14ac:dyDescent="0.2">
      <c r="A310" s="126">
        <v>84</v>
      </c>
      <c r="B310" s="126">
        <v>176</v>
      </c>
      <c r="C310" s="126">
        <v>214</v>
      </c>
      <c r="D310" s="126">
        <v>0.29577464788732299</v>
      </c>
      <c r="E310" s="126">
        <v>0.61971830985915399</v>
      </c>
      <c r="F310" s="126">
        <v>0.75352112676056304</v>
      </c>
      <c r="G310" s="126">
        <v>0.31842803613000498</v>
      </c>
      <c r="H310" s="126">
        <v>0.44512352024410901</v>
      </c>
      <c r="I310" s="126" t="s">
        <v>27</v>
      </c>
      <c r="J310" s="126" t="s">
        <v>253</v>
      </c>
      <c r="K310" s="126" t="s">
        <v>1100</v>
      </c>
      <c r="L310" s="126">
        <v>0</v>
      </c>
      <c r="M310" s="126">
        <v>0.1</v>
      </c>
      <c r="N310" s="126">
        <v>0.5</v>
      </c>
      <c r="O310" s="126">
        <v>120</v>
      </c>
      <c r="P310" s="127">
        <v>42648.019675925927</v>
      </c>
    </row>
    <row r="311" spans="1:16" x14ac:dyDescent="0.2">
      <c r="A311" s="126">
        <v>92</v>
      </c>
      <c r="B311" s="126">
        <v>190</v>
      </c>
      <c r="C311" s="126">
        <v>221</v>
      </c>
      <c r="D311" s="126">
        <v>0.323943661971831</v>
      </c>
      <c r="E311" s="126">
        <v>0.66901408450704203</v>
      </c>
      <c r="F311" s="126">
        <v>0.778169014084507</v>
      </c>
      <c r="G311" s="126">
        <v>0.34421099484087597</v>
      </c>
      <c r="H311" s="126">
        <v>0.47782575286142898</v>
      </c>
      <c r="I311" s="126" t="s">
        <v>27</v>
      </c>
      <c r="J311" s="126" t="s">
        <v>253</v>
      </c>
      <c r="K311" s="126" t="s">
        <v>1101</v>
      </c>
      <c r="L311" s="126">
        <v>0</v>
      </c>
      <c r="M311" s="126">
        <v>0.2</v>
      </c>
      <c r="N311" s="126">
        <v>0.5</v>
      </c>
      <c r="O311" s="126">
        <v>120</v>
      </c>
      <c r="P311" s="127">
        <v>42648.019918981481</v>
      </c>
    </row>
    <row r="312" spans="1:16" x14ac:dyDescent="0.2">
      <c r="A312" s="126">
        <v>105</v>
      </c>
      <c r="B312" s="126">
        <v>193</v>
      </c>
      <c r="C312" s="126">
        <v>223</v>
      </c>
      <c r="D312" s="126">
        <v>0.36971830985915399</v>
      </c>
      <c r="E312" s="126">
        <v>0.67957746478873204</v>
      </c>
      <c r="F312" s="126">
        <v>0.78521126760563298</v>
      </c>
      <c r="G312" s="126">
        <v>0.36305116087429201</v>
      </c>
      <c r="H312" s="126">
        <v>0.50828605138095495</v>
      </c>
      <c r="I312" s="126" t="s">
        <v>27</v>
      </c>
      <c r="J312" s="126" t="s">
        <v>253</v>
      </c>
      <c r="K312" s="126" t="s">
        <v>1102</v>
      </c>
      <c r="L312" s="126">
        <v>0</v>
      </c>
      <c r="M312" s="126">
        <v>0.3</v>
      </c>
      <c r="N312" s="126">
        <v>0.5</v>
      </c>
      <c r="O312" s="126">
        <v>120</v>
      </c>
      <c r="P312" s="127">
        <v>42648.020150462966</v>
      </c>
    </row>
    <row r="313" spans="1:16" x14ac:dyDescent="0.2">
      <c r="A313" s="126">
        <v>99</v>
      </c>
      <c r="B313" s="126">
        <v>188</v>
      </c>
      <c r="C313" s="126">
        <v>221</v>
      </c>
      <c r="D313" s="126">
        <v>0.34859154929577402</v>
      </c>
      <c r="E313" s="126">
        <v>0.66197183098591506</v>
      </c>
      <c r="F313" s="126">
        <v>0.778169014084507</v>
      </c>
      <c r="G313" s="126">
        <v>0.35473591609883998</v>
      </c>
      <c r="H313" s="126">
        <v>0.49863183564083402</v>
      </c>
      <c r="I313" s="126" t="s">
        <v>27</v>
      </c>
      <c r="J313" s="126" t="s">
        <v>253</v>
      </c>
      <c r="K313" s="126" t="s">
        <v>1103</v>
      </c>
      <c r="L313" s="126">
        <v>0</v>
      </c>
      <c r="M313" s="126">
        <v>0.4</v>
      </c>
      <c r="N313" s="126">
        <v>0.5</v>
      </c>
      <c r="O313" s="126">
        <v>120</v>
      </c>
      <c r="P313" s="127">
        <v>42648.020381944443</v>
      </c>
    </row>
    <row r="314" spans="1:16" x14ac:dyDescent="0.2">
      <c r="A314" s="126">
        <v>103</v>
      </c>
      <c r="B314" s="126">
        <v>180</v>
      </c>
      <c r="C314" s="126">
        <v>220</v>
      </c>
      <c r="D314" s="126">
        <v>0.36267605633802802</v>
      </c>
      <c r="E314" s="126">
        <v>0.63380281690140805</v>
      </c>
      <c r="F314" s="126">
        <v>0.77464788732394296</v>
      </c>
      <c r="G314" s="126">
        <v>0.34548894813527298</v>
      </c>
      <c r="H314" s="126">
        <v>0.49591627341272998</v>
      </c>
      <c r="I314" s="126" t="s">
        <v>27</v>
      </c>
      <c r="J314" s="126" t="s">
        <v>253</v>
      </c>
      <c r="K314" s="126" t="s">
        <v>1104</v>
      </c>
      <c r="L314" s="126">
        <v>0</v>
      </c>
      <c r="M314" s="126">
        <v>0.5</v>
      </c>
      <c r="N314" s="126">
        <v>0.5</v>
      </c>
      <c r="O314" s="126">
        <v>120</v>
      </c>
      <c r="P314" s="127">
        <v>42648.020601851851</v>
      </c>
    </row>
    <row r="315" spans="1:16" x14ac:dyDescent="0.2">
      <c r="A315" s="126">
        <v>91</v>
      </c>
      <c r="B315" s="126">
        <v>177</v>
      </c>
      <c r="C315" s="126">
        <v>208</v>
      </c>
      <c r="D315" s="126">
        <v>0.32042253521126701</v>
      </c>
      <c r="E315" s="126">
        <v>0.62323943661971803</v>
      </c>
      <c r="F315" s="126">
        <v>0.73239436619718301</v>
      </c>
      <c r="G315" s="126">
        <v>0.31211285326498101</v>
      </c>
      <c r="H315" s="126">
        <v>0.460935343827586</v>
      </c>
      <c r="I315" s="126" t="s">
        <v>27</v>
      </c>
      <c r="J315" s="126" t="s">
        <v>253</v>
      </c>
      <c r="K315" s="126" t="s">
        <v>1105</v>
      </c>
      <c r="L315" s="126">
        <v>0</v>
      </c>
      <c r="M315" s="126">
        <v>0.6</v>
      </c>
      <c r="N315" s="126">
        <v>0.5</v>
      </c>
      <c r="O315" s="126">
        <v>120</v>
      </c>
      <c r="P315" s="127">
        <v>42648.020844907405</v>
      </c>
    </row>
    <row r="316" spans="1:16" x14ac:dyDescent="0.2">
      <c r="A316" s="126">
        <v>81</v>
      </c>
      <c r="B316" s="126">
        <v>161</v>
      </c>
      <c r="C316" s="126">
        <v>197</v>
      </c>
      <c r="D316" s="126">
        <v>0.28521126760563298</v>
      </c>
      <c r="E316" s="126">
        <v>0.56690140845070403</v>
      </c>
      <c r="F316" s="126">
        <v>0.69366197183098499</v>
      </c>
      <c r="G316" s="126">
        <v>0.27677441655355001</v>
      </c>
      <c r="H316" s="126">
        <v>0.42229130994256497</v>
      </c>
      <c r="I316" s="126" t="s">
        <v>27</v>
      </c>
      <c r="J316" s="126" t="s">
        <v>253</v>
      </c>
      <c r="K316" s="126" t="s">
        <v>1106</v>
      </c>
      <c r="L316" s="126">
        <v>0</v>
      </c>
      <c r="M316" s="126">
        <v>0.7</v>
      </c>
      <c r="N316" s="126">
        <v>0.5</v>
      </c>
      <c r="O316" s="126">
        <v>120</v>
      </c>
      <c r="P316" s="127">
        <v>42648.02107638889</v>
      </c>
    </row>
    <row r="317" spans="1:16" x14ac:dyDescent="0.2">
      <c r="A317" s="126">
        <v>73</v>
      </c>
      <c r="B317" s="126">
        <v>145</v>
      </c>
      <c r="C317" s="126">
        <v>182</v>
      </c>
      <c r="D317" s="126">
        <v>0.25704225352112597</v>
      </c>
      <c r="E317" s="126">
        <v>0.51056338028169002</v>
      </c>
      <c r="F317" s="126">
        <v>0.64084507042253502</v>
      </c>
      <c r="G317" s="126">
        <v>0.23550306478719901</v>
      </c>
      <c r="H317" s="126">
        <v>0.38169677617720699</v>
      </c>
      <c r="I317" s="126" t="s">
        <v>27</v>
      </c>
      <c r="J317" s="126" t="s">
        <v>253</v>
      </c>
      <c r="K317" s="126" t="s">
        <v>1107</v>
      </c>
      <c r="L317" s="126">
        <v>0</v>
      </c>
      <c r="M317" s="126">
        <v>0.79999999999999905</v>
      </c>
      <c r="N317" s="126">
        <v>0.5</v>
      </c>
      <c r="O317" s="126">
        <v>120</v>
      </c>
      <c r="P317" s="127">
        <v>42648.021307870367</v>
      </c>
    </row>
    <row r="318" spans="1:16" x14ac:dyDescent="0.2">
      <c r="A318" s="126">
        <v>71</v>
      </c>
      <c r="B318" s="126">
        <v>134</v>
      </c>
      <c r="C318" s="126">
        <v>166</v>
      </c>
      <c r="D318" s="126">
        <v>0.25</v>
      </c>
      <c r="E318" s="126">
        <v>0.471830985915492</v>
      </c>
      <c r="F318" s="126">
        <v>0.58450704225352101</v>
      </c>
      <c r="G318" s="126">
        <v>0.20997288523789101</v>
      </c>
      <c r="H318" s="126">
        <v>0.35837491930148302</v>
      </c>
      <c r="I318" s="126" t="s">
        <v>27</v>
      </c>
      <c r="J318" s="126" t="s">
        <v>253</v>
      </c>
      <c r="K318" s="126" t="s">
        <v>1108</v>
      </c>
      <c r="L318" s="126">
        <v>0</v>
      </c>
      <c r="M318" s="126">
        <v>0.89999999999999902</v>
      </c>
      <c r="N318" s="126">
        <v>0.5</v>
      </c>
      <c r="O318" s="126">
        <v>120</v>
      </c>
      <c r="P318" s="127">
        <v>42648.021539351852</v>
      </c>
    </row>
    <row r="319" spans="1:16" x14ac:dyDescent="0.2">
      <c r="A319" s="126">
        <v>86</v>
      </c>
      <c r="B319" s="126">
        <v>162</v>
      </c>
      <c r="C319" s="126">
        <v>200</v>
      </c>
      <c r="D319" s="126">
        <v>0.30281690140845002</v>
      </c>
      <c r="E319" s="126">
        <v>0.57042253521126696</v>
      </c>
      <c r="F319" s="126">
        <v>0.70422535211267601</v>
      </c>
      <c r="G319" s="126">
        <v>0.302681626229242</v>
      </c>
      <c r="H319" s="126">
        <v>0.43755475552502898</v>
      </c>
      <c r="I319" s="126" t="s">
        <v>27</v>
      </c>
      <c r="J319" s="126" t="s">
        <v>253</v>
      </c>
      <c r="K319" s="126" t="s">
        <v>1109</v>
      </c>
      <c r="L319" s="126">
        <v>0.1</v>
      </c>
      <c r="M319" s="126">
        <v>0</v>
      </c>
      <c r="N319" s="126">
        <v>0.5</v>
      </c>
      <c r="O319" s="126">
        <v>120</v>
      </c>
      <c r="P319" s="127">
        <v>42648.021805555552</v>
      </c>
    </row>
    <row r="320" spans="1:16" x14ac:dyDescent="0.2">
      <c r="A320" s="126">
        <v>92</v>
      </c>
      <c r="B320" s="126">
        <v>183</v>
      </c>
      <c r="C320" s="126">
        <v>217</v>
      </c>
      <c r="D320" s="126">
        <v>0.323943661971831</v>
      </c>
      <c r="E320" s="126">
        <v>0.64436619718309796</v>
      </c>
      <c r="F320" s="126">
        <v>0.76408450704225295</v>
      </c>
      <c r="G320" s="126">
        <v>0.33146597971410102</v>
      </c>
      <c r="H320" s="126">
        <v>0.47151851786454302</v>
      </c>
      <c r="I320" s="126" t="s">
        <v>27</v>
      </c>
      <c r="J320" s="126" t="s">
        <v>253</v>
      </c>
      <c r="K320" s="126" t="s">
        <v>1110</v>
      </c>
      <c r="L320" s="126">
        <v>0.1</v>
      </c>
      <c r="M320" s="126">
        <v>0.1</v>
      </c>
      <c r="N320" s="126">
        <v>0.5</v>
      </c>
      <c r="O320" s="126">
        <v>120</v>
      </c>
      <c r="P320" s="127">
        <v>42648.022048611114</v>
      </c>
    </row>
    <row r="321" spans="1:16" x14ac:dyDescent="0.2">
      <c r="A321" s="126">
        <v>100</v>
      </c>
      <c r="B321" s="126">
        <v>191</v>
      </c>
      <c r="C321" s="126">
        <v>223</v>
      </c>
      <c r="D321" s="126">
        <v>0.352112676056338</v>
      </c>
      <c r="E321" s="126">
        <v>0.67253521126760496</v>
      </c>
      <c r="F321" s="126">
        <v>0.78521126760563298</v>
      </c>
      <c r="G321" s="126">
        <v>0.35782024294506098</v>
      </c>
      <c r="H321" s="126">
        <v>0.50307722897172602</v>
      </c>
      <c r="I321" s="126" t="s">
        <v>27</v>
      </c>
      <c r="J321" s="126" t="s">
        <v>253</v>
      </c>
      <c r="K321" s="126" t="s">
        <v>1111</v>
      </c>
      <c r="L321" s="126">
        <v>0.1</v>
      </c>
      <c r="M321" s="126">
        <v>0.2</v>
      </c>
      <c r="N321" s="126">
        <v>0.5</v>
      </c>
      <c r="O321" s="126">
        <v>120</v>
      </c>
      <c r="P321" s="127">
        <v>42648.022314814814</v>
      </c>
    </row>
    <row r="322" spans="1:16" x14ac:dyDescent="0.2">
      <c r="A322" s="126">
        <v>106</v>
      </c>
      <c r="B322" s="126">
        <v>199</v>
      </c>
      <c r="C322" s="126">
        <v>226</v>
      </c>
      <c r="D322" s="126">
        <v>0.37323943661971798</v>
      </c>
      <c r="E322" s="126">
        <v>0.70070422535211196</v>
      </c>
      <c r="F322" s="126">
        <v>0.79577464788732399</v>
      </c>
      <c r="G322" s="126">
        <v>0.36906499559796802</v>
      </c>
      <c r="H322" s="126">
        <v>0.51955812381833499</v>
      </c>
      <c r="I322" s="126" t="s">
        <v>27</v>
      </c>
      <c r="J322" s="126" t="s">
        <v>253</v>
      </c>
      <c r="K322" s="126" t="s">
        <v>1112</v>
      </c>
      <c r="L322" s="126">
        <v>0.1</v>
      </c>
      <c r="M322" s="126">
        <v>0.3</v>
      </c>
      <c r="N322" s="126">
        <v>0.5</v>
      </c>
      <c r="O322" s="126">
        <v>120</v>
      </c>
      <c r="P322" s="127">
        <v>42648.022569444445</v>
      </c>
    </row>
    <row r="323" spans="1:16" x14ac:dyDescent="0.2">
      <c r="A323" s="126">
        <v>100</v>
      </c>
      <c r="B323" s="126">
        <v>192</v>
      </c>
      <c r="C323" s="126">
        <v>220</v>
      </c>
      <c r="D323" s="126">
        <v>0.352112676056338</v>
      </c>
      <c r="E323" s="126">
        <v>0.676056338028169</v>
      </c>
      <c r="F323" s="126">
        <v>0.77464788732394296</v>
      </c>
      <c r="G323" s="126">
        <v>0.35255143924376697</v>
      </c>
      <c r="H323" s="126">
        <v>0.50030454314635597</v>
      </c>
      <c r="I323" s="126" t="s">
        <v>27</v>
      </c>
      <c r="J323" s="126" t="s">
        <v>253</v>
      </c>
      <c r="K323" s="126" t="s">
        <v>1113</v>
      </c>
      <c r="L323" s="126">
        <v>0.1</v>
      </c>
      <c r="M323" s="126">
        <v>0.4</v>
      </c>
      <c r="N323" s="126">
        <v>0.5</v>
      </c>
      <c r="O323" s="126">
        <v>120</v>
      </c>
      <c r="P323" s="127">
        <v>42648.022800925923</v>
      </c>
    </row>
    <row r="324" spans="1:16" x14ac:dyDescent="0.2">
      <c r="A324" s="126">
        <v>103</v>
      </c>
      <c r="B324" s="126">
        <v>182</v>
      </c>
      <c r="C324" s="126">
        <v>216</v>
      </c>
      <c r="D324" s="126">
        <v>0.36267605633802802</v>
      </c>
      <c r="E324" s="126">
        <v>0.64084507042253502</v>
      </c>
      <c r="F324" s="126">
        <v>0.76056338028169002</v>
      </c>
      <c r="G324" s="126">
        <v>0.34067186938479499</v>
      </c>
      <c r="H324" s="126">
        <v>0.49240123683574499</v>
      </c>
      <c r="I324" s="126" t="s">
        <v>27</v>
      </c>
      <c r="J324" s="126" t="s">
        <v>253</v>
      </c>
      <c r="K324" s="126" t="s">
        <v>1114</v>
      </c>
      <c r="L324" s="126">
        <v>0.1</v>
      </c>
      <c r="M324" s="126">
        <v>0.5</v>
      </c>
      <c r="N324" s="126">
        <v>0.5</v>
      </c>
      <c r="O324" s="126">
        <v>120</v>
      </c>
      <c r="P324" s="127">
        <v>42648.023032407407</v>
      </c>
    </row>
    <row r="325" spans="1:16" x14ac:dyDescent="0.2">
      <c r="A325" s="126">
        <v>87</v>
      </c>
      <c r="B325" s="126">
        <v>175</v>
      </c>
      <c r="C325" s="126">
        <v>205</v>
      </c>
      <c r="D325" s="126">
        <v>0.30633802816901401</v>
      </c>
      <c r="E325" s="126">
        <v>0.61619718309859095</v>
      </c>
      <c r="F325" s="126">
        <v>0.721830985915493</v>
      </c>
      <c r="G325" s="126">
        <v>0.29779568076139901</v>
      </c>
      <c r="H325" s="126">
        <v>0.44943822951597201</v>
      </c>
      <c r="I325" s="126" t="s">
        <v>27</v>
      </c>
      <c r="J325" s="126" t="s">
        <v>253</v>
      </c>
      <c r="K325" s="126" t="s">
        <v>1115</v>
      </c>
      <c r="L325" s="126">
        <v>0.1</v>
      </c>
      <c r="M325" s="126">
        <v>0.6</v>
      </c>
      <c r="N325" s="126">
        <v>0.5</v>
      </c>
      <c r="O325" s="126">
        <v>120</v>
      </c>
      <c r="P325" s="127">
        <v>42648.023263888892</v>
      </c>
    </row>
    <row r="326" spans="1:16" x14ac:dyDescent="0.2">
      <c r="A326" s="126">
        <v>78</v>
      </c>
      <c r="B326" s="126">
        <v>157</v>
      </c>
      <c r="C326" s="126">
        <v>189</v>
      </c>
      <c r="D326" s="126">
        <v>0.27464788732394302</v>
      </c>
      <c r="E326" s="126">
        <v>0.55281690140844997</v>
      </c>
      <c r="F326" s="126">
        <v>0.66549295774647799</v>
      </c>
      <c r="G326" s="126">
        <v>0.26079319437211901</v>
      </c>
      <c r="H326" s="126">
        <v>0.40511419910026703</v>
      </c>
      <c r="I326" s="126" t="s">
        <v>27</v>
      </c>
      <c r="J326" s="126" t="s">
        <v>253</v>
      </c>
      <c r="K326" s="126" t="s">
        <v>1116</v>
      </c>
      <c r="L326" s="126">
        <v>0.1</v>
      </c>
      <c r="M326" s="126">
        <v>0.7</v>
      </c>
      <c r="N326" s="126">
        <v>0.5</v>
      </c>
      <c r="O326" s="126">
        <v>120</v>
      </c>
      <c r="P326" s="127">
        <v>42648.023518518516</v>
      </c>
    </row>
    <row r="327" spans="1:16" x14ac:dyDescent="0.2">
      <c r="A327" s="126">
        <v>72</v>
      </c>
      <c r="B327" s="126">
        <v>139</v>
      </c>
      <c r="C327" s="126">
        <v>177</v>
      </c>
      <c r="D327" s="126">
        <v>0.25352112676056299</v>
      </c>
      <c r="E327" s="126">
        <v>0.48943661971830899</v>
      </c>
      <c r="F327" s="126">
        <v>0.62323943661971803</v>
      </c>
      <c r="G327" s="126">
        <v>0.221654697906187</v>
      </c>
      <c r="H327" s="126">
        <v>0.36975063157536597</v>
      </c>
      <c r="I327" s="126" t="s">
        <v>27</v>
      </c>
      <c r="J327" s="126" t="s">
        <v>253</v>
      </c>
      <c r="K327" s="126" t="s">
        <v>1117</v>
      </c>
      <c r="L327" s="126">
        <v>0.1</v>
      </c>
      <c r="M327" s="126">
        <v>0.79999999999999905</v>
      </c>
      <c r="N327" s="126">
        <v>0.5</v>
      </c>
      <c r="O327" s="126">
        <v>120</v>
      </c>
      <c r="P327" s="127">
        <v>42648.023761574077</v>
      </c>
    </row>
    <row r="328" spans="1:16" x14ac:dyDescent="0.2">
      <c r="A328" s="126">
        <v>70</v>
      </c>
      <c r="B328" s="126">
        <v>130</v>
      </c>
      <c r="C328" s="126">
        <v>157</v>
      </c>
      <c r="D328" s="126">
        <v>0.24647887323943601</v>
      </c>
      <c r="E328" s="126">
        <v>0.45774647887323899</v>
      </c>
      <c r="F328" s="126">
        <v>0.55281690140844997</v>
      </c>
      <c r="G328" s="126">
        <v>0.19672051125001899</v>
      </c>
      <c r="H328" s="126">
        <v>0.34547745131671498</v>
      </c>
      <c r="I328" s="126" t="s">
        <v>27</v>
      </c>
      <c r="J328" s="126" t="s">
        <v>253</v>
      </c>
      <c r="K328" s="126" t="s">
        <v>1118</v>
      </c>
      <c r="L328" s="126">
        <v>0.1</v>
      </c>
      <c r="M328" s="126">
        <v>0.89999999999999902</v>
      </c>
      <c r="N328" s="126">
        <v>0.5</v>
      </c>
      <c r="O328" s="126">
        <v>120</v>
      </c>
      <c r="P328" s="127">
        <v>42648.024016203701</v>
      </c>
    </row>
    <row r="329" spans="1:16" x14ac:dyDescent="0.2">
      <c r="A329" s="126">
        <v>94</v>
      </c>
      <c r="B329" s="126">
        <v>170</v>
      </c>
      <c r="C329" s="126">
        <v>205</v>
      </c>
      <c r="D329" s="126">
        <v>0.33098591549295697</v>
      </c>
      <c r="E329" s="126">
        <v>0.59859154929577396</v>
      </c>
      <c r="F329" s="126">
        <v>0.721830985915493</v>
      </c>
      <c r="G329" s="126">
        <v>0.31850801447883098</v>
      </c>
      <c r="H329" s="126">
        <v>0.462504483480081</v>
      </c>
      <c r="I329" s="126" t="s">
        <v>27</v>
      </c>
      <c r="J329" s="126" t="s">
        <v>253</v>
      </c>
      <c r="K329" s="126" t="s">
        <v>1119</v>
      </c>
      <c r="L329" s="126">
        <v>0.2</v>
      </c>
      <c r="M329" s="126">
        <v>0</v>
      </c>
      <c r="N329" s="126">
        <v>0.5</v>
      </c>
      <c r="O329" s="126">
        <v>120</v>
      </c>
      <c r="P329" s="127">
        <v>42648.024293981478</v>
      </c>
    </row>
    <row r="330" spans="1:16" x14ac:dyDescent="0.2">
      <c r="A330" s="126">
        <v>100</v>
      </c>
      <c r="B330" s="126">
        <v>191</v>
      </c>
      <c r="C330" s="126">
        <v>224</v>
      </c>
      <c r="D330" s="126">
        <v>0.352112676056338</v>
      </c>
      <c r="E330" s="126">
        <v>0.67253521126760496</v>
      </c>
      <c r="F330" s="126">
        <v>0.78873239436619702</v>
      </c>
      <c r="G330" s="126">
        <v>0.34766182300461301</v>
      </c>
      <c r="H330" s="126">
        <v>0.49772463977025899</v>
      </c>
      <c r="I330" s="126" t="s">
        <v>27</v>
      </c>
      <c r="J330" s="126" t="s">
        <v>253</v>
      </c>
      <c r="K330" s="126" t="s">
        <v>1120</v>
      </c>
      <c r="L330" s="126">
        <v>0.2</v>
      </c>
      <c r="M330" s="126">
        <v>0.1</v>
      </c>
      <c r="N330" s="126">
        <v>0.5</v>
      </c>
      <c r="O330" s="126">
        <v>120</v>
      </c>
      <c r="P330" s="127">
        <v>42648.024560185186</v>
      </c>
    </row>
    <row r="331" spans="1:16" x14ac:dyDescent="0.2">
      <c r="A331" s="126">
        <v>111</v>
      </c>
      <c r="B331" s="126">
        <v>198</v>
      </c>
      <c r="C331" s="126">
        <v>229</v>
      </c>
      <c r="D331" s="126">
        <v>0.39084507042253502</v>
      </c>
      <c r="E331" s="126">
        <v>0.69718309859154903</v>
      </c>
      <c r="F331" s="126">
        <v>0.80633802816901401</v>
      </c>
      <c r="G331" s="126">
        <v>0.37601818453194702</v>
      </c>
      <c r="H331" s="126">
        <v>0.53138383881889995</v>
      </c>
      <c r="I331" s="126" t="s">
        <v>27</v>
      </c>
      <c r="J331" s="126" t="s">
        <v>253</v>
      </c>
      <c r="K331" s="126" t="s">
        <v>1121</v>
      </c>
      <c r="L331" s="126">
        <v>0.2</v>
      </c>
      <c r="M331" s="126">
        <v>0.2</v>
      </c>
      <c r="N331" s="126">
        <v>0.5</v>
      </c>
      <c r="O331" s="126">
        <v>120</v>
      </c>
      <c r="P331" s="127">
        <v>42648.024837962963</v>
      </c>
    </row>
    <row r="332" spans="1:16" x14ac:dyDescent="0.2">
      <c r="A332" s="126">
        <v>108</v>
      </c>
      <c r="B332" s="126">
        <v>197</v>
      </c>
      <c r="C332" s="126">
        <v>229</v>
      </c>
      <c r="D332" s="126">
        <v>0.38028169014084501</v>
      </c>
      <c r="E332" s="126">
        <v>0.69366197183098499</v>
      </c>
      <c r="F332" s="126">
        <v>0.80633802816901401</v>
      </c>
      <c r="G332" s="126">
        <v>0.37514834678300901</v>
      </c>
      <c r="H332" s="126">
        <v>0.52620573307261798</v>
      </c>
      <c r="I332" s="126" t="s">
        <v>27</v>
      </c>
      <c r="J332" s="126" t="s">
        <v>253</v>
      </c>
      <c r="K332" s="126" t="s">
        <v>1122</v>
      </c>
      <c r="L332" s="126">
        <v>0.2</v>
      </c>
      <c r="M332" s="126">
        <v>0.3</v>
      </c>
      <c r="N332" s="126">
        <v>0.5</v>
      </c>
      <c r="O332" s="126">
        <v>120</v>
      </c>
      <c r="P332" s="127">
        <v>42648.025069444448</v>
      </c>
    </row>
    <row r="333" spans="1:16" x14ac:dyDescent="0.2">
      <c r="A333" s="126">
        <v>106</v>
      </c>
      <c r="B333" s="126">
        <v>191</v>
      </c>
      <c r="C333" s="126">
        <v>224</v>
      </c>
      <c r="D333" s="126">
        <v>0.37323943661971798</v>
      </c>
      <c r="E333" s="126">
        <v>0.67253521126760496</v>
      </c>
      <c r="F333" s="126">
        <v>0.78873239436619702</v>
      </c>
      <c r="G333" s="126">
        <v>0.35941400544884</v>
      </c>
      <c r="H333" s="126">
        <v>0.51202438679402995</v>
      </c>
      <c r="I333" s="126" t="s">
        <v>27</v>
      </c>
      <c r="J333" s="126" t="s">
        <v>253</v>
      </c>
      <c r="K333" s="126" t="s">
        <v>1123</v>
      </c>
      <c r="L333" s="126">
        <v>0.2</v>
      </c>
      <c r="M333" s="126">
        <v>0.4</v>
      </c>
      <c r="N333" s="126">
        <v>0.5</v>
      </c>
      <c r="O333" s="126">
        <v>120</v>
      </c>
      <c r="P333" s="127">
        <v>42648.025300925925</v>
      </c>
    </row>
    <row r="334" spans="1:16" x14ac:dyDescent="0.2">
      <c r="A334" s="126">
        <v>98</v>
      </c>
      <c r="B334" s="126">
        <v>181</v>
      </c>
      <c r="C334" s="126">
        <v>211</v>
      </c>
      <c r="D334" s="126">
        <v>0.34507042253521097</v>
      </c>
      <c r="E334" s="126">
        <v>0.63732394366197098</v>
      </c>
      <c r="F334" s="126">
        <v>0.74295774647887303</v>
      </c>
      <c r="G334" s="126">
        <v>0.33431519619519701</v>
      </c>
      <c r="H334" s="126">
        <v>0.48499821418244599</v>
      </c>
      <c r="I334" s="126" t="s">
        <v>27</v>
      </c>
      <c r="J334" s="126" t="s">
        <v>253</v>
      </c>
      <c r="K334" s="126" t="s">
        <v>1124</v>
      </c>
      <c r="L334" s="126">
        <v>0.2</v>
      </c>
      <c r="M334" s="126">
        <v>0.5</v>
      </c>
      <c r="N334" s="126">
        <v>0.5</v>
      </c>
      <c r="O334" s="126">
        <v>120</v>
      </c>
      <c r="P334" s="127">
        <v>42648.02553240741</v>
      </c>
    </row>
    <row r="335" spans="1:16" x14ac:dyDescent="0.2">
      <c r="A335" s="126">
        <v>84</v>
      </c>
      <c r="B335" s="126">
        <v>170</v>
      </c>
      <c r="C335" s="126">
        <v>204</v>
      </c>
      <c r="D335" s="126">
        <v>0.29577464788732299</v>
      </c>
      <c r="E335" s="126">
        <v>0.59859154929577396</v>
      </c>
      <c r="F335" s="126">
        <v>0.71830985915492895</v>
      </c>
      <c r="G335" s="126">
        <v>0.29177984615284902</v>
      </c>
      <c r="H335" s="126">
        <v>0.44124598234135598</v>
      </c>
      <c r="I335" s="126" t="s">
        <v>27</v>
      </c>
      <c r="J335" s="126" t="s">
        <v>253</v>
      </c>
      <c r="K335" s="126" t="s">
        <v>1125</v>
      </c>
      <c r="L335" s="126">
        <v>0.2</v>
      </c>
      <c r="M335" s="126">
        <v>0.6</v>
      </c>
      <c r="N335" s="126">
        <v>0.5</v>
      </c>
      <c r="O335" s="126">
        <v>120</v>
      </c>
      <c r="P335" s="127">
        <v>42648.025775462964</v>
      </c>
    </row>
    <row r="336" spans="1:16" x14ac:dyDescent="0.2">
      <c r="A336" s="126">
        <v>77</v>
      </c>
      <c r="B336" s="126">
        <v>157</v>
      </c>
      <c r="C336" s="126">
        <v>185</v>
      </c>
      <c r="D336" s="126">
        <v>0.27112676056337998</v>
      </c>
      <c r="E336" s="126">
        <v>0.55281690140844997</v>
      </c>
      <c r="F336" s="126">
        <v>0.65140845070422504</v>
      </c>
      <c r="G336" s="126">
        <v>0.25606620961144599</v>
      </c>
      <c r="H336" s="126">
        <v>0.39973031878289</v>
      </c>
      <c r="I336" s="126" t="s">
        <v>27</v>
      </c>
      <c r="J336" s="126" t="s">
        <v>253</v>
      </c>
      <c r="K336" s="126" t="s">
        <v>1126</v>
      </c>
      <c r="L336" s="126">
        <v>0.2</v>
      </c>
      <c r="M336" s="126">
        <v>0.7</v>
      </c>
      <c r="N336" s="126">
        <v>0.5</v>
      </c>
      <c r="O336" s="126">
        <v>120</v>
      </c>
      <c r="P336" s="127">
        <v>42648.026006944441</v>
      </c>
    </row>
    <row r="337" spans="1:16" x14ac:dyDescent="0.2">
      <c r="A337" s="126">
        <v>72</v>
      </c>
      <c r="B337" s="126">
        <v>140</v>
      </c>
      <c r="C337" s="126">
        <v>175</v>
      </c>
      <c r="D337" s="126">
        <v>0.25352112676056299</v>
      </c>
      <c r="E337" s="126">
        <v>0.49295774647887303</v>
      </c>
      <c r="F337" s="126">
        <v>0.61619718309859095</v>
      </c>
      <c r="G337" s="126">
        <v>0.21925725306230801</v>
      </c>
      <c r="H337" s="126">
        <v>0.36814689294008901</v>
      </c>
      <c r="I337" s="126" t="s">
        <v>27</v>
      </c>
      <c r="J337" s="126" t="s">
        <v>253</v>
      </c>
      <c r="K337" s="126" t="s">
        <v>1127</v>
      </c>
      <c r="L337" s="126">
        <v>0.2</v>
      </c>
      <c r="M337" s="126">
        <v>0.79999999999999905</v>
      </c>
      <c r="N337" s="126">
        <v>0.5</v>
      </c>
      <c r="O337" s="126">
        <v>120</v>
      </c>
      <c r="P337" s="127">
        <v>42648.026238425926</v>
      </c>
    </row>
    <row r="338" spans="1:16" x14ac:dyDescent="0.2">
      <c r="A338" s="126">
        <v>70</v>
      </c>
      <c r="B338" s="126">
        <v>128</v>
      </c>
      <c r="C338" s="126">
        <v>156</v>
      </c>
      <c r="D338" s="126">
        <v>0.24647887323943601</v>
      </c>
      <c r="E338" s="126">
        <v>0.45070422535211202</v>
      </c>
      <c r="F338" s="126">
        <v>0.54929577464788704</v>
      </c>
      <c r="G338" s="126">
        <v>0.196283737461802</v>
      </c>
      <c r="H338" s="126">
        <v>0.34525172120539699</v>
      </c>
      <c r="I338" s="126" t="s">
        <v>27</v>
      </c>
      <c r="J338" s="126" t="s">
        <v>253</v>
      </c>
      <c r="K338" s="126" t="s">
        <v>1128</v>
      </c>
      <c r="L338" s="126">
        <v>0.2</v>
      </c>
      <c r="M338" s="126">
        <v>0.89999999999999902</v>
      </c>
      <c r="N338" s="126">
        <v>0.5</v>
      </c>
      <c r="O338" s="126">
        <v>120</v>
      </c>
      <c r="P338" s="127">
        <v>42648.02648148148</v>
      </c>
    </row>
    <row r="339" spans="1:16" x14ac:dyDescent="0.2">
      <c r="A339" s="126">
        <v>98</v>
      </c>
      <c r="B339" s="126">
        <v>175</v>
      </c>
      <c r="C339" s="126">
        <v>209</v>
      </c>
      <c r="D339" s="126">
        <v>0.34507042253521097</v>
      </c>
      <c r="E339" s="126">
        <v>0.61619718309859095</v>
      </c>
      <c r="F339" s="126">
        <v>0.73591549295774605</v>
      </c>
      <c r="G339" s="126">
        <v>0.330348642869502</v>
      </c>
      <c r="H339" s="126">
        <v>0.47847708098561698</v>
      </c>
      <c r="I339" s="126" t="s">
        <v>27</v>
      </c>
      <c r="J339" s="126" t="s">
        <v>253</v>
      </c>
      <c r="K339" s="126" t="s">
        <v>1129</v>
      </c>
      <c r="L339" s="126">
        <v>0.3</v>
      </c>
      <c r="M339" s="126">
        <v>0</v>
      </c>
      <c r="N339" s="126">
        <v>0.5</v>
      </c>
      <c r="O339" s="126">
        <v>120</v>
      </c>
      <c r="P339" s="127">
        <v>42648.026759259257</v>
      </c>
    </row>
    <row r="340" spans="1:16" x14ac:dyDescent="0.2">
      <c r="A340" s="126">
        <v>110</v>
      </c>
      <c r="B340" s="126">
        <v>195</v>
      </c>
      <c r="C340" s="126">
        <v>224</v>
      </c>
      <c r="D340" s="126">
        <v>0.38732394366197098</v>
      </c>
      <c r="E340" s="126">
        <v>0.68661971830985902</v>
      </c>
      <c r="F340" s="126">
        <v>0.78873239436619702</v>
      </c>
      <c r="G340" s="126">
        <v>0.36628786693875198</v>
      </c>
      <c r="H340" s="126">
        <v>0.52404623396162597</v>
      </c>
      <c r="I340" s="126" t="s">
        <v>27</v>
      </c>
      <c r="J340" s="126" t="s">
        <v>253</v>
      </c>
      <c r="K340" s="126" t="s">
        <v>1130</v>
      </c>
      <c r="L340" s="126">
        <v>0.3</v>
      </c>
      <c r="M340" s="126">
        <v>0.1</v>
      </c>
      <c r="N340" s="126">
        <v>0.5</v>
      </c>
      <c r="O340" s="126">
        <v>120</v>
      </c>
      <c r="P340" s="127">
        <v>42648.027002314811</v>
      </c>
    </row>
    <row r="341" spans="1:16" s="140" customFormat="1" x14ac:dyDescent="0.2">
      <c r="A341" s="138">
        <v>118</v>
      </c>
      <c r="B341" s="138">
        <v>202</v>
      </c>
      <c r="C341" s="138">
        <v>229</v>
      </c>
      <c r="D341" s="138">
        <v>0.41549295774647799</v>
      </c>
      <c r="E341" s="138">
        <v>0.71126760563380198</v>
      </c>
      <c r="F341" s="138">
        <v>0.80633802816901401</v>
      </c>
      <c r="G341" s="138">
        <v>0.388677433449584</v>
      </c>
      <c r="H341" s="138">
        <v>0.54929769617885904</v>
      </c>
      <c r="I341" s="138" t="s">
        <v>27</v>
      </c>
      <c r="J341" s="138" t="s">
        <v>253</v>
      </c>
      <c r="K341" s="138" t="s">
        <v>1131</v>
      </c>
      <c r="L341" s="138">
        <v>0.3</v>
      </c>
      <c r="M341" s="138">
        <v>0.2</v>
      </c>
      <c r="N341" s="138">
        <v>0.5</v>
      </c>
      <c r="O341" s="138">
        <v>120</v>
      </c>
      <c r="P341" s="139">
        <v>42648.027233796296</v>
      </c>
    </row>
    <row r="342" spans="1:16" x14ac:dyDescent="0.2">
      <c r="A342" s="126">
        <v>113</v>
      </c>
      <c r="B342" s="126">
        <v>202</v>
      </c>
      <c r="C342" s="126">
        <v>227</v>
      </c>
      <c r="D342" s="126">
        <v>0.397887323943662</v>
      </c>
      <c r="E342" s="126">
        <v>0.71126760563380198</v>
      </c>
      <c r="F342" s="126">
        <v>0.79929577464788704</v>
      </c>
      <c r="G342" s="126">
        <v>0.37900408287846199</v>
      </c>
      <c r="H342" s="126">
        <v>0.53683976301871705</v>
      </c>
      <c r="I342" s="126" t="s">
        <v>27</v>
      </c>
      <c r="J342" s="126" t="s">
        <v>253</v>
      </c>
      <c r="K342" s="126" t="s">
        <v>1132</v>
      </c>
      <c r="L342" s="126">
        <v>0.3</v>
      </c>
      <c r="M342" s="126">
        <v>0.3</v>
      </c>
      <c r="N342" s="126">
        <v>0.5</v>
      </c>
      <c r="O342" s="126">
        <v>120</v>
      </c>
      <c r="P342" s="127">
        <v>42648.027488425927</v>
      </c>
    </row>
    <row r="343" spans="1:16" x14ac:dyDescent="0.2">
      <c r="A343" s="126">
        <v>106</v>
      </c>
      <c r="B343" s="126">
        <v>188</v>
      </c>
      <c r="C343" s="126">
        <v>223</v>
      </c>
      <c r="D343" s="126">
        <v>0.37323943661971798</v>
      </c>
      <c r="E343" s="126">
        <v>0.66197183098591506</v>
      </c>
      <c r="F343" s="126">
        <v>0.78521126760563298</v>
      </c>
      <c r="G343" s="126">
        <v>0.357869299340355</v>
      </c>
      <c r="H343" s="126">
        <v>0.51329331657376498</v>
      </c>
      <c r="I343" s="126" t="s">
        <v>27</v>
      </c>
      <c r="J343" s="126" t="s">
        <v>253</v>
      </c>
      <c r="K343" s="126" t="s">
        <v>1133</v>
      </c>
      <c r="L343" s="126">
        <v>0.3</v>
      </c>
      <c r="M343" s="126">
        <v>0.4</v>
      </c>
      <c r="N343" s="126">
        <v>0.5</v>
      </c>
      <c r="O343" s="126">
        <v>120</v>
      </c>
      <c r="P343" s="127">
        <v>42648.027754629627</v>
      </c>
    </row>
    <row r="344" spans="1:16" x14ac:dyDescent="0.2">
      <c r="A344" s="126">
        <v>95</v>
      </c>
      <c r="B344" s="126">
        <v>185</v>
      </c>
      <c r="C344" s="126">
        <v>211</v>
      </c>
      <c r="D344" s="126">
        <v>0.33450704225352101</v>
      </c>
      <c r="E344" s="126">
        <v>0.65140845070422504</v>
      </c>
      <c r="F344" s="126">
        <v>0.74295774647887303</v>
      </c>
      <c r="G344" s="126">
        <v>0.32402964709210103</v>
      </c>
      <c r="H344" s="126">
        <v>0.47801332416075798</v>
      </c>
      <c r="I344" s="126" t="s">
        <v>27</v>
      </c>
      <c r="J344" s="126" t="s">
        <v>253</v>
      </c>
      <c r="K344" s="126" t="s">
        <v>1134</v>
      </c>
      <c r="L344" s="126">
        <v>0.3</v>
      </c>
      <c r="M344" s="126">
        <v>0.5</v>
      </c>
      <c r="N344" s="126">
        <v>0.5</v>
      </c>
      <c r="O344" s="126">
        <v>120</v>
      </c>
      <c r="P344" s="127">
        <v>42648.028009259258</v>
      </c>
    </row>
    <row r="345" spans="1:16" x14ac:dyDescent="0.2">
      <c r="A345" s="126">
        <v>86</v>
      </c>
      <c r="B345" s="126">
        <v>166</v>
      </c>
      <c r="C345" s="126">
        <v>206</v>
      </c>
      <c r="D345" s="126">
        <v>0.30281690140845002</v>
      </c>
      <c r="E345" s="126">
        <v>0.58450704225352101</v>
      </c>
      <c r="F345" s="126">
        <v>0.72535211267605604</v>
      </c>
      <c r="G345" s="126">
        <v>0.28920673952118597</v>
      </c>
      <c r="H345" s="126">
        <v>0.44062058113286301</v>
      </c>
      <c r="I345" s="126" t="s">
        <v>27</v>
      </c>
      <c r="J345" s="126" t="s">
        <v>253</v>
      </c>
      <c r="K345" s="126" t="s">
        <v>1135</v>
      </c>
      <c r="L345" s="126">
        <v>0.3</v>
      </c>
      <c r="M345" s="126">
        <v>0.6</v>
      </c>
      <c r="N345" s="126">
        <v>0.5</v>
      </c>
      <c r="O345" s="126">
        <v>120</v>
      </c>
      <c r="P345" s="127">
        <v>42648.028275462966</v>
      </c>
    </row>
    <row r="346" spans="1:16" x14ac:dyDescent="0.2">
      <c r="A346" s="126">
        <v>76</v>
      </c>
      <c r="B346" s="126">
        <v>152</v>
      </c>
      <c r="C346" s="126">
        <v>185</v>
      </c>
      <c r="D346" s="126">
        <v>0.26760563380281599</v>
      </c>
      <c r="E346" s="126">
        <v>0.53521126760563298</v>
      </c>
      <c r="F346" s="126">
        <v>0.65140845070422504</v>
      </c>
      <c r="G346" s="126">
        <v>0.248757569261053</v>
      </c>
      <c r="H346" s="126">
        <v>0.39450763157020502</v>
      </c>
      <c r="I346" s="126" t="s">
        <v>27</v>
      </c>
      <c r="J346" s="126" t="s">
        <v>253</v>
      </c>
      <c r="K346" s="126" t="s">
        <v>1136</v>
      </c>
      <c r="L346" s="126">
        <v>0.3</v>
      </c>
      <c r="M346" s="126">
        <v>0.7</v>
      </c>
      <c r="N346" s="126">
        <v>0.5</v>
      </c>
      <c r="O346" s="126">
        <v>120</v>
      </c>
      <c r="P346" s="127">
        <v>42648.028564814813</v>
      </c>
    </row>
    <row r="347" spans="1:16" x14ac:dyDescent="0.2">
      <c r="A347" s="126">
        <v>72</v>
      </c>
      <c r="B347" s="126">
        <v>138</v>
      </c>
      <c r="C347" s="126">
        <v>175</v>
      </c>
      <c r="D347" s="126">
        <v>0.25352112676056299</v>
      </c>
      <c r="E347" s="126">
        <v>0.485915492957746</v>
      </c>
      <c r="F347" s="126">
        <v>0.61619718309859095</v>
      </c>
      <c r="G347" s="126">
        <v>0.21666894068769699</v>
      </c>
      <c r="H347" s="126">
        <v>0.36544893025555503</v>
      </c>
      <c r="I347" s="126" t="s">
        <v>27</v>
      </c>
      <c r="J347" s="126" t="s">
        <v>253</v>
      </c>
      <c r="K347" s="126" t="s">
        <v>1137</v>
      </c>
      <c r="L347" s="126">
        <v>0.3</v>
      </c>
      <c r="M347" s="126">
        <v>0.79999999999999905</v>
      </c>
      <c r="N347" s="126">
        <v>0.5</v>
      </c>
      <c r="O347" s="126">
        <v>120</v>
      </c>
      <c r="P347" s="127">
        <v>42648.02884259259</v>
      </c>
    </row>
    <row r="348" spans="1:16" x14ac:dyDescent="0.2">
      <c r="A348" s="126">
        <v>71</v>
      </c>
      <c r="B348" s="126">
        <v>126</v>
      </c>
      <c r="C348" s="126">
        <v>156</v>
      </c>
      <c r="D348" s="126">
        <v>0.25</v>
      </c>
      <c r="E348" s="126">
        <v>0.44366197183098499</v>
      </c>
      <c r="F348" s="126">
        <v>0.54929577464788704</v>
      </c>
      <c r="G348" s="126">
        <v>0.19658724317200099</v>
      </c>
      <c r="H348" s="126">
        <v>0.34608535226384801</v>
      </c>
      <c r="I348" s="126" t="s">
        <v>27</v>
      </c>
      <c r="J348" s="126" t="s">
        <v>253</v>
      </c>
      <c r="K348" s="126" t="s">
        <v>1138</v>
      </c>
      <c r="L348" s="126">
        <v>0.3</v>
      </c>
      <c r="M348" s="126">
        <v>0.89999999999999902</v>
      </c>
      <c r="N348" s="126">
        <v>0.5</v>
      </c>
      <c r="O348" s="126">
        <v>120</v>
      </c>
      <c r="P348" s="127">
        <v>42648.029108796298</v>
      </c>
    </row>
    <row r="349" spans="1:16" x14ac:dyDescent="0.2">
      <c r="A349" s="126">
        <v>106</v>
      </c>
      <c r="B349" s="126">
        <v>173</v>
      </c>
      <c r="C349" s="126">
        <v>211</v>
      </c>
      <c r="D349" s="126">
        <v>0.37323943661971798</v>
      </c>
      <c r="E349" s="126">
        <v>0.60915492957746398</v>
      </c>
      <c r="F349" s="126">
        <v>0.74295774647887303</v>
      </c>
      <c r="G349" s="126">
        <v>0.336544000307749</v>
      </c>
      <c r="H349" s="126">
        <v>0.48952174072166799</v>
      </c>
      <c r="I349" s="126" t="s">
        <v>27</v>
      </c>
      <c r="J349" s="126" t="s">
        <v>253</v>
      </c>
      <c r="K349" s="126" t="s">
        <v>1139</v>
      </c>
      <c r="L349" s="126">
        <v>0.4</v>
      </c>
      <c r="M349" s="126">
        <v>0</v>
      </c>
      <c r="N349" s="126">
        <v>0.5</v>
      </c>
      <c r="O349" s="126">
        <v>120</v>
      </c>
      <c r="P349" s="127">
        <v>42648.029374999998</v>
      </c>
    </row>
    <row r="350" spans="1:16" x14ac:dyDescent="0.2">
      <c r="A350" s="126">
        <v>117</v>
      </c>
      <c r="B350" s="126">
        <v>191</v>
      </c>
      <c r="C350" s="126">
        <v>226</v>
      </c>
      <c r="D350" s="126">
        <v>0.411971830985915</v>
      </c>
      <c r="E350" s="126">
        <v>0.67253521126760496</v>
      </c>
      <c r="F350" s="126">
        <v>0.79577464788732399</v>
      </c>
      <c r="G350" s="126">
        <v>0.371954694673584</v>
      </c>
      <c r="H350" s="126">
        <v>0.53249996518378295</v>
      </c>
      <c r="I350" s="126" t="s">
        <v>27</v>
      </c>
      <c r="J350" s="126" t="s">
        <v>253</v>
      </c>
      <c r="K350" s="126" t="s">
        <v>1140</v>
      </c>
      <c r="L350" s="126">
        <v>0.4</v>
      </c>
      <c r="M350" s="126">
        <v>0.1</v>
      </c>
      <c r="N350" s="126">
        <v>0.5</v>
      </c>
      <c r="O350" s="126">
        <v>120</v>
      </c>
      <c r="P350" s="127">
        <v>42648.029618055552</v>
      </c>
    </row>
    <row r="351" spans="1:16" s="6" customFormat="1" x14ac:dyDescent="0.2">
      <c r="A351" s="131">
        <v>117</v>
      </c>
      <c r="B351" s="131">
        <v>194</v>
      </c>
      <c r="C351" s="131">
        <v>228</v>
      </c>
      <c r="D351" s="131">
        <v>0.411971830985915</v>
      </c>
      <c r="E351" s="131">
        <v>0.68309859154929498</v>
      </c>
      <c r="F351" s="131">
        <v>0.80281690140844997</v>
      </c>
      <c r="G351" s="131">
        <v>0.385236847447263</v>
      </c>
      <c r="H351" s="131">
        <v>0.54565741477075802</v>
      </c>
      <c r="I351" s="131" t="s">
        <v>27</v>
      </c>
      <c r="J351" s="131" t="s">
        <v>253</v>
      </c>
      <c r="K351" s="131" t="s">
        <v>1141</v>
      </c>
      <c r="L351" s="131">
        <v>0.4</v>
      </c>
      <c r="M351" s="131">
        <v>0.2</v>
      </c>
      <c r="N351" s="131">
        <v>0.5</v>
      </c>
      <c r="O351" s="131">
        <v>120</v>
      </c>
      <c r="P351" s="132">
        <v>42648.029861111114</v>
      </c>
    </row>
    <row r="352" spans="1:16" x14ac:dyDescent="0.2">
      <c r="A352" s="126">
        <v>114</v>
      </c>
      <c r="B352" s="126">
        <v>189</v>
      </c>
      <c r="C352" s="126">
        <v>227</v>
      </c>
      <c r="D352" s="126">
        <v>0.40140845070422498</v>
      </c>
      <c r="E352" s="126">
        <v>0.66549295774647799</v>
      </c>
      <c r="F352" s="126">
        <v>0.79929577464788704</v>
      </c>
      <c r="G352" s="126">
        <v>0.37338310875474501</v>
      </c>
      <c r="H352" s="126">
        <v>0.53523995413286396</v>
      </c>
      <c r="I352" s="126" t="s">
        <v>27</v>
      </c>
      <c r="J352" s="126" t="s">
        <v>253</v>
      </c>
      <c r="K352" s="126" t="s">
        <v>1142</v>
      </c>
      <c r="L352" s="126">
        <v>0.4</v>
      </c>
      <c r="M352" s="126">
        <v>0.3</v>
      </c>
      <c r="N352" s="126">
        <v>0.5</v>
      </c>
      <c r="O352" s="126">
        <v>120</v>
      </c>
      <c r="P352" s="127">
        <v>42648.030115740738</v>
      </c>
    </row>
    <row r="353" spans="1:16" x14ac:dyDescent="0.2">
      <c r="A353" s="126">
        <v>102</v>
      </c>
      <c r="B353" s="126">
        <v>185</v>
      </c>
      <c r="C353" s="126">
        <v>219</v>
      </c>
      <c r="D353" s="126">
        <v>0.35915492957746398</v>
      </c>
      <c r="E353" s="126">
        <v>0.65140845070422504</v>
      </c>
      <c r="F353" s="126">
        <v>0.77112676056338003</v>
      </c>
      <c r="G353" s="126">
        <v>0.34617923952660201</v>
      </c>
      <c r="H353" s="126">
        <v>0.50151729567282599</v>
      </c>
      <c r="I353" s="126" t="s">
        <v>27</v>
      </c>
      <c r="J353" s="126" t="s">
        <v>253</v>
      </c>
      <c r="K353" s="126" t="s">
        <v>1143</v>
      </c>
      <c r="L353" s="126">
        <v>0.4</v>
      </c>
      <c r="M353" s="126">
        <v>0.4</v>
      </c>
      <c r="N353" s="126">
        <v>0.5</v>
      </c>
      <c r="O353" s="126">
        <v>120</v>
      </c>
      <c r="P353" s="127">
        <v>42648.030381944445</v>
      </c>
    </row>
    <row r="354" spans="1:16" x14ac:dyDescent="0.2">
      <c r="A354" s="126">
        <v>91</v>
      </c>
      <c r="B354" s="126">
        <v>179</v>
      </c>
      <c r="C354" s="126">
        <v>209</v>
      </c>
      <c r="D354" s="126">
        <v>0.32042253521126701</v>
      </c>
      <c r="E354" s="126">
        <v>0.63028169014084501</v>
      </c>
      <c r="F354" s="126">
        <v>0.73591549295774605</v>
      </c>
      <c r="G354" s="126">
        <v>0.31444512169624</v>
      </c>
      <c r="H354" s="126">
        <v>0.466756541599401</v>
      </c>
      <c r="I354" s="126" t="s">
        <v>27</v>
      </c>
      <c r="J354" s="126" t="s">
        <v>253</v>
      </c>
      <c r="K354" s="126" t="s">
        <v>1144</v>
      </c>
      <c r="L354" s="126">
        <v>0.4</v>
      </c>
      <c r="M354" s="126">
        <v>0.5</v>
      </c>
      <c r="N354" s="126">
        <v>0.5</v>
      </c>
      <c r="O354" s="126">
        <v>120</v>
      </c>
      <c r="P354" s="127">
        <v>42648.030636574076</v>
      </c>
    </row>
    <row r="355" spans="1:16" x14ac:dyDescent="0.2">
      <c r="A355" s="126">
        <v>85</v>
      </c>
      <c r="B355" s="126">
        <v>165</v>
      </c>
      <c r="C355" s="126">
        <v>197</v>
      </c>
      <c r="D355" s="126">
        <v>0.29929577464788698</v>
      </c>
      <c r="E355" s="126">
        <v>0.58098591549295697</v>
      </c>
      <c r="F355" s="126">
        <v>0.69366197183098499</v>
      </c>
      <c r="G355" s="126">
        <v>0.281769000484758</v>
      </c>
      <c r="H355" s="126">
        <v>0.43474750617612701</v>
      </c>
      <c r="I355" s="126" t="s">
        <v>27</v>
      </c>
      <c r="J355" s="126" t="s">
        <v>253</v>
      </c>
      <c r="K355" s="126" t="s">
        <v>1145</v>
      </c>
      <c r="L355" s="126">
        <v>0.4</v>
      </c>
      <c r="M355" s="126">
        <v>0.6</v>
      </c>
      <c r="N355" s="126">
        <v>0.5</v>
      </c>
      <c r="O355" s="126">
        <v>120</v>
      </c>
      <c r="P355" s="127">
        <v>42648.030902777777</v>
      </c>
    </row>
    <row r="356" spans="1:16" x14ac:dyDescent="0.2">
      <c r="A356" s="126">
        <v>74</v>
      </c>
      <c r="B356" s="126">
        <v>149</v>
      </c>
      <c r="C356" s="126">
        <v>183</v>
      </c>
      <c r="D356" s="126">
        <v>0.26056338028169002</v>
      </c>
      <c r="E356" s="126">
        <v>0.52464788732394296</v>
      </c>
      <c r="F356" s="126">
        <v>0.64436619718309796</v>
      </c>
      <c r="G356" s="126">
        <v>0.24181235885857</v>
      </c>
      <c r="H356" s="126">
        <v>0.38656973914855602</v>
      </c>
      <c r="I356" s="126" t="s">
        <v>27</v>
      </c>
      <c r="J356" s="126" t="s">
        <v>253</v>
      </c>
      <c r="K356" s="126" t="s">
        <v>1146</v>
      </c>
      <c r="L356" s="126">
        <v>0.4</v>
      </c>
      <c r="M356" s="126">
        <v>0.7</v>
      </c>
      <c r="N356" s="126">
        <v>0.5</v>
      </c>
      <c r="O356" s="126">
        <v>120</v>
      </c>
      <c r="P356" s="127">
        <v>42648.031157407408</v>
      </c>
    </row>
    <row r="357" spans="1:16" x14ac:dyDescent="0.2">
      <c r="A357" s="126">
        <v>72</v>
      </c>
      <c r="B357" s="126">
        <v>138</v>
      </c>
      <c r="C357" s="126">
        <v>171</v>
      </c>
      <c r="D357" s="126">
        <v>0.25352112676056299</v>
      </c>
      <c r="E357" s="126">
        <v>0.485915492957746</v>
      </c>
      <c r="F357" s="126">
        <v>0.602112676056338</v>
      </c>
      <c r="G357" s="126">
        <v>0.214041499945647</v>
      </c>
      <c r="H357" s="126">
        <v>0.36212030415762297</v>
      </c>
      <c r="I357" s="126" t="s">
        <v>27</v>
      </c>
      <c r="J357" s="126" t="s">
        <v>253</v>
      </c>
      <c r="K357" s="126" t="s">
        <v>1147</v>
      </c>
      <c r="L357" s="126">
        <v>0.4</v>
      </c>
      <c r="M357" s="126">
        <v>0.79999999999999905</v>
      </c>
      <c r="N357" s="126">
        <v>0.5</v>
      </c>
      <c r="O357" s="126">
        <v>120</v>
      </c>
      <c r="P357" s="127">
        <v>42648.031400462962</v>
      </c>
    </row>
    <row r="358" spans="1:16" x14ac:dyDescent="0.2">
      <c r="A358" s="126">
        <v>70</v>
      </c>
      <c r="B358" s="126">
        <v>125</v>
      </c>
      <c r="C358" s="126">
        <v>155</v>
      </c>
      <c r="D358" s="126">
        <v>0.24647887323943601</v>
      </c>
      <c r="E358" s="126">
        <v>0.440140845070422</v>
      </c>
      <c r="F358" s="126">
        <v>0.54577464788732399</v>
      </c>
      <c r="G358" s="126">
        <v>0.19384496539669699</v>
      </c>
      <c r="H358" s="126">
        <v>0.34362119754400799</v>
      </c>
      <c r="I358" s="126" t="s">
        <v>27</v>
      </c>
      <c r="J358" s="126" t="s">
        <v>253</v>
      </c>
      <c r="K358" s="126" t="s">
        <v>1148</v>
      </c>
      <c r="L358" s="126">
        <v>0.4</v>
      </c>
      <c r="M358" s="126">
        <v>0.89999999999999902</v>
      </c>
      <c r="N358" s="126">
        <v>0.5</v>
      </c>
      <c r="O358" s="126">
        <v>120</v>
      </c>
      <c r="P358" s="127">
        <v>42648.031689814816</v>
      </c>
    </row>
    <row r="359" spans="1:16" x14ac:dyDescent="0.2">
      <c r="A359" s="126">
        <v>99</v>
      </c>
      <c r="B359" s="126">
        <v>171</v>
      </c>
      <c r="C359" s="126">
        <v>203</v>
      </c>
      <c r="D359" s="126">
        <v>0.34859154929577402</v>
      </c>
      <c r="E359" s="126">
        <v>0.602112676056338</v>
      </c>
      <c r="F359" s="126">
        <v>0.71478873239436602</v>
      </c>
      <c r="G359" s="126">
        <v>0.32573572347839103</v>
      </c>
      <c r="H359" s="126">
        <v>0.47023333639278198</v>
      </c>
      <c r="I359" s="126" t="s">
        <v>27</v>
      </c>
      <c r="J359" s="126" t="s">
        <v>253</v>
      </c>
      <c r="K359" s="126" t="s">
        <v>1149</v>
      </c>
      <c r="L359" s="126">
        <v>0.5</v>
      </c>
      <c r="M359" s="126">
        <v>0</v>
      </c>
      <c r="N359" s="126">
        <v>0.5</v>
      </c>
      <c r="O359" s="126">
        <v>120</v>
      </c>
      <c r="P359" s="127">
        <v>42648.032141203701</v>
      </c>
    </row>
    <row r="360" spans="1:16" x14ac:dyDescent="0.2">
      <c r="A360" s="126">
        <v>111</v>
      </c>
      <c r="B360" s="126">
        <v>185</v>
      </c>
      <c r="C360" s="126">
        <v>221</v>
      </c>
      <c r="D360" s="126">
        <v>0.39084507042253502</v>
      </c>
      <c r="E360" s="126">
        <v>0.65140845070422504</v>
      </c>
      <c r="F360" s="126">
        <v>0.778169014084507</v>
      </c>
      <c r="G360" s="126">
        <v>0.359084459201642</v>
      </c>
      <c r="H360" s="126">
        <v>0.51692972126398196</v>
      </c>
      <c r="I360" s="126" t="s">
        <v>27</v>
      </c>
      <c r="J360" s="126" t="s">
        <v>253</v>
      </c>
      <c r="K360" s="126" t="s">
        <v>1150</v>
      </c>
      <c r="L360" s="126">
        <v>0.5</v>
      </c>
      <c r="M360" s="126">
        <v>0.1</v>
      </c>
      <c r="N360" s="126">
        <v>0.5</v>
      </c>
      <c r="O360" s="126">
        <v>120</v>
      </c>
      <c r="P360" s="127">
        <v>42648.032430555555</v>
      </c>
    </row>
    <row r="361" spans="1:16" x14ac:dyDescent="0.2">
      <c r="A361" s="126">
        <v>112</v>
      </c>
      <c r="B361" s="126">
        <v>190</v>
      </c>
      <c r="C361" s="126">
        <v>221</v>
      </c>
      <c r="D361" s="126">
        <v>0.39436619718309801</v>
      </c>
      <c r="E361" s="126">
        <v>0.66901408450704203</v>
      </c>
      <c r="F361" s="126">
        <v>0.778169014084507</v>
      </c>
      <c r="G361" s="126">
        <v>0.36823761265118399</v>
      </c>
      <c r="H361" s="126">
        <v>0.52862743755861896</v>
      </c>
      <c r="I361" s="126" t="s">
        <v>27</v>
      </c>
      <c r="J361" s="126" t="s">
        <v>253</v>
      </c>
      <c r="K361" s="126" t="s">
        <v>1151</v>
      </c>
      <c r="L361" s="126">
        <v>0.5</v>
      </c>
      <c r="M361" s="126">
        <v>0.2</v>
      </c>
      <c r="N361" s="126">
        <v>0.5</v>
      </c>
      <c r="O361" s="126">
        <v>120</v>
      </c>
      <c r="P361" s="127">
        <v>42648.032719907409</v>
      </c>
    </row>
    <row r="362" spans="1:16" x14ac:dyDescent="0.2">
      <c r="A362" s="126">
        <v>108</v>
      </c>
      <c r="B362" s="126">
        <v>188</v>
      </c>
      <c r="C362" s="126">
        <v>220</v>
      </c>
      <c r="D362" s="126">
        <v>0.38028169014084501</v>
      </c>
      <c r="E362" s="126">
        <v>0.66197183098591506</v>
      </c>
      <c r="F362" s="126">
        <v>0.77464788732394296</v>
      </c>
      <c r="G362" s="126">
        <v>0.359187472248998</v>
      </c>
      <c r="H362" s="126">
        <v>0.51705142319130104</v>
      </c>
      <c r="I362" s="126" t="s">
        <v>27</v>
      </c>
      <c r="J362" s="126" t="s">
        <v>253</v>
      </c>
      <c r="K362" s="126" t="s">
        <v>1152</v>
      </c>
      <c r="L362" s="126">
        <v>0.5</v>
      </c>
      <c r="M362" s="126">
        <v>0.3</v>
      </c>
      <c r="N362" s="126">
        <v>0.5</v>
      </c>
      <c r="O362" s="126">
        <v>120</v>
      </c>
      <c r="P362" s="127">
        <v>42648.032997685186</v>
      </c>
    </row>
    <row r="363" spans="1:16" x14ac:dyDescent="0.2">
      <c r="A363" s="126">
        <v>95</v>
      </c>
      <c r="B363" s="126">
        <v>181</v>
      </c>
      <c r="C363" s="126">
        <v>212</v>
      </c>
      <c r="D363" s="126">
        <v>0.33450704225352101</v>
      </c>
      <c r="E363" s="126">
        <v>0.63732394366197098</v>
      </c>
      <c r="F363" s="126">
        <v>0.74647887323943596</v>
      </c>
      <c r="G363" s="126">
        <v>0.33173686377244899</v>
      </c>
      <c r="H363" s="126">
        <v>0.48287901899276198</v>
      </c>
      <c r="I363" s="126" t="s">
        <v>27</v>
      </c>
      <c r="J363" s="126" t="s">
        <v>253</v>
      </c>
      <c r="K363" s="126" t="s">
        <v>1153</v>
      </c>
      <c r="L363" s="126">
        <v>0.5</v>
      </c>
      <c r="M363" s="126">
        <v>0.4</v>
      </c>
      <c r="N363" s="126">
        <v>0.5</v>
      </c>
      <c r="O363" s="126">
        <v>120</v>
      </c>
      <c r="P363" s="127">
        <v>42648.03329861111</v>
      </c>
    </row>
    <row r="364" spans="1:16" x14ac:dyDescent="0.2">
      <c r="A364" s="126">
        <v>86</v>
      </c>
      <c r="B364" s="126">
        <v>177</v>
      </c>
      <c r="C364" s="126">
        <v>200</v>
      </c>
      <c r="D364" s="126">
        <v>0.30281690140845002</v>
      </c>
      <c r="E364" s="126">
        <v>0.62323943661971803</v>
      </c>
      <c r="F364" s="126">
        <v>0.70422535211267601</v>
      </c>
      <c r="G364" s="126">
        <v>0.30045366742695301</v>
      </c>
      <c r="H364" s="126">
        <v>0.452878798245962</v>
      </c>
      <c r="I364" s="126" t="s">
        <v>27</v>
      </c>
      <c r="J364" s="126" t="s">
        <v>253</v>
      </c>
      <c r="K364" s="126" t="s">
        <v>1154</v>
      </c>
      <c r="L364" s="126">
        <v>0.5</v>
      </c>
      <c r="M364" s="126">
        <v>0.5</v>
      </c>
      <c r="N364" s="126">
        <v>0.5</v>
      </c>
      <c r="O364" s="126">
        <v>120</v>
      </c>
      <c r="P364" s="127">
        <v>42648.033553240741</v>
      </c>
    </row>
    <row r="365" spans="1:16" x14ac:dyDescent="0.2">
      <c r="A365" s="126">
        <v>81</v>
      </c>
      <c r="B365" s="126">
        <v>165</v>
      </c>
      <c r="C365" s="126">
        <v>190</v>
      </c>
      <c r="D365" s="126">
        <v>0.28521126760563298</v>
      </c>
      <c r="E365" s="126">
        <v>0.58098591549295697</v>
      </c>
      <c r="F365" s="126">
        <v>0.66901408450704203</v>
      </c>
      <c r="G365" s="126">
        <v>0.271959229983331</v>
      </c>
      <c r="H365" s="126">
        <v>0.42245850654545902</v>
      </c>
      <c r="I365" s="126" t="s">
        <v>27</v>
      </c>
      <c r="J365" s="126" t="s">
        <v>253</v>
      </c>
      <c r="K365" s="126" t="s">
        <v>1155</v>
      </c>
      <c r="L365" s="126">
        <v>0.5</v>
      </c>
      <c r="M365" s="126">
        <v>0.6</v>
      </c>
      <c r="N365" s="126">
        <v>0.5</v>
      </c>
      <c r="O365" s="126">
        <v>120</v>
      </c>
      <c r="P365" s="127">
        <v>42648.033819444441</v>
      </c>
    </row>
    <row r="366" spans="1:16" x14ac:dyDescent="0.2">
      <c r="A366" s="126">
        <v>73</v>
      </c>
      <c r="B366" s="126">
        <v>147</v>
      </c>
      <c r="C366" s="126">
        <v>181</v>
      </c>
      <c r="D366" s="126">
        <v>0.25704225352112597</v>
      </c>
      <c r="E366" s="126">
        <v>0.51760563380281599</v>
      </c>
      <c r="F366" s="126">
        <v>0.63732394366197098</v>
      </c>
      <c r="G366" s="126">
        <v>0.232934731896213</v>
      </c>
      <c r="H366" s="126">
        <v>0.38145134706876699</v>
      </c>
      <c r="I366" s="126" t="s">
        <v>27</v>
      </c>
      <c r="J366" s="126" t="s">
        <v>253</v>
      </c>
      <c r="K366" s="126" t="s">
        <v>1156</v>
      </c>
      <c r="L366" s="126">
        <v>0.5</v>
      </c>
      <c r="M366" s="126">
        <v>0.7</v>
      </c>
      <c r="N366" s="126">
        <v>0.5</v>
      </c>
      <c r="O366" s="126">
        <v>120</v>
      </c>
      <c r="P366" s="127">
        <v>42648.034074074072</v>
      </c>
    </row>
    <row r="367" spans="1:16" x14ac:dyDescent="0.2">
      <c r="A367" s="126">
        <v>70</v>
      </c>
      <c r="B367" s="126">
        <v>139</v>
      </c>
      <c r="C367" s="126">
        <v>172</v>
      </c>
      <c r="D367" s="126">
        <v>0.24647887323943601</v>
      </c>
      <c r="E367" s="126">
        <v>0.48943661971830899</v>
      </c>
      <c r="F367" s="126">
        <v>0.60563380281690105</v>
      </c>
      <c r="G367" s="126">
        <v>0.20974096438894399</v>
      </c>
      <c r="H367" s="126">
        <v>0.35769400712257998</v>
      </c>
      <c r="I367" s="126" t="s">
        <v>27</v>
      </c>
      <c r="J367" s="126" t="s">
        <v>253</v>
      </c>
      <c r="K367" s="126" t="s">
        <v>1157</v>
      </c>
      <c r="L367" s="126">
        <v>0.5</v>
      </c>
      <c r="M367" s="126">
        <v>0.79999999999999905</v>
      </c>
      <c r="N367" s="126">
        <v>0.5</v>
      </c>
      <c r="O367" s="126">
        <v>120</v>
      </c>
      <c r="P367" s="127">
        <v>42648.034317129626</v>
      </c>
    </row>
    <row r="368" spans="1:16" x14ac:dyDescent="0.2">
      <c r="A368" s="126">
        <v>70</v>
      </c>
      <c r="B368" s="126">
        <v>124</v>
      </c>
      <c r="C368" s="126">
        <v>155</v>
      </c>
      <c r="D368" s="126">
        <v>0.24647887323943601</v>
      </c>
      <c r="E368" s="126">
        <v>0.43661971830985902</v>
      </c>
      <c r="F368" s="126">
        <v>0.54577464788732399</v>
      </c>
      <c r="G368" s="126">
        <v>0.19206543263627501</v>
      </c>
      <c r="H368" s="126">
        <v>0.34190923545861801</v>
      </c>
      <c r="I368" s="126" t="s">
        <v>27</v>
      </c>
      <c r="J368" s="126" t="s">
        <v>253</v>
      </c>
      <c r="K368" s="126" t="s">
        <v>1158</v>
      </c>
      <c r="L368" s="126">
        <v>0.5</v>
      </c>
      <c r="M368" s="126">
        <v>0.89999999999999902</v>
      </c>
      <c r="N368" s="126">
        <v>0.5</v>
      </c>
      <c r="O368" s="126">
        <v>120</v>
      </c>
      <c r="P368" s="127">
        <v>42648.034560185188</v>
      </c>
    </row>
    <row r="369" spans="1:16" x14ac:dyDescent="0.2">
      <c r="A369" s="126">
        <v>93</v>
      </c>
      <c r="B369" s="126">
        <v>157</v>
      </c>
      <c r="C369" s="126">
        <v>200</v>
      </c>
      <c r="D369" s="126">
        <v>0.32746478873239399</v>
      </c>
      <c r="E369" s="126">
        <v>0.55281690140844997</v>
      </c>
      <c r="F369" s="126">
        <v>0.70422535211267601</v>
      </c>
      <c r="G369" s="126">
        <v>0.30878615819551503</v>
      </c>
      <c r="H369" s="126">
        <v>0.445115186646802</v>
      </c>
      <c r="I369" s="126" t="s">
        <v>27</v>
      </c>
      <c r="J369" s="126" t="s">
        <v>253</v>
      </c>
      <c r="K369" s="126" t="s">
        <v>1159</v>
      </c>
      <c r="L369" s="126">
        <v>0.6</v>
      </c>
      <c r="M369" s="126">
        <v>0</v>
      </c>
      <c r="N369" s="126">
        <v>0.5</v>
      </c>
      <c r="O369" s="126">
        <v>120</v>
      </c>
      <c r="P369" s="127">
        <v>42648.034814814811</v>
      </c>
    </row>
    <row r="370" spans="1:16" x14ac:dyDescent="0.2">
      <c r="A370" s="126">
        <v>100</v>
      </c>
      <c r="B370" s="126">
        <v>178</v>
      </c>
      <c r="C370" s="126">
        <v>214</v>
      </c>
      <c r="D370" s="126">
        <v>0.352112676056338</v>
      </c>
      <c r="E370" s="126">
        <v>0.62676056338028097</v>
      </c>
      <c r="F370" s="126">
        <v>0.75352112676056304</v>
      </c>
      <c r="G370" s="126">
        <v>0.33633476587820998</v>
      </c>
      <c r="H370" s="126">
        <v>0.479346896782395</v>
      </c>
      <c r="I370" s="126" t="s">
        <v>27</v>
      </c>
      <c r="J370" s="126" t="s">
        <v>253</v>
      </c>
      <c r="K370" s="126" t="s">
        <v>1160</v>
      </c>
      <c r="L370" s="126">
        <v>0.6</v>
      </c>
      <c r="M370" s="126">
        <v>0.1</v>
      </c>
      <c r="N370" s="126">
        <v>0.5</v>
      </c>
      <c r="O370" s="126">
        <v>120</v>
      </c>
      <c r="P370" s="127">
        <v>42648.035069444442</v>
      </c>
    </row>
    <row r="371" spans="1:16" x14ac:dyDescent="0.2">
      <c r="A371" s="126">
        <v>101</v>
      </c>
      <c r="B371" s="126">
        <v>185</v>
      </c>
      <c r="C371" s="126">
        <v>213</v>
      </c>
      <c r="D371" s="126">
        <v>0.35563380281690099</v>
      </c>
      <c r="E371" s="126">
        <v>0.65140845070422504</v>
      </c>
      <c r="F371" s="126">
        <v>0.75</v>
      </c>
      <c r="G371" s="126">
        <v>0.34436287752661898</v>
      </c>
      <c r="H371" s="126">
        <v>0.49398253015936799</v>
      </c>
      <c r="I371" s="126" t="s">
        <v>27</v>
      </c>
      <c r="J371" s="126" t="s">
        <v>253</v>
      </c>
      <c r="K371" s="126" t="s">
        <v>1161</v>
      </c>
      <c r="L371" s="126">
        <v>0.6</v>
      </c>
      <c r="M371" s="126">
        <v>0.2</v>
      </c>
      <c r="N371" s="126">
        <v>0.5</v>
      </c>
      <c r="O371" s="126">
        <v>120</v>
      </c>
      <c r="P371" s="127">
        <v>42648.035324074073</v>
      </c>
    </row>
    <row r="372" spans="1:16" x14ac:dyDescent="0.2">
      <c r="A372" s="126">
        <v>101</v>
      </c>
      <c r="B372" s="126">
        <v>180</v>
      </c>
      <c r="C372" s="126">
        <v>212</v>
      </c>
      <c r="D372" s="126">
        <v>0.35563380281690099</v>
      </c>
      <c r="E372" s="126">
        <v>0.63380281690140805</v>
      </c>
      <c r="F372" s="126">
        <v>0.74647887323943596</v>
      </c>
      <c r="G372" s="126">
        <v>0.33813140084971499</v>
      </c>
      <c r="H372" s="126">
        <v>0.48988991523137598</v>
      </c>
      <c r="I372" s="126" t="s">
        <v>27</v>
      </c>
      <c r="J372" s="126" t="s">
        <v>253</v>
      </c>
      <c r="K372" s="126" t="s">
        <v>1162</v>
      </c>
      <c r="L372" s="126">
        <v>0.6</v>
      </c>
      <c r="M372" s="126">
        <v>0.3</v>
      </c>
      <c r="N372" s="126">
        <v>0.5</v>
      </c>
      <c r="O372" s="126">
        <v>120</v>
      </c>
      <c r="P372" s="127">
        <v>42648.035555555558</v>
      </c>
    </row>
    <row r="373" spans="1:16" x14ac:dyDescent="0.2">
      <c r="A373" s="126">
        <v>92</v>
      </c>
      <c r="B373" s="126">
        <v>175</v>
      </c>
      <c r="C373" s="126">
        <v>203</v>
      </c>
      <c r="D373" s="126">
        <v>0.323943661971831</v>
      </c>
      <c r="E373" s="126">
        <v>0.61619718309859095</v>
      </c>
      <c r="F373" s="126">
        <v>0.71478873239436602</v>
      </c>
      <c r="G373" s="126">
        <v>0.31787339711454898</v>
      </c>
      <c r="H373" s="126">
        <v>0.46684059802106598</v>
      </c>
      <c r="I373" s="126" t="s">
        <v>27</v>
      </c>
      <c r="J373" s="126" t="s">
        <v>253</v>
      </c>
      <c r="K373" s="126" t="s">
        <v>1163</v>
      </c>
      <c r="L373" s="126">
        <v>0.6</v>
      </c>
      <c r="M373" s="126">
        <v>0.4</v>
      </c>
      <c r="N373" s="126">
        <v>0.5</v>
      </c>
      <c r="O373" s="126">
        <v>120</v>
      </c>
      <c r="P373" s="127">
        <v>42648.035833333335</v>
      </c>
    </row>
    <row r="374" spans="1:16" x14ac:dyDescent="0.2">
      <c r="A374" s="126">
        <v>84</v>
      </c>
      <c r="B374" s="126">
        <v>174</v>
      </c>
      <c r="C374" s="126">
        <v>194</v>
      </c>
      <c r="D374" s="126">
        <v>0.29577464788732299</v>
      </c>
      <c r="E374" s="126">
        <v>0.61267605633802802</v>
      </c>
      <c r="F374" s="126">
        <v>0.68309859154929498</v>
      </c>
      <c r="G374" s="126">
        <v>0.291447912356537</v>
      </c>
      <c r="H374" s="126">
        <v>0.43936816085667102</v>
      </c>
      <c r="I374" s="126" t="s">
        <v>27</v>
      </c>
      <c r="J374" s="126" t="s">
        <v>253</v>
      </c>
      <c r="K374" s="126" t="s">
        <v>1164</v>
      </c>
      <c r="L374" s="126">
        <v>0.6</v>
      </c>
      <c r="M374" s="126">
        <v>0.5</v>
      </c>
      <c r="N374" s="126">
        <v>0.5</v>
      </c>
      <c r="O374" s="126">
        <v>120</v>
      </c>
      <c r="P374" s="127">
        <v>42648.036087962966</v>
      </c>
    </row>
    <row r="375" spans="1:16" x14ac:dyDescent="0.2">
      <c r="A375" s="126">
        <v>75</v>
      </c>
      <c r="B375" s="126">
        <v>159</v>
      </c>
      <c r="C375" s="126">
        <v>189</v>
      </c>
      <c r="D375" s="126">
        <v>0.264084507042253</v>
      </c>
      <c r="E375" s="126">
        <v>0.55985915492957705</v>
      </c>
      <c r="F375" s="126">
        <v>0.66549295774647799</v>
      </c>
      <c r="G375" s="126">
        <v>0.25889061001497998</v>
      </c>
      <c r="H375" s="126">
        <v>0.40276710848772201</v>
      </c>
      <c r="I375" s="126" t="s">
        <v>27</v>
      </c>
      <c r="J375" s="126" t="s">
        <v>253</v>
      </c>
      <c r="K375" s="126" t="s">
        <v>1165</v>
      </c>
      <c r="L375" s="126">
        <v>0.6</v>
      </c>
      <c r="M375" s="126">
        <v>0.6</v>
      </c>
      <c r="N375" s="126">
        <v>0.5</v>
      </c>
      <c r="O375" s="126">
        <v>120</v>
      </c>
      <c r="P375" s="127">
        <v>42648.036319444444</v>
      </c>
    </row>
    <row r="376" spans="1:16" x14ac:dyDescent="0.2">
      <c r="A376" s="126">
        <v>71</v>
      </c>
      <c r="B376" s="126">
        <v>145</v>
      </c>
      <c r="C376" s="126">
        <v>180</v>
      </c>
      <c r="D376" s="126">
        <v>0.25</v>
      </c>
      <c r="E376" s="126">
        <v>0.51056338028169002</v>
      </c>
      <c r="F376" s="126">
        <v>0.63380281690140805</v>
      </c>
      <c r="G376" s="126">
        <v>0.225965720128527</v>
      </c>
      <c r="H376" s="126">
        <v>0.37253899000221402</v>
      </c>
      <c r="I376" s="126" t="s">
        <v>27</v>
      </c>
      <c r="J376" s="126" t="s">
        <v>253</v>
      </c>
      <c r="K376" s="126" t="s">
        <v>1166</v>
      </c>
      <c r="L376" s="126">
        <v>0.6</v>
      </c>
      <c r="M376" s="126">
        <v>0.7</v>
      </c>
      <c r="N376" s="126">
        <v>0.5</v>
      </c>
      <c r="O376" s="126">
        <v>120</v>
      </c>
      <c r="P376" s="127">
        <v>42648.036550925928</v>
      </c>
    </row>
    <row r="377" spans="1:16" x14ac:dyDescent="0.2">
      <c r="A377" s="126">
        <v>70</v>
      </c>
      <c r="B377" s="126">
        <v>135</v>
      </c>
      <c r="C377" s="126">
        <v>170</v>
      </c>
      <c r="D377" s="126">
        <v>0.24647887323943601</v>
      </c>
      <c r="E377" s="126">
        <v>0.47535211267605598</v>
      </c>
      <c r="F377" s="126">
        <v>0.59859154929577396</v>
      </c>
      <c r="G377" s="126">
        <v>0.205411359744779</v>
      </c>
      <c r="H377" s="126">
        <v>0.35321317936597801</v>
      </c>
      <c r="I377" s="126" t="s">
        <v>27</v>
      </c>
      <c r="J377" s="126" t="s">
        <v>253</v>
      </c>
      <c r="K377" s="126" t="s">
        <v>1167</v>
      </c>
      <c r="L377" s="126">
        <v>0.6</v>
      </c>
      <c r="M377" s="126">
        <v>0.79999999999999905</v>
      </c>
      <c r="N377" s="126">
        <v>0.5</v>
      </c>
      <c r="O377" s="126">
        <v>120</v>
      </c>
      <c r="P377" s="127">
        <v>42648.036782407406</v>
      </c>
    </row>
    <row r="378" spans="1:16" x14ac:dyDescent="0.2">
      <c r="A378" s="126">
        <v>70</v>
      </c>
      <c r="B378" s="126">
        <v>121</v>
      </c>
      <c r="C378" s="126">
        <v>155</v>
      </c>
      <c r="D378" s="126">
        <v>0.24647887323943601</v>
      </c>
      <c r="E378" s="126">
        <v>0.426056338028169</v>
      </c>
      <c r="F378" s="126">
        <v>0.54577464788732399</v>
      </c>
      <c r="G378" s="126">
        <v>0.19111742012175501</v>
      </c>
      <c r="H378" s="126">
        <v>0.34091170777114599</v>
      </c>
      <c r="I378" s="126" t="s">
        <v>27</v>
      </c>
      <c r="J378" s="126" t="s">
        <v>253</v>
      </c>
      <c r="K378" s="126" t="s">
        <v>1168</v>
      </c>
      <c r="L378" s="126">
        <v>0.6</v>
      </c>
      <c r="M378" s="126">
        <v>0.89999999999999902</v>
      </c>
      <c r="N378" s="126">
        <v>0.5</v>
      </c>
      <c r="O378" s="126">
        <v>120</v>
      </c>
      <c r="P378" s="127">
        <v>42648.03702546296</v>
      </c>
    </row>
    <row r="379" spans="1:16" x14ac:dyDescent="0.2">
      <c r="A379" s="126">
        <v>83</v>
      </c>
      <c r="B379" s="126">
        <v>150</v>
      </c>
      <c r="C379" s="126">
        <v>191</v>
      </c>
      <c r="D379" s="126">
        <v>0.29225352112676001</v>
      </c>
      <c r="E379" s="126">
        <v>0.528169014084507</v>
      </c>
      <c r="F379" s="126">
        <v>0.67253521126760496</v>
      </c>
      <c r="G379" s="126">
        <v>0.287154168115828</v>
      </c>
      <c r="H379" s="126">
        <v>0.41252253024476998</v>
      </c>
      <c r="I379" s="126" t="s">
        <v>27</v>
      </c>
      <c r="J379" s="126" t="s">
        <v>253</v>
      </c>
      <c r="K379" s="126" t="s">
        <v>1169</v>
      </c>
      <c r="L379" s="126">
        <v>0.7</v>
      </c>
      <c r="M379" s="126">
        <v>0</v>
      </c>
      <c r="N379" s="126">
        <v>0.5</v>
      </c>
      <c r="O379" s="126">
        <v>120</v>
      </c>
      <c r="P379" s="127">
        <v>42648.037280092591</v>
      </c>
    </row>
    <row r="380" spans="1:16" x14ac:dyDescent="0.2">
      <c r="A380" s="126">
        <v>93</v>
      </c>
      <c r="B380" s="126">
        <v>166</v>
      </c>
      <c r="C380" s="126">
        <v>208</v>
      </c>
      <c r="D380" s="126">
        <v>0.32746478873239399</v>
      </c>
      <c r="E380" s="126">
        <v>0.58450704225352101</v>
      </c>
      <c r="F380" s="126">
        <v>0.73239436619718301</v>
      </c>
      <c r="G380" s="126">
        <v>0.311567625263859</v>
      </c>
      <c r="H380" s="126">
        <v>0.45051002220606501</v>
      </c>
      <c r="I380" s="126" t="s">
        <v>27</v>
      </c>
      <c r="J380" s="126" t="s">
        <v>253</v>
      </c>
      <c r="K380" s="126" t="s">
        <v>1170</v>
      </c>
      <c r="L380" s="126">
        <v>0.7</v>
      </c>
      <c r="M380" s="126">
        <v>0.1</v>
      </c>
      <c r="N380" s="126">
        <v>0.5</v>
      </c>
      <c r="O380" s="126">
        <v>120</v>
      </c>
      <c r="P380" s="127">
        <v>42648.037523148145</v>
      </c>
    </row>
    <row r="381" spans="1:16" x14ac:dyDescent="0.2">
      <c r="A381" s="126">
        <v>95</v>
      </c>
      <c r="B381" s="126">
        <v>170</v>
      </c>
      <c r="C381" s="126">
        <v>203</v>
      </c>
      <c r="D381" s="126">
        <v>0.33450704225352101</v>
      </c>
      <c r="E381" s="126">
        <v>0.59859154929577396</v>
      </c>
      <c r="F381" s="126">
        <v>0.71478873239436602</v>
      </c>
      <c r="G381" s="126">
        <v>0.32117952203887401</v>
      </c>
      <c r="H381" s="126">
        <v>0.46552405151661602</v>
      </c>
      <c r="I381" s="126" t="s">
        <v>27</v>
      </c>
      <c r="J381" s="126" t="s">
        <v>253</v>
      </c>
      <c r="K381" s="126" t="s">
        <v>1171</v>
      </c>
      <c r="L381" s="126">
        <v>0.7</v>
      </c>
      <c r="M381" s="126">
        <v>0.2</v>
      </c>
      <c r="N381" s="126">
        <v>0.5</v>
      </c>
      <c r="O381" s="126">
        <v>120</v>
      </c>
      <c r="P381" s="127">
        <v>42648.037754629629</v>
      </c>
    </row>
    <row r="382" spans="1:16" x14ac:dyDescent="0.2">
      <c r="A382" s="126">
        <v>92</v>
      </c>
      <c r="B382" s="126">
        <v>169</v>
      </c>
      <c r="C382" s="126">
        <v>198</v>
      </c>
      <c r="D382" s="126">
        <v>0.323943661971831</v>
      </c>
      <c r="E382" s="126">
        <v>0.59507042253521103</v>
      </c>
      <c r="F382" s="126">
        <v>0.69718309859154903</v>
      </c>
      <c r="G382" s="126">
        <v>0.31641595735038403</v>
      </c>
      <c r="H382" s="126">
        <v>0.45917072727166303</v>
      </c>
      <c r="I382" s="126" t="s">
        <v>27</v>
      </c>
      <c r="J382" s="126" t="s">
        <v>253</v>
      </c>
      <c r="K382" s="126" t="s">
        <v>1172</v>
      </c>
      <c r="L382" s="126">
        <v>0.7</v>
      </c>
      <c r="M382" s="126">
        <v>0.3</v>
      </c>
      <c r="N382" s="126">
        <v>0.5</v>
      </c>
      <c r="O382" s="126">
        <v>120</v>
      </c>
      <c r="P382" s="127">
        <v>42648.037986111114</v>
      </c>
    </row>
    <row r="383" spans="1:16" x14ac:dyDescent="0.2">
      <c r="A383" s="126">
        <v>84</v>
      </c>
      <c r="B383" s="126">
        <v>167</v>
      </c>
      <c r="C383" s="126">
        <v>196</v>
      </c>
      <c r="D383" s="126">
        <v>0.29577464788732299</v>
      </c>
      <c r="E383" s="126">
        <v>0.58802816901408395</v>
      </c>
      <c r="F383" s="126">
        <v>0.69014084507042195</v>
      </c>
      <c r="G383" s="126">
        <v>0.297104435122239</v>
      </c>
      <c r="H383" s="126">
        <v>0.43965953940564401</v>
      </c>
      <c r="I383" s="126" t="s">
        <v>27</v>
      </c>
      <c r="J383" s="126" t="s">
        <v>253</v>
      </c>
      <c r="K383" s="126" t="s">
        <v>1173</v>
      </c>
      <c r="L383" s="126">
        <v>0.7</v>
      </c>
      <c r="M383" s="126">
        <v>0.4</v>
      </c>
      <c r="N383" s="126">
        <v>0.5</v>
      </c>
      <c r="O383" s="126">
        <v>120</v>
      </c>
      <c r="P383" s="127">
        <v>42648.038229166668</v>
      </c>
    </row>
    <row r="384" spans="1:16" x14ac:dyDescent="0.2">
      <c r="A384" s="126">
        <v>80</v>
      </c>
      <c r="B384" s="126">
        <v>167</v>
      </c>
      <c r="C384" s="126">
        <v>187</v>
      </c>
      <c r="D384" s="126">
        <v>0.28169014084506999</v>
      </c>
      <c r="E384" s="126">
        <v>0.58802816901408395</v>
      </c>
      <c r="F384" s="126">
        <v>0.65845070422535201</v>
      </c>
      <c r="G384" s="126">
        <v>0.27729199266222399</v>
      </c>
      <c r="H384" s="126">
        <v>0.420859543747304</v>
      </c>
      <c r="I384" s="126" t="s">
        <v>27</v>
      </c>
      <c r="J384" s="126" t="s">
        <v>253</v>
      </c>
      <c r="K384" s="126" t="s">
        <v>1174</v>
      </c>
      <c r="L384" s="126">
        <v>0.7</v>
      </c>
      <c r="M384" s="126">
        <v>0.5</v>
      </c>
      <c r="N384" s="126">
        <v>0.5</v>
      </c>
      <c r="O384" s="126">
        <v>120</v>
      </c>
      <c r="P384" s="127">
        <v>42648.038460648146</v>
      </c>
    </row>
    <row r="385" spans="1:16" x14ac:dyDescent="0.2">
      <c r="A385" s="126">
        <v>73</v>
      </c>
      <c r="B385" s="126">
        <v>156</v>
      </c>
      <c r="C385" s="126">
        <v>185</v>
      </c>
      <c r="D385" s="126">
        <v>0.25704225352112597</v>
      </c>
      <c r="E385" s="126">
        <v>0.54929577464788704</v>
      </c>
      <c r="F385" s="126">
        <v>0.65140845070422504</v>
      </c>
      <c r="G385" s="126">
        <v>0.24743205061756099</v>
      </c>
      <c r="H385" s="126">
        <v>0.39066491167789202</v>
      </c>
      <c r="I385" s="126" t="s">
        <v>27</v>
      </c>
      <c r="J385" s="126" t="s">
        <v>253</v>
      </c>
      <c r="K385" s="126" t="s">
        <v>1175</v>
      </c>
      <c r="L385" s="126">
        <v>0.7</v>
      </c>
      <c r="M385" s="126">
        <v>0.6</v>
      </c>
      <c r="N385" s="126">
        <v>0.5</v>
      </c>
      <c r="O385" s="126">
        <v>120</v>
      </c>
      <c r="P385" s="127">
        <v>42648.03869212963</v>
      </c>
    </row>
    <row r="386" spans="1:16" x14ac:dyDescent="0.2">
      <c r="A386" s="126">
        <v>71</v>
      </c>
      <c r="B386" s="126">
        <v>142</v>
      </c>
      <c r="C386" s="126">
        <v>176</v>
      </c>
      <c r="D386" s="126">
        <v>0.25</v>
      </c>
      <c r="E386" s="126">
        <v>0.5</v>
      </c>
      <c r="F386" s="126">
        <v>0.61971830985915399</v>
      </c>
      <c r="G386" s="126">
        <v>0.21966679699394201</v>
      </c>
      <c r="H386" s="126">
        <v>0.36708355684334898</v>
      </c>
      <c r="I386" s="126" t="s">
        <v>27</v>
      </c>
      <c r="J386" s="126" t="s">
        <v>253</v>
      </c>
      <c r="K386" s="126" t="s">
        <v>1176</v>
      </c>
      <c r="L386" s="126">
        <v>0.7</v>
      </c>
      <c r="M386" s="126">
        <v>0.7</v>
      </c>
      <c r="N386" s="126">
        <v>0.5</v>
      </c>
      <c r="O386" s="126">
        <v>120</v>
      </c>
      <c r="P386" s="127">
        <v>42648.038935185185</v>
      </c>
    </row>
    <row r="387" spans="1:16" x14ac:dyDescent="0.2">
      <c r="A387" s="126">
        <v>68</v>
      </c>
      <c r="B387" s="126">
        <v>127</v>
      </c>
      <c r="C387" s="126">
        <v>167</v>
      </c>
      <c r="D387" s="126">
        <v>0.23943661971830901</v>
      </c>
      <c r="E387" s="126">
        <v>0.44718309859154898</v>
      </c>
      <c r="F387" s="126">
        <v>0.58802816901408395</v>
      </c>
      <c r="G387" s="126">
        <v>0.199986307935237</v>
      </c>
      <c r="H387" s="126">
        <v>0.34493572824846402</v>
      </c>
      <c r="I387" s="126" t="s">
        <v>27</v>
      </c>
      <c r="J387" s="126" t="s">
        <v>253</v>
      </c>
      <c r="K387" s="126" t="s">
        <v>1177</v>
      </c>
      <c r="L387" s="126">
        <v>0.7</v>
      </c>
      <c r="M387" s="126">
        <v>0.79999999999999905</v>
      </c>
      <c r="N387" s="126">
        <v>0.5</v>
      </c>
      <c r="O387" s="126">
        <v>120</v>
      </c>
      <c r="P387" s="127">
        <v>42648.039166666669</v>
      </c>
    </row>
    <row r="388" spans="1:16" x14ac:dyDescent="0.2">
      <c r="A388" s="126">
        <v>68</v>
      </c>
      <c r="B388" s="126">
        <v>118</v>
      </c>
      <c r="C388" s="126">
        <v>153</v>
      </c>
      <c r="D388" s="126">
        <v>0.23943661971830901</v>
      </c>
      <c r="E388" s="126">
        <v>0.41549295774647799</v>
      </c>
      <c r="F388" s="126">
        <v>0.53873239436619702</v>
      </c>
      <c r="G388" s="126">
        <v>0.187821209767005</v>
      </c>
      <c r="H388" s="126">
        <v>0.336213417777879</v>
      </c>
      <c r="I388" s="126" t="s">
        <v>27</v>
      </c>
      <c r="J388" s="126" t="s">
        <v>253</v>
      </c>
      <c r="K388" s="126" t="s">
        <v>1178</v>
      </c>
      <c r="L388" s="126">
        <v>0.7</v>
      </c>
      <c r="M388" s="126">
        <v>0.89999999999999902</v>
      </c>
      <c r="N388" s="126">
        <v>0.5</v>
      </c>
      <c r="O388" s="126">
        <v>120</v>
      </c>
      <c r="P388" s="127">
        <v>42648.039398148147</v>
      </c>
    </row>
    <row r="389" spans="1:16" x14ac:dyDescent="0.2">
      <c r="A389" s="126">
        <v>81</v>
      </c>
      <c r="B389" s="126">
        <v>141</v>
      </c>
      <c r="C389" s="126">
        <v>179</v>
      </c>
      <c r="D389" s="126">
        <v>0.28521126760563298</v>
      </c>
      <c r="E389" s="126">
        <v>0.49647887323943601</v>
      </c>
      <c r="F389" s="126">
        <v>0.63028169014084501</v>
      </c>
      <c r="G389" s="126">
        <v>0.27538619977787399</v>
      </c>
      <c r="H389" s="126">
        <v>0.39613503154604501</v>
      </c>
      <c r="I389" s="126" t="s">
        <v>27</v>
      </c>
      <c r="J389" s="126" t="s">
        <v>253</v>
      </c>
      <c r="K389" s="126" t="s">
        <v>1179</v>
      </c>
      <c r="L389" s="126">
        <v>0.79999999999999905</v>
      </c>
      <c r="M389" s="126">
        <v>0</v>
      </c>
      <c r="N389" s="126">
        <v>0.5</v>
      </c>
      <c r="O389" s="126">
        <v>120</v>
      </c>
      <c r="P389" s="127">
        <v>42648.039664351854</v>
      </c>
    </row>
    <row r="390" spans="1:16" x14ac:dyDescent="0.2">
      <c r="A390" s="126">
        <v>86</v>
      </c>
      <c r="B390" s="126">
        <v>160</v>
      </c>
      <c r="C390" s="126">
        <v>194</v>
      </c>
      <c r="D390" s="126">
        <v>0.30281690140845002</v>
      </c>
      <c r="E390" s="126">
        <v>0.56338028169013998</v>
      </c>
      <c r="F390" s="126">
        <v>0.68309859154929498</v>
      </c>
      <c r="G390" s="126">
        <v>0.29351726296622199</v>
      </c>
      <c r="H390" s="126">
        <v>0.42481866352525599</v>
      </c>
      <c r="I390" s="126" t="s">
        <v>27</v>
      </c>
      <c r="J390" s="126" t="s">
        <v>253</v>
      </c>
      <c r="K390" s="126" t="s">
        <v>1180</v>
      </c>
      <c r="L390" s="126">
        <v>0.79999999999999905</v>
      </c>
      <c r="M390" s="126">
        <v>0.1</v>
      </c>
      <c r="N390" s="126">
        <v>0.5</v>
      </c>
      <c r="O390" s="126">
        <v>120</v>
      </c>
      <c r="P390" s="127">
        <v>42648.039918981478</v>
      </c>
    </row>
    <row r="391" spans="1:16" x14ac:dyDescent="0.2">
      <c r="A391" s="126">
        <v>89</v>
      </c>
      <c r="B391" s="126">
        <v>165</v>
      </c>
      <c r="C391" s="126">
        <v>192</v>
      </c>
      <c r="D391" s="126">
        <v>0.31338028169013998</v>
      </c>
      <c r="E391" s="126">
        <v>0.58098591549295697</v>
      </c>
      <c r="F391" s="126">
        <v>0.676056338028169</v>
      </c>
      <c r="G391" s="126">
        <v>0.30330739589973599</v>
      </c>
      <c r="H391" s="126">
        <v>0.444184208867343</v>
      </c>
      <c r="I391" s="126" t="s">
        <v>27</v>
      </c>
      <c r="J391" s="126" t="s">
        <v>253</v>
      </c>
      <c r="K391" s="126" t="s">
        <v>1181</v>
      </c>
      <c r="L391" s="126">
        <v>0.79999999999999905</v>
      </c>
      <c r="M391" s="126">
        <v>0.2</v>
      </c>
      <c r="N391" s="126">
        <v>0.5</v>
      </c>
      <c r="O391" s="126">
        <v>120</v>
      </c>
      <c r="P391" s="127">
        <v>42648.040312500001</v>
      </c>
    </row>
    <row r="392" spans="1:16" x14ac:dyDescent="0.2">
      <c r="A392" s="126">
        <v>88</v>
      </c>
      <c r="B392" s="126">
        <v>163</v>
      </c>
      <c r="C392" s="126">
        <v>194</v>
      </c>
      <c r="D392" s="126">
        <v>0.309859154929577</v>
      </c>
      <c r="E392" s="126">
        <v>0.573943661971831</v>
      </c>
      <c r="F392" s="126">
        <v>0.68309859154929498</v>
      </c>
      <c r="G392" s="126">
        <v>0.30143748362476203</v>
      </c>
      <c r="H392" s="126">
        <v>0.44120206916690602</v>
      </c>
      <c r="I392" s="126" t="s">
        <v>27</v>
      </c>
      <c r="J392" s="126" t="s">
        <v>253</v>
      </c>
      <c r="K392" s="126" t="s">
        <v>1182</v>
      </c>
      <c r="L392" s="126">
        <v>0.79999999999999905</v>
      </c>
      <c r="M392" s="126">
        <v>0.3</v>
      </c>
      <c r="N392" s="126">
        <v>0.5</v>
      </c>
      <c r="O392" s="126">
        <v>120</v>
      </c>
      <c r="P392" s="127">
        <v>42648.040625000001</v>
      </c>
    </row>
    <row r="393" spans="1:16" x14ac:dyDescent="0.2">
      <c r="A393" s="126">
        <v>81</v>
      </c>
      <c r="B393" s="126">
        <v>166</v>
      </c>
      <c r="C393" s="126">
        <v>186</v>
      </c>
      <c r="D393" s="126">
        <v>0.28521126760563298</v>
      </c>
      <c r="E393" s="126">
        <v>0.58450704225352101</v>
      </c>
      <c r="F393" s="126">
        <v>0.65492957746478797</v>
      </c>
      <c r="G393" s="126">
        <v>0.28322226306115</v>
      </c>
      <c r="H393" s="126">
        <v>0.42463288046963399</v>
      </c>
      <c r="I393" s="126" t="s">
        <v>27</v>
      </c>
      <c r="J393" s="126" t="s">
        <v>253</v>
      </c>
      <c r="K393" s="126" t="s">
        <v>1183</v>
      </c>
      <c r="L393" s="126">
        <v>0.79999999999999905</v>
      </c>
      <c r="M393" s="126">
        <v>0.4</v>
      </c>
      <c r="N393" s="126">
        <v>0.5</v>
      </c>
      <c r="O393" s="126">
        <v>120</v>
      </c>
      <c r="P393" s="127">
        <v>42648.040902777779</v>
      </c>
    </row>
    <row r="394" spans="1:16" x14ac:dyDescent="0.2">
      <c r="A394" s="126">
        <v>77</v>
      </c>
      <c r="B394" s="126">
        <v>163</v>
      </c>
      <c r="C394" s="126">
        <v>183</v>
      </c>
      <c r="D394" s="126">
        <v>0.27112676056337998</v>
      </c>
      <c r="E394" s="126">
        <v>0.573943661971831</v>
      </c>
      <c r="F394" s="126">
        <v>0.64436619718309796</v>
      </c>
      <c r="G394" s="126">
        <v>0.26657696571144501</v>
      </c>
      <c r="H394" s="126">
        <v>0.41011034433610499</v>
      </c>
      <c r="I394" s="126" t="s">
        <v>27</v>
      </c>
      <c r="J394" s="126" t="s">
        <v>253</v>
      </c>
      <c r="K394" s="126" t="s">
        <v>1184</v>
      </c>
      <c r="L394" s="126">
        <v>0.79999999999999905</v>
      </c>
      <c r="M394" s="126">
        <v>0.5</v>
      </c>
      <c r="N394" s="126">
        <v>0.5</v>
      </c>
      <c r="O394" s="126">
        <v>120</v>
      </c>
      <c r="P394" s="127">
        <v>42648.041192129633</v>
      </c>
    </row>
    <row r="395" spans="1:16" x14ac:dyDescent="0.2">
      <c r="A395" s="126">
        <v>70</v>
      </c>
      <c r="B395" s="126">
        <v>157</v>
      </c>
      <c r="C395" s="126">
        <v>182</v>
      </c>
      <c r="D395" s="126">
        <v>0.24647887323943601</v>
      </c>
      <c r="E395" s="126">
        <v>0.55281690140844997</v>
      </c>
      <c r="F395" s="126">
        <v>0.64084507042253502</v>
      </c>
      <c r="G395" s="126">
        <v>0.24121059841106299</v>
      </c>
      <c r="H395" s="126">
        <v>0.381256902999837</v>
      </c>
      <c r="I395" s="126" t="s">
        <v>27</v>
      </c>
      <c r="J395" s="126" t="s">
        <v>253</v>
      </c>
      <c r="K395" s="126" t="s">
        <v>1185</v>
      </c>
      <c r="L395" s="126">
        <v>0.79999999999999905</v>
      </c>
      <c r="M395" s="126">
        <v>0.6</v>
      </c>
      <c r="N395" s="126">
        <v>0.5</v>
      </c>
      <c r="O395" s="126">
        <v>120</v>
      </c>
      <c r="P395" s="127">
        <v>42648.041527777779</v>
      </c>
    </row>
    <row r="396" spans="1:16" x14ac:dyDescent="0.2">
      <c r="A396" s="126">
        <v>68</v>
      </c>
      <c r="B396" s="126">
        <v>139</v>
      </c>
      <c r="C396" s="126">
        <v>173</v>
      </c>
      <c r="D396" s="126">
        <v>0.23943661971830901</v>
      </c>
      <c r="E396" s="126">
        <v>0.48943661971830899</v>
      </c>
      <c r="F396" s="126">
        <v>0.60915492957746398</v>
      </c>
      <c r="G396" s="126">
        <v>0.21363553890453399</v>
      </c>
      <c r="H396" s="126">
        <v>0.35788800730520098</v>
      </c>
      <c r="I396" s="126" t="s">
        <v>27</v>
      </c>
      <c r="J396" s="126" t="s">
        <v>253</v>
      </c>
      <c r="K396" s="126" t="s">
        <v>1186</v>
      </c>
      <c r="L396" s="126">
        <v>0.79999999999999905</v>
      </c>
      <c r="M396" s="126">
        <v>0.7</v>
      </c>
      <c r="N396" s="126">
        <v>0.5</v>
      </c>
      <c r="O396" s="126">
        <v>120</v>
      </c>
      <c r="P396" s="127">
        <v>42648.04184027778</v>
      </c>
    </row>
    <row r="397" spans="1:16" x14ac:dyDescent="0.2">
      <c r="A397" s="126">
        <v>67</v>
      </c>
      <c r="B397" s="126">
        <v>126</v>
      </c>
      <c r="C397" s="126">
        <v>164</v>
      </c>
      <c r="D397" s="126">
        <v>0.235915492957746</v>
      </c>
      <c r="E397" s="126">
        <v>0.44366197183098499</v>
      </c>
      <c r="F397" s="126">
        <v>0.57746478873239404</v>
      </c>
      <c r="G397" s="126">
        <v>0.19643095383439099</v>
      </c>
      <c r="H397" s="126">
        <v>0.341781135353386</v>
      </c>
      <c r="I397" s="126" t="s">
        <v>27</v>
      </c>
      <c r="J397" s="126" t="s">
        <v>253</v>
      </c>
      <c r="K397" s="126" t="s">
        <v>1187</v>
      </c>
      <c r="L397" s="126">
        <v>0.79999999999999905</v>
      </c>
      <c r="M397" s="126">
        <v>0.79999999999999905</v>
      </c>
      <c r="N397" s="126">
        <v>0.5</v>
      </c>
      <c r="O397" s="126">
        <v>120</v>
      </c>
      <c r="P397" s="127">
        <v>42648.042164351849</v>
      </c>
    </row>
    <row r="398" spans="1:16" x14ac:dyDescent="0.2">
      <c r="A398" s="126">
        <v>67</v>
      </c>
      <c r="B398" s="126">
        <v>118</v>
      </c>
      <c r="C398" s="126">
        <v>152</v>
      </c>
      <c r="D398" s="126">
        <v>0.235915492957746</v>
      </c>
      <c r="E398" s="126">
        <v>0.41549295774647799</v>
      </c>
      <c r="F398" s="126">
        <v>0.53521126760563298</v>
      </c>
      <c r="G398" s="126">
        <v>0.18525189619091101</v>
      </c>
      <c r="H398" s="126">
        <v>0.33247822585632902</v>
      </c>
      <c r="I398" s="126" t="s">
        <v>27</v>
      </c>
      <c r="J398" s="126" t="s">
        <v>253</v>
      </c>
      <c r="K398" s="126" t="s">
        <v>1188</v>
      </c>
      <c r="L398" s="126">
        <v>0.79999999999999905</v>
      </c>
      <c r="M398" s="126">
        <v>0.89999999999999902</v>
      </c>
      <c r="N398" s="126">
        <v>0.5</v>
      </c>
      <c r="O398" s="126">
        <v>120</v>
      </c>
      <c r="P398" s="127">
        <v>42648.042453703703</v>
      </c>
    </row>
    <row r="399" spans="1:16" x14ac:dyDescent="0.2">
      <c r="A399" s="126">
        <v>74</v>
      </c>
      <c r="B399" s="126">
        <v>136</v>
      </c>
      <c r="C399" s="126">
        <v>171</v>
      </c>
      <c r="D399" s="126">
        <v>0.26056338028169002</v>
      </c>
      <c r="E399" s="126">
        <v>0.47887323943661902</v>
      </c>
      <c r="F399" s="126">
        <v>0.602112676056338</v>
      </c>
      <c r="G399" s="126">
        <v>0.258809212917538</v>
      </c>
      <c r="H399" s="126">
        <v>0.373775275128235</v>
      </c>
      <c r="I399" s="126" t="s">
        <v>27</v>
      </c>
      <c r="J399" s="126" t="s">
        <v>253</v>
      </c>
      <c r="K399" s="126" t="s">
        <v>1189</v>
      </c>
      <c r="L399" s="126">
        <v>0.89999999999999902</v>
      </c>
      <c r="M399" s="126">
        <v>0</v>
      </c>
      <c r="N399" s="126">
        <v>0.5</v>
      </c>
      <c r="O399" s="126">
        <v>120</v>
      </c>
      <c r="P399" s="127">
        <v>42648.04278935185</v>
      </c>
    </row>
    <row r="400" spans="1:16" x14ac:dyDescent="0.2">
      <c r="A400" s="126">
        <v>76</v>
      </c>
      <c r="B400" s="126">
        <v>151</v>
      </c>
      <c r="C400" s="126">
        <v>187</v>
      </c>
      <c r="D400" s="126">
        <v>0.26760563380281599</v>
      </c>
      <c r="E400" s="126">
        <v>0.53169014084507005</v>
      </c>
      <c r="F400" s="126">
        <v>0.65845070422535201</v>
      </c>
      <c r="G400" s="126">
        <v>0.272886947664568</v>
      </c>
      <c r="H400" s="126">
        <v>0.39353142505909999</v>
      </c>
      <c r="I400" s="126" t="s">
        <v>27</v>
      </c>
      <c r="J400" s="126" t="s">
        <v>253</v>
      </c>
      <c r="K400" s="126" t="s">
        <v>1190</v>
      </c>
      <c r="L400" s="126">
        <v>0.89999999999999902</v>
      </c>
      <c r="M400" s="126">
        <v>0.1</v>
      </c>
      <c r="N400" s="126">
        <v>0.5</v>
      </c>
      <c r="O400" s="126">
        <v>120</v>
      </c>
      <c r="P400" s="127">
        <v>42648.043124999997</v>
      </c>
    </row>
    <row r="401" spans="1:16" x14ac:dyDescent="0.2">
      <c r="A401" s="126">
        <v>80</v>
      </c>
      <c r="B401" s="126">
        <v>155</v>
      </c>
      <c r="C401" s="126">
        <v>185</v>
      </c>
      <c r="D401" s="126">
        <v>0.28169014084506999</v>
      </c>
      <c r="E401" s="126">
        <v>0.54577464788732399</v>
      </c>
      <c r="F401" s="126">
        <v>0.65140845070422504</v>
      </c>
      <c r="G401" s="126">
        <v>0.28247757605236301</v>
      </c>
      <c r="H401" s="126">
        <v>0.41606895718093101</v>
      </c>
      <c r="I401" s="126" t="s">
        <v>27</v>
      </c>
      <c r="J401" s="126" t="s">
        <v>253</v>
      </c>
      <c r="K401" s="126" t="s">
        <v>1191</v>
      </c>
      <c r="L401" s="126">
        <v>0.89999999999999902</v>
      </c>
      <c r="M401" s="126">
        <v>0.2</v>
      </c>
      <c r="N401" s="126">
        <v>0.5</v>
      </c>
      <c r="O401" s="126">
        <v>120</v>
      </c>
      <c r="P401" s="127">
        <v>42648.043414351851</v>
      </c>
    </row>
    <row r="402" spans="1:16" x14ac:dyDescent="0.2">
      <c r="A402" s="126">
        <v>82</v>
      </c>
      <c r="B402" s="126">
        <v>159</v>
      </c>
      <c r="C402" s="126">
        <v>191</v>
      </c>
      <c r="D402" s="126">
        <v>0.28873239436619702</v>
      </c>
      <c r="E402" s="126">
        <v>0.55985915492957705</v>
      </c>
      <c r="F402" s="126">
        <v>0.67253521126760496</v>
      </c>
      <c r="G402" s="126">
        <v>0.28247769905817699</v>
      </c>
      <c r="H402" s="126">
        <v>0.41914415787039799</v>
      </c>
      <c r="I402" s="126" t="s">
        <v>27</v>
      </c>
      <c r="J402" s="126" t="s">
        <v>253</v>
      </c>
      <c r="K402" s="126" t="s">
        <v>1192</v>
      </c>
      <c r="L402" s="126">
        <v>0.89999999999999902</v>
      </c>
      <c r="M402" s="126">
        <v>0.3</v>
      </c>
      <c r="N402" s="126">
        <v>0.5</v>
      </c>
      <c r="O402" s="126">
        <v>120</v>
      </c>
      <c r="P402" s="127">
        <v>42648.043703703705</v>
      </c>
    </row>
    <row r="403" spans="1:16" x14ac:dyDescent="0.2">
      <c r="A403" s="126">
        <v>79</v>
      </c>
      <c r="B403" s="126">
        <v>161</v>
      </c>
      <c r="C403" s="126">
        <v>186</v>
      </c>
      <c r="D403" s="126">
        <v>0.278169014084507</v>
      </c>
      <c r="E403" s="126">
        <v>0.56690140845070403</v>
      </c>
      <c r="F403" s="126">
        <v>0.65492957746478797</v>
      </c>
      <c r="G403" s="126">
        <v>0.27077896722188</v>
      </c>
      <c r="H403" s="126">
        <v>0.41168873087539298</v>
      </c>
      <c r="I403" s="126" t="s">
        <v>27</v>
      </c>
      <c r="J403" s="126" t="s">
        <v>253</v>
      </c>
      <c r="K403" s="126" t="s">
        <v>1193</v>
      </c>
      <c r="L403" s="126">
        <v>0.89999999999999902</v>
      </c>
      <c r="M403" s="126">
        <v>0.4</v>
      </c>
      <c r="N403" s="126">
        <v>0.5</v>
      </c>
      <c r="O403" s="126">
        <v>120</v>
      </c>
      <c r="P403" s="127">
        <v>42648.043993055559</v>
      </c>
    </row>
    <row r="404" spans="1:16" x14ac:dyDescent="0.2">
      <c r="A404" s="126">
        <v>76</v>
      </c>
      <c r="B404" s="126">
        <v>159</v>
      </c>
      <c r="C404" s="126">
        <v>182</v>
      </c>
      <c r="D404" s="126">
        <v>0.26760563380281599</v>
      </c>
      <c r="E404" s="126">
        <v>0.55985915492957705</v>
      </c>
      <c r="F404" s="126">
        <v>0.64084507042253502</v>
      </c>
      <c r="G404" s="126">
        <v>0.25648052858628601</v>
      </c>
      <c r="H404" s="126">
        <v>0.40095860079048201</v>
      </c>
      <c r="I404" s="126" t="s">
        <v>27</v>
      </c>
      <c r="J404" s="126" t="s">
        <v>253</v>
      </c>
      <c r="K404" s="126" t="s">
        <v>1194</v>
      </c>
      <c r="L404" s="126">
        <v>0.89999999999999902</v>
      </c>
      <c r="M404" s="126">
        <v>0.5</v>
      </c>
      <c r="N404" s="126">
        <v>0.5</v>
      </c>
      <c r="O404" s="126">
        <v>120</v>
      </c>
      <c r="P404" s="127">
        <v>42648.044293981482</v>
      </c>
    </row>
    <row r="405" spans="1:16" x14ac:dyDescent="0.2">
      <c r="A405" s="126">
        <v>70</v>
      </c>
      <c r="B405" s="126">
        <v>148</v>
      </c>
      <c r="C405" s="126">
        <v>179</v>
      </c>
      <c r="D405" s="126">
        <v>0.24647887323943601</v>
      </c>
      <c r="E405" s="126">
        <v>0.52112676056338003</v>
      </c>
      <c r="F405" s="126">
        <v>0.63028169014084501</v>
      </c>
      <c r="G405" s="126">
        <v>0.23469285839867501</v>
      </c>
      <c r="H405" s="126">
        <v>0.37393113404481798</v>
      </c>
      <c r="I405" s="126" t="s">
        <v>27</v>
      </c>
      <c r="J405" s="126" t="s">
        <v>253</v>
      </c>
      <c r="K405" s="126" t="s">
        <v>1195</v>
      </c>
      <c r="L405" s="126">
        <v>0.89999999999999902</v>
      </c>
      <c r="M405" s="126">
        <v>0.6</v>
      </c>
      <c r="N405" s="126">
        <v>0.5</v>
      </c>
      <c r="O405" s="126">
        <v>120</v>
      </c>
      <c r="P405" s="127">
        <v>42648.044652777775</v>
      </c>
    </row>
    <row r="406" spans="1:16" x14ac:dyDescent="0.2">
      <c r="A406" s="126">
        <v>65</v>
      </c>
      <c r="B406" s="126">
        <v>135</v>
      </c>
      <c r="C406" s="126">
        <v>173</v>
      </c>
      <c r="D406" s="126">
        <v>0.228873239436619</v>
      </c>
      <c r="E406" s="126">
        <v>0.47535211267605598</v>
      </c>
      <c r="F406" s="126">
        <v>0.60915492957746398</v>
      </c>
      <c r="G406" s="126">
        <v>0.207568308611496</v>
      </c>
      <c r="H406" s="126">
        <v>0.35000610945701499</v>
      </c>
      <c r="I406" s="126" t="s">
        <v>27</v>
      </c>
      <c r="J406" s="126" t="s">
        <v>253</v>
      </c>
      <c r="K406" s="126" t="s">
        <v>1196</v>
      </c>
      <c r="L406" s="126">
        <v>0.89999999999999902</v>
      </c>
      <c r="M406" s="126">
        <v>0.7</v>
      </c>
      <c r="N406" s="126">
        <v>0.5</v>
      </c>
      <c r="O406" s="126">
        <v>120</v>
      </c>
      <c r="P406" s="127">
        <v>42648.045011574075</v>
      </c>
    </row>
    <row r="407" spans="1:16" x14ac:dyDescent="0.2">
      <c r="A407" s="126">
        <v>67</v>
      </c>
      <c r="B407" s="126">
        <v>123</v>
      </c>
      <c r="C407" s="126">
        <v>162</v>
      </c>
      <c r="D407" s="126">
        <v>0.235915492957746</v>
      </c>
      <c r="E407" s="126">
        <v>0.43309859154929498</v>
      </c>
      <c r="F407" s="126">
        <v>0.57042253521126696</v>
      </c>
      <c r="G407" s="126">
        <v>0.19391273411978999</v>
      </c>
      <c r="H407" s="126">
        <v>0.338793235511686</v>
      </c>
      <c r="I407" s="126" t="s">
        <v>27</v>
      </c>
      <c r="J407" s="126" t="s">
        <v>253</v>
      </c>
      <c r="K407" s="126" t="s">
        <v>1197</v>
      </c>
      <c r="L407" s="126">
        <v>0.89999999999999902</v>
      </c>
      <c r="M407" s="126">
        <v>0.79999999999999905</v>
      </c>
      <c r="N407" s="126">
        <v>0.5</v>
      </c>
      <c r="O407" s="126">
        <v>120</v>
      </c>
      <c r="P407" s="127">
        <v>42648.045381944445</v>
      </c>
    </row>
    <row r="408" spans="1:16" x14ac:dyDescent="0.2">
      <c r="A408" s="126">
        <v>67</v>
      </c>
      <c r="B408" s="126">
        <v>117</v>
      </c>
      <c r="C408" s="126">
        <v>151</v>
      </c>
      <c r="D408" s="126">
        <v>0.235915492957746</v>
      </c>
      <c r="E408" s="126">
        <v>0.411971830985915</v>
      </c>
      <c r="F408" s="126">
        <v>0.53169014084507005</v>
      </c>
      <c r="G408" s="126">
        <v>0.18299464513074801</v>
      </c>
      <c r="H408" s="126">
        <v>0.33055612185753902</v>
      </c>
      <c r="I408" s="126" t="s">
        <v>27</v>
      </c>
      <c r="J408" s="126" t="s">
        <v>253</v>
      </c>
      <c r="K408" s="126" t="s">
        <v>1198</v>
      </c>
      <c r="L408" s="126">
        <v>0.89999999999999902</v>
      </c>
      <c r="M408" s="126">
        <v>0.89999999999999902</v>
      </c>
      <c r="N408" s="126">
        <v>0.5</v>
      </c>
      <c r="O408" s="126">
        <v>120</v>
      </c>
      <c r="P408" s="127">
        <v>42648.045729166668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8"/>
  <sheetViews>
    <sheetView showGridLines="0" zoomScale="80" zoomScaleNormal="80" zoomScalePageLayoutView="80" workbookViewId="0">
      <pane ySplit="1" topLeftCell="A393" activePane="bottomLeft" state="frozen"/>
      <selection activeCell="G23" sqref="G23"/>
      <selection pane="bottomLeft" activeCell="A309" sqref="A309"/>
    </sheetView>
  </sheetViews>
  <sheetFormatPr baseColWidth="10" defaultColWidth="8.85546875" defaultRowHeight="17" x14ac:dyDescent="0.25"/>
  <cols>
    <col min="1" max="3" width="8.85546875" style="1"/>
    <col min="4" max="6" width="12.140625" style="1" bestFit="1" customWidth="1"/>
    <col min="7" max="7" width="9" style="1" customWidth="1"/>
    <col min="8" max="8" width="8.85546875" style="1"/>
    <col min="9" max="9" width="12.140625" style="1" hidden="1" customWidth="1"/>
    <col min="10" max="10" width="11.42578125" style="1" hidden="1" customWidth="1"/>
    <col min="11" max="11" width="79.140625" style="1" hidden="1" customWidth="1"/>
    <col min="12" max="12" width="7.140625" style="1" bestFit="1" customWidth="1"/>
    <col min="13" max="14" width="8.85546875" style="1"/>
    <col min="15" max="15" width="14.710937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66" t="s">
        <v>835</v>
      </c>
      <c r="O1" s="2" t="s">
        <v>25</v>
      </c>
      <c r="P1" s="2" t="s">
        <v>26</v>
      </c>
    </row>
    <row r="2" spans="1:16" s="26" customFormat="1" x14ac:dyDescent="0.25">
      <c r="A2" s="26" t="s">
        <v>1572</v>
      </c>
    </row>
    <row r="3" spans="1:16" x14ac:dyDescent="0.25">
      <c r="A3" s="2">
        <v>64</v>
      </c>
      <c r="B3" s="2">
        <v>83</v>
      </c>
      <c r="C3" s="2">
        <v>86</v>
      </c>
      <c r="D3" s="2">
        <v>0.65306122448979498</v>
      </c>
      <c r="E3" s="2">
        <v>0.84693877551020402</v>
      </c>
      <c r="F3" s="2">
        <v>0.87755102040816302</v>
      </c>
      <c r="G3" s="2">
        <v>0.62062332136979004</v>
      </c>
      <c r="H3" s="2">
        <v>0.732090077345663</v>
      </c>
      <c r="I3" s="2" t="s">
        <v>40</v>
      </c>
      <c r="J3" s="2" t="s">
        <v>28</v>
      </c>
      <c r="K3" s="2" t="s">
        <v>41</v>
      </c>
      <c r="L3" s="2">
        <v>0</v>
      </c>
      <c r="M3" s="2">
        <v>0</v>
      </c>
      <c r="N3" s="2"/>
      <c r="O3" s="2">
        <v>15</v>
      </c>
      <c r="P3" s="85">
        <v>42144.698194444441</v>
      </c>
    </row>
    <row r="4" spans="1:16" x14ac:dyDescent="0.25">
      <c r="A4" s="2">
        <v>64</v>
      </c>
      <c r="B4" s="2">
        <v>82</v>
      </c>
      <c r="C4" s="2">
        <v>86</v>
      </c>
      <c r="D4" s="2">
        <v>0.65306122448979498</v>
      </c>
      <c r="E4" s="2">
        <v>0.83673469387755095</v>
      </c>
      <c r="F4" s="2">
        <v>0.87755102040816302</v>
      </c>
      <c r="G4" s="2">
        <v>0.62026077034465998</v>
      </c>
      <c r="H4" s="2">
        <v>0.73172695488529105</v>
      </c>
      <c r="I4" s="2" t="s">
        <v>40</v>
      </c>
      <c r="J4" s="2" t="s">
        <v>28</v>
      </c>
      <c r="K4" s="2" t="s">
        <v>153</v>
      </c>
      <c r="L4" s="2">
        <v>0</v>
      </c>
      <c r="M4" s="2">
        <v>0.1</v>
      </c>
      <c r="N4" s="2"/>
      <c r="O4" s="2">
        <v>15</v>
      </c>
      <c r="P4" s="85">
        <v>42144.698217592595</v>
      </c>
    </row>
    <row r="5" spans="1:16" x14ac:dyDescent="0.25">
      <c r="A5" s="2">
        <v>64</v>
      </c>
      <c r="B5" s="2">
        <v>82</v>
      </c>
      <c r="C5" s="2">
        <v>86</v>
      </c>
      <c r="D5" s="2">
        <v>0.65306122448979498</v>
      </c>
      <c r="E5" s="2">
        <v>0.83673469387755095</v>
      </c>
      <c r="F5" s="2">
        <v>0.87755102040816302</v>
      </c>
      <c r="G5" s="2">
        <v>0.61875348013780895</v>
      </c>
      <c r="H5" s="2">
        <v>0.73144380613738502</v>
      </c>
      <c r="I5" s="2" t="s">
        <v>40</v>
      </c>
      <c r="J5" s="2" t="s">
        <v>28</v>
      </c>
      <c r="K5" s="2" t="s">
        <v>154</v>
      </c>
      <c r="L5" s="2">
        <v>0</v>
      </c>
      <c r="M5" s="2">
        <v>0.2</v>
      </c>
      <c r="N5" s="2"/>
      <c r="O5" s="2">
        <v>15</v>
      </c>
      <c r="P5" s="85">
        <v>42144.698240740741</v>
      </c>
    </row>
    <row r="6" spans="1:16" x14ac:dyDescent="0.25">
      <c r="A6" s="2">
        <v>64</v>
      </c>
      <c r="B6" s="2">
        <v>82</v>
      </c>
      <c r="C6" s="2">
        <v>86</v>
      </c>
      <c r="D6" s="2">
        <v>0.65306122448979498</v>
      </c>
      <c r="E6" s="2">
        <v>0.83673469387755095</v>
      </c>
      <c r="F6" s="2">
        <v>0.87755102040816302</v>
      </c>
      <c r="G6" s="2">
        <v>0.61547064693863995</v>
      </c>
      <c r="H6" s="2">
        <v>0.72871038528708898</v>
      </c>
      <c r="I6" s="2" t="s">
        <v>40</v>
      </c>
      <c r="J6" s="2" t="s">
        <v>28</v>
      </c>
      <c r="K6" s="86" t="s">
        <v>155</v>
      </c>
      <c r="L6" s="2">
        <v>0</v>
      </c>
      <c r="M6" s="2">
        <v>0.3</v>
      </c>
      <c r="N6" s="2"/>
      <c r="O6" s="2">
        <v>15</v>
      </c>
      <c r="P6" s="85">
        <v>42144.698263888888</v>
      </c>
    </row>
    <row r="7" spans="1:16" x14ac:dyDescent="0.25">
      <c r="A7" s="2">
        <v>64</v>
      </c>
      <c r="B7" s="2">
        <v>81</v>
      </c>
      <c r="C7" s="2">
        <v>86</v>
      </c>
      <c r="D7" s="2">
        <v>0.65306122448979498</v>
      </c>
      <c r="E7" s="2">
        <v>0.82653061224489799</v>
      </c>
      <c r="F7" s="2">
        <v>0.87755102040816302</v>
      </c>
      <c r="G7" s="2">
        <v>0.613659799795781</v>
      </c>
      <c r="H7" s="2">
        <v>0.72721155765372902</v>
      </c>
      <c r="I7" s="2" t="s">
        <v>40</v>
      </c>
      <c r="J7" s="2" t="s">
        <v>28</v>
      </c>
      <c r="K7" s="2" t="s">
        <v>156</v>
      </c>
      <c r="L7" s="2">
        <v>0</v>
      </c>
      <c r="M7" s="2">
        <v>0.4</v>
      </c>
      <c r="N7" s="2"/>
      <c r="O7" s="2">
        <v>15</v>
      </c>
      <c r="P7" s="85">
        <v>42144.698287037034</v>
      </c>
    </row>
    <row r="8" spans="1:16" x14ac:dyDescent="0.25">
      <c r="A8" s="2">
        <v>61</v>
      </c>
      <c r="B8" s="2">
        <v>81</v>
      </c>
      <c r="C8" s="2">
        <v>85</v>
      </c>
      <c r="D8" s="2">
        <v>0.62244897959183598</v>
      </c>
      <c r="E8" s="2">
        <v>0.82653061224489799</v>
      </c>
      <c r="F8" s="2">
        <v>0.86734693877550995</v>
      </c>
      <c r="G8" s="2">
        <v>0.59929105409084105</v>
      </c>
      <c r="H8" s="2">
        <v>0.70834647034365505</v>
      </c>
      <c r="I8" s="2" t="s">
        <v>40</v>
      </c>
      <c r="J8" s="2" t="s">
        <v>28</v>
      </c>
      <c r="K8" s="2" t="s">
        <v>157</v>
      </c>
      <c r="L8" s="2">
        <v>0</v>
      </c>
      <c r="M8" s="2">
        <v>0.5</v>
      </c>
      <c r="N8" s="2"/>
      <c r="O8" s="2">
        <v>15</v>
      </c>
      <c r="P8" s="85">
        <v>42144.698298611111</v>
      </c>
    </row>
    <row r="9" spans="1:16" x14ac:dyDescent="0.25">
      <c r="A9" s="2">
        <v>56</v>
      </c>
      <c r="B9" s="2">
        <v>80</v>
      </c>
      <c r="C9" s="2">
        <v>86</v>
      </c>
      <c r="D9" s="2">
        <v>0.57142857142857095</v>
      </c>
      <c r="E9" s="2">
        <v>0.81632653061224403</v>
      </c>
      <c r="F9" s="2">
        <v>0.87755102040816302</v>
      </c>
      <c r="G9" s="2">
        <v>0.57225956738672901</v>
      </c>
      <c r="H9" s="2">
        <v>0.67404695094075195</v>
      </c>
      <c r="I9" s="2" t="s">
        <v>40</v>
      </c>
      <c r="J9" s="2" t="s">
        <v>28</v>
      </c>
      <c r="K9" s="2" t="s">
        <v>158</v>
      </c>
      <c r="L9" s="2">
        <v>0</v>
      </c>
      <c r="M9" s="2">
        <v>0.6</v>
      </c>
      <c r="N9" s="2"/>
      <c r="O9" s="2">
        <v>15</v>
      </c>
      <c r="P9" s="85">
        <v>42144.698321759257</v>
      </c>
    </row>
    <row r="10" spans="1:16" x14ac:dyDescent="0.25">
      <c r="A10" s="2">
        <v>42</v>
      </c>
      <c r="B10" s="2">
        <v>75</v>
      </c>
      <c r="C10" s="2">
        <v>85</v>
      </c>
      <c r="D10" s="2">
        <v>0.42857142857142799</v>
      </c>
      <c r="E10" s="2">
        <v>0.765306122448979</v>
      </c>
      <c r="F10" s="2">
        <v>0.86734693877550995</v>
      </c>
      <c r="G10" s="2">
        <v>0.49825860821384899</v>
      </c>
      <c r="H10" s="2">
        <v>0.568873238598672</v>
      </c>
      <c r="I10" s="2" t="s">
        <v>40</v>
      </c>
      <c r="J10" s="2" t="s">
        <v>28</v>
      </c>
      <c r="K10" s="2" t="s">
        <v>159</v>
      </c>
      <c r="L10" s="2">
        <v>0</v>
      </c>
      <c r="M10" s="2">
        <v>0.7</v>
      </c>
      <c r="N10" s="2"/>
      <c r="O10" s="2">
        <v>15</v>
      </c>
      <c r="P10" s="85">
        <v>42144.698344907411</v>
      </c>
    </row>
    <row r="11" spans="1:16" x14ac:dyDescent="0.25">
      <c r="A11" s="2">
        <v>27</v>
      </c>
      <c r="B11" s="2">
        <v>74</v>
      </c>
      <c r="C11" s="2">
        <v>85</v>
      </c>
      <c r="D11" s="2">
        <v>0.27551020408163202</v>
      </c>
      <c r="E11" s="2">
        <v>0.75510204081632604</v>
      </c>
      <c r="F11" s="2">
        <v>0.86734693877550995</v>
      </c>
      <c r="G11" s="2">
        <v>0.423490257875138</v>
      </c>
      <c r="H11" s="2">
        <v>0.47587788644515699</v>
      </c>
      <c r="I11" s="2" t="s">
        <v>40</v>
      </c>
      <c r="J11" s="2" t="s">
        <v>28</v>
      </c>
      <c r="K11" s="2" t="s">
        <v>160</v>
      </c>
      <c r="L11" s="2">
        <v>0</v>
      </c>
      <c r="M11" s="2">
        <v>0.79999999999999905</v>
      </c>
      <c r="N11" s="2"/>
      <c r="O11" s="2">
        <v>15</v>
      </c>
      <c r="P11" s="85">
        <v>42144.69835648148</v>
      </c>
    </row>
    <row r="12" spans="1:16" x14ac:dyDescent="0.25">
      <c r="A12" s="2">
        <v>18</v>
      </c>
      <c r="B12" s="2">
        <v>65</v>
      </c>
      <c r="C12" s="2">
        <v>82</v>
      </c>
      <c r="D12" s="2">
        <v>0.183673469387755</v>
      </c>
      <c r="E12" s="2">
        <v>0.66326530612244805</v>
      </c>
      <c r="F12" s="2">
        <v>0.83673469387755095</v>
      </c>
      <c r="G12" s="2">
        <v>0.34225591325325699</v>
      </c>
      <c r="H12" s="2">
        <v>0.38302639855936199</v>
      </c>
      <c r="I12" s="2" t="s">
        <v>40</v>
      </c>
      <c r="J12" s="2" t="s">
        <v>28</v>
      </c>
      <c r="K12" s="2" t="s">
        <v>161</v>
      </c>
      <c r="L12" s="2">
        <v>0</v>
      </c>
      <c r="M12" s="2">
        <v>0.89999999999999902</v>
      </c>
      <c r="N12" s="2"/>
      <c r="O12" s="2">
        <v>15</v>
      </c>
      <c r="P12" s="85">
        <v>42144.698379629626</v>
      </c>
    </row>
    <row r="13" spans="1:16" x14ac:dyDescent="0.25">
      <c r="A13" s="2">
        <v>66</v>
      </c>
      <c r="B13" s="2">
        <v>82</v>
      </c>
      <c r="C13" s="2">
        <v>88</v>
      </c>
      <c r="D13" s="2">
        <v>0.67346938775510201</v>
      </c>
      <c r="E13" s="2">
        <v>0.83673469387755095</v>
      </c>
      <c r="F13" s="2">
        <v>0.89795918367346905</v>
      </c>
      <c r="G13" s="2">
        <v>0.63282276056425601</v>
      </c>
      <c r="H13" s="2">
        <v>0.74419961621761299</v>
      </c>
      <c r="I13" s="2" t="s">
        <v>40</v>
      </c>
      <c r="J13" s="2" t="s">
        <v>28</v>
      </c>
      <c r="K13" s="2" t="s">
        <v>42</v>
      </c>
      <c r="L13" s="2">
        <v>0.1</v>
      </c>
      <c r="M13" s="2">
        <v>0</v>
      </c>
      <c r="N13" s="2"/>
      <c r="O13" s="2">
        <v>15</v>
      </c>
      <c r="P13" s="85">
        <v>42144.69840277778</v>
      </c>
    </row>
    <row r="14" spans="1:16" x14ac:dyDescent="0.25">
      <c r="A14" s="2">
        <v>66</v>
      </c>
      <c r="B14" s="2">
        <v>81</v>
      </c>
      <c r="C14" s="2">
        <v>87</v>
      </c>
      <c r="D14" s="2">
        <v>0.67346938775510201</v>
      </c>
      <c r="E14" s="2">
        <v>0.82653061224489799</v>
      </c>
      <c r="F14" s="2">
        <v>0.88775510204081598</v>
      </c>
      <c r="G14" s="2">
        <v>0.63207301831006102</v>
      </c>
      <c r="H14" s="2">
        <v>0.74341816916799797</v>
      </c>
      <c r="I14" s="2" t="s">
        <v>40</v>
      </c>
      <c r="J14" s="2" t="s">
        <v>28</v>
      </c>
      <c r="K14" s="2" t="s">
        <v>162</v>
      </c>
      <c r="L14" s="2">
        <v>0.1</v>
      </c>
      <c r="M14" s="2">
        <v>0.1</v>
      </c>
      <c r="N14" s="2"/>
      <c r="O14" s="2">
        <v>15</v>
      </c>
      <c r="P14" s="85">
        <v>42144.698425925926</v>
      </c>
    </row>
    <row r="15" spans="1:16" x14ac:dyDescent="0.25">
      <c r="A15" s="2">
        <v>66</v>
      </c>
      <c r="B15" s="2">
        <v>81</v>
      </c>
      <c r="C15" s="2">
        <v>87</v>
      </c>
      <c r="D15" s="2">
        <v>0.67346938775510201</v>
      </c>
      <c r="E15" s="2">
        <v>0.82653061224489799</v>
      </c>
      <c r="F15" s="2">
        <v>0.88775510204081598</v>
      </c>
      <c r="G15" s="2">
        <v>0.62823017730556896</v>
      </c>
      <c r="H15" s="2">
        <v>0.74141543625665196</v>
      </c>
      <c r="I15" s="2" t="s">
        <v>40</v>
      </c>
      <c r="J15" s="2" t="s">
        <v>28</v>
      </c>
      <c r="K15" s="2" t="s">
        <v>163</v>
      </c>
      <c r="L15" s="2">
        <v>0.1</v>
      </c>
      <c r="M15" s="2">
        <v>0.2</v>
      </c>
      <c r="N15" s="2"/>
      <c r="O15" s="2">
        <v>15</v>
      </c>
      <c r="P15" s="85">
        <v>42144.698437500003</v>
      </c>
    </row>
    <row r="16" spans="1:16" x14ac:dyDescent="0.25">
      <c r="A16" s="2">
        <v>66</v>
      </c>
      <c r="B16" s="2">
        <v>81</v>
      </c>
      <c r="C16" s="2">
        <v>87</v>
      </c>
      <c r="D16" s="2">
        <v>0.67346938775510201</v>
      </c>
      <c r="E16" s="2">
        <v>0.82653061224489799</v>
      </c>
      <c r="F16" s="2">
        <v>0.88775510204081598</v>
      </c>
      <c r="G16" s="2">
        <v>0.62667280759111199</v>
      </c>
      <c r="H16" s="2">
        <v>0.74031294136521997</v>
      </c>
      <c r="I16" s="2" t="s">
        <v>40</v>
      </c>
      <c r="J16" s="2" t="s">
        <v>28</v>
      </c>
      <c r="K16" s="2" t="s">
        <v>164</v>
      </c>
      <c r="L16" s="2">
        <v>0.1</v>
      </c>
      <c r="M16" s="2">
        <v>0.3</v>
      </c>
      <c r="N16" s="2"/>
      <c r="O16" s="2">
        <v>15</v>
      </c>
      <c r="P16" s="85">
        <v>42144.698460648149</v>
      </c>
    </row>
    <row r="17" spans="1:16" x14ac:dyDescent="0.25">
      <c r="A17" s="2">
        <v>66</v>
      </c>
      <c r="B17" s="2">
        <v>80</v>
      </c>
      <c r="C17" s="2">
        <v>87</v>
      </c>
      <c r="D17" s="2">
        <v>0.67346938775510201</v>
      </c>
      <c r="E17" s="2">
        <v>0.81632653061224403</v>
      </c>
      <c r="F17" s="2">
        <v>0.88775510204081598</v>
      </c>
      <c r="G17" s="2">
        <v>0.62461156839342002</v>
      </c>
      <c r="H17" s="2">
        <v>0.73858961978287596</v>
      </c>
      <c r="I17" s="2" t="s">
        <v>40</v>
      </c>
      <c r="J17" s="2" t="s">
        <v>28</v>
      </c>
      <c r="K17" s="2" t="s">
        <v>165</v>
      </c>
      <c r="L17" s="2">
        <v>0.1</v>
      </c>
      <c r="M17" s="2">
        <v>0.4</v>
      </c>
      <c r="N17" s="2"/>
      <c r="O17" s="2">
        <v>15</v>
      </c>
      <c r="P17" s="85">
        <v>42144.698483796295</v>
      </c>
    </row>
    <row r="18" spans="1:16" x14ac:dyDescent="0.25">
      <c r="A18" s="2">
        <v>63</v>
      </c>
      <c r="B18" s="2">
        <v>79</v>
      </c>
      <c r="C18" s="2">
        <v>87</v>
      </c>
      <c r="D18" s="2">
        <v>0.64285714285714202</v>
      </c>
      <c r="E18" s="2">
        <v>0.80612244897959096</v>
      </c>
      <c r="F18" s="2">
        <v>0.88775510204081598</v>
      </c>
      <c r="G18" s="2">
        <v>0.60655099871325502</v>
      </c>
      <c r="H18" s="2">
        <v>0.71708221724653198</v>
      </c>
      <c r="I18" s="2" t="s">
        <v>40</v>
      </c>
      <c r="J18" s="2" t="s">
        <v>28</v>
      </c>
      <c r="K18" s="2" t="s">
        <v>166</v>
      </c>
      <c r="L18" s="2">
        <v>0.1</v>
      </c>
      <c r="M18" s="2">
        <v>0.5</v>
      </c>
      <c r="N18" s="2"/>
      <c r="O18" s="2">
        <v>15</v>
      </c>
      <c r="P18" s="85">
        <v>42144.698495370372</v>
      </c>
    </row>
    <row r="19" spans="1:16" x14ac:dyDescent="0.25">
      <c r="A19" s="2">
        <v>56</v>
      </c>
      <c r="B19" s="2">
        <v>78</v>
      </c>
      <c r="C19" s="2">
        <v>87</v>
      </c>
      <c r="D19" s="2">
        <v>0.57142857142857095</v>
      </c>
      <c r="E19" s="2">
        <v>0.79591836734693799</v>
      </c>
      <c r="F19" s="2">
        <v>0.88775510204081598</v>
      </c>
      <c r="G19" s="2">
        <v>0.57856467775968201</v>
      </c>
      <c r="H19" s="2">
        <v>0.67519486706836596</v>
      </c>
      <c r="I19" s="2" t="s">
        <v>40</v>
      </c>
      <c r="J19" s="2" t="s">
        <v>28</v>
      </c>
      <c r="K19" s="2" t="s">
        <v>167</v>
      </c>
      <c r="L19" s="2">
        <v>0.1</v>
      </c>
      <c r="M19" s="2">
        <v>0.6</v>
      </c>
      <c r="N19" s="2"/>
      <c r="O19" s="2">
        <v>15</v>
      </c>
      <c r="P19" s="85">
        <v>42144.698518518519</v>
      </c>
    </row>
    <row r="20" spans="1:16" x14ac:dyDescent="0.25">
      <c r="A20" s="2">
        <v>39</v>
      </c>
      <c r="B20" s="2">
        <v>74</v>
      </c>
      <c r="C20" s="2">
        <v>86</v>
      </c>
      <c r="D20" s="2">
        <v>0.397959183673469</v>
      </c>
      <c r="E20" s="2">
        <v>0.75510204081632604</v>
      </c>
      <c r="F20" s="2">
        <v>0.87755102040816302</v>
      </c>
      <c r="G20" s="2">
        <v>0.48681226514576598</v>
      </c>
      <c r="H20" s="2">
        <v>0.55796517971112702</v>
      </c>
      <c r="I20" s="2" t="s">
        <v>40</v>
      </c>
      <c r="J20" s="2" t="s">
        <v>28</v>
      </c>
      <c r="K20" s="2" t="s">
        <v>168</v>
      </c>
      <c r="L20" s="2">
        <v>0.1</v>
      </c>
      <c r="M20" s="2">
        <v>0.7</v>
      </c>
      <c r="N20" s="2"/>
      <c r="O20" s="2">
        <v>15</v>
      </c>
      <c r="P20" s="85">
        <v>42144.698541666665</v>
      </c>
    </row>
    <row r="21" spans="1:16" x14ac:dyDescent="0.25">
      <c r="A21" s="2">
        <v>26</v>
      </c>
      <c r="B21" s="2">
        <v>73</v>
      </c>
      <c r="C21" s="2">
        <v>85</v>
      </c>
      <c r="D21" s="2">
        <v>0.265306122448979</v>
      </c>
      <c r="E21" s="2">
        <v>0.74489795918367296</v>
      </c>
      <c r="F21" s="2">
        <v>0.86734693877550995</v>
      </c>
      <c r="G21" s="2">
        <v>0.41627177266652898</v>
      </c>
      <c r="H21" s="2">
        <v>0.47148506894641101</v>
      </c>
      <c r="I21" s="2" t="s">
        <v>40</v>
      </c>
      <c r="J21" s="2" t="s">
        <v>28</v>
      </c>
      <c r="K21" s="2" t="s">
        <v>169</v>
      </c>
      <c r="L21" s="2">
        <v>0.1</v>
      </c>
      <c r="M21" s="2">
        <v>0.79999999999999905</v>
      </c>
      <c r="N21" s="2"/>
      <c r="O21" s="2">
        <v>15</v>
      </c>
      <c r="P21" s="85">
        <v>42144.698564814818</v>
      </c>
    </row>
    <row r="22" spans="1:16" x14ac:dyDescent="0.25">
      <c r="A22" s="2">
        <v>18</v>
      </c>
      <c r="B22" s="2">
        <v>65</v>
      </c>
      <c r="C22" s="2">
        <v>81</v>
      </c>
      <c r="D22" s="2">
        <v>0.183673469387755</v>
      </c>
      <c r="E22" s="2">
        <v>0.66326530612244805</v>
      </c>
      <c r="F22" s="2">
        <v>0.82653061224489799</v>
      </c>
      <c r="G22" s="2">
        <v>0.34212225184706901</v>
      </c>
      <c r="H22" s="2">
        <v>0.38372361696301999</v>
      </c>
      <c r="I22" s="2" t="s">
        <v>40</v>
      </c>
      <c r="J22" s="2" t="s">
        <v>28</v>
      </c>
      <c r="K22" s="2" t="s">
        <v>170</v>
      </c>
      <c r="L22" s="2">
        <v>0.1</v>
      </c>
      <c r="M22" s="2">
        <v>0.89999999999999902</v>
      </c>
      <c r="N22" s="2"/>
      <c r="O22" s="2">
        <v>15</v>
      </c>
      <c r="P22" s="85">
        <v>42144.698576388888</v>
      </c>
    </row>
    <row r="23" spans="1:16" s="130" customFormat="1" x14ac:dyDescent="0.25">
      <c r="A23" s="141">
        <v>67</v>
      </c>
      <c r="B23" s="141">
        <v>81</v>
      </c>
      <c r="C23" s="141">
        <v>88</v>
      </c>
      <c r="D23" s="141">
        <v>0.68367346938775497</v>
      </c>
      <c r="E23" s="141">
        <v>0.82653061224489799</v>
      </c>
      <c r="F23" s="141">
        <v>0.89795918367346905</v>
      </c>
      <c r="G23" s="141">
        <v>0.63680423311749002</v>
      </c>
      <c r="H23" s="141">
        <v>0.74610347948364997</v>
      </c>
      <c r="I23" s="141" t="s">
        <v>40</v>
      </c>
      <c r="J23" s="141" t="s">
        <v>28</v>
      </c>
      <c r="K23" s="141" t="s">
        <v>43</v>
      </c>
      <c r="L23" s="141">
        <v>0.2</v>
      </c>
      <c r="M23" s="141">
        <v>0</v>
      </c>
      <c r="N23" s="141"/>
      <c r="O23" s="141">
        <v>15</v>
      </c>
      <c r="P23" s="142">
        <v>42144.698599537034</v>
      </c>
    </row>
    <row r="24" spans="1:16" x14ac:dyDescent="0.25">
      <c r="A24" s="2">
        <v>67</v>
      </c>
      <c r="B24" s="2">
        <v>81</v>
      </c>
      <c r="C24" s="2">
        <v>87</v>
      </c>
      <c r="D24" s="2">
        <v>0.68367346938775497</v>
      </c>
      <c r="E24" s="2">
        <v>0.82653061224489799</v>
      </c>
      <c r="F24" s="2">
        <v>0.88775510204081598</v>
      </c>
      <c r="G24" s="2">
        <v>0.63641342517799304</v>
      </c>
      <c r="H24" s="2">
        <v>0.74561671726134304</v>
      </c>
      <c r="I24" s="2" t="s">
        <v>40</v>
      </c>
      <c r="J24" s="2" t="s">
        <v>28</v>
      </c>
      <c r="K24" s="2" t="s">
        <v>62</v>
      </c>
      <c r="L24" s="2">
        <v>0.2</v>
      </c>
      <c r="M24" s="2">
        <v>0.1</v>
      </c>
      <c r="N24" s="2"/>
      <c r="O24" s="2">
        <v>15</v>
      </c>
      <c r="P24" s="85">
        <v>42144.698622685188</v>
      </c>
    </row>
    <row r="25" spans="1:16" x14ac:dyDescent="0.25">
      <c r="A25" s="2">
        <v>67</v>
      </c>
      <c r="B25" s="2">
        <v>81</v>
      </c>
      <c r="C25" s="2">
        <v>87</v>
      </c>
      <c r="D25" s="2">
        <v>0.68367346938775497</v>
      </c>
      <c r="E25" s="2">
        <v>0.82653061224489799</v>
      </c>
      <c r="F25" s="2">
        <v>0.88775510204081598</v>
      </c>
      <c r="G25" s="2">
        <v>0.63484901641796898</v>
      </c>
      <c r="H25" s="2">
        <v>0.74456159370375097</v>
      </c>
      <c r="I25" s="2" t="s">
        <v>40</v>
      </c>
      <c r="J25" s="2" t="s">
        <v>28</v>
      </c>
      <c r="K25" s="2" t="s">
        <v>63</v>
      </c>
      <c r="L25" s="2">
        <v>0.2</v>
      </c>
      <c r="M25" s="2">
        <v>0.2</v>
      </c>
      <c r="N25" s="2"/>
      <c r="O25" s="2">
        <v>15</v>
      </c>
      <c r="P25" s="85">
        <v>42144.698634259257</v>
      </c>
    </row>
    <row r="26" spans="1:16" x14ac:dyDescent="0.25">
      <c r="A26" s="2">
        <v>67</v>
      </c>
      <c r="B26" s="2">
        <v>81</v>
      </c>
      <c r="C26" s="2">
        <v>87</v>
      </c>
      <c r="D26" s="2">
        <v>0.68367346938775497</v>
      </c>
      <c r="E26" s="2">
        <v>0.82653061224489799</v>
      </c>
      <c r="F26" s="2">
        <v>0.88775510204081598</v>
      </c>
      <c r="G26" s="2">
        <v>0.63367945201525699</v>
      </c>
      <c r="H26" s="2">
        <v>0.74445627472935205</v>
      </c>
      <c r="I26" s="2" t="s">
        <v>40</v>
      </c>
      <c r="J26" s="2" t="s">
        <v>28</v>
      </c>
      <c r="K26" s="2" t="s">
        <v>64</v>
      </c>
      <c r="L26" s="2">
        <v>0.2</v>
      </c>
      <c r="M26" s="2">
        <v>0.3</v>
      </c>
      <c r="N26" s="2"/>
      <c r="O26" s="2">
        <v>15</v>
      </c>
      <c r="P26" s="85">
        <v>42144.698657407411</v>
      </c>
    </row>
    <row r="27" spans="1:16" x14ac:dyDescent="0.25">
      <c r="A27" s="2">
        <v>65</v>
      </c>
      <c r="B27" s="2">
        <v>79</v>
      </c>
      <c r="C27" s="2">
        <v>87</v>
      </c>
      <c r="D27" s="2">
        <v>0.66326530612244805</v>
      </c>
      <c r="E27" s="2">
        <v>0.80612244897959096</v>
      </c>
      <c r="F27" s="2">
        <v>0.88775510204081598</v>
      </c>
      <c r="G27" s="2">
        <v>0.62270577678053995</v>
      </c>
      <c r="H27" s="2">
        <v>0.73520965400313898</v>
      </c>
      <c r="I27" s="2" t="s">
        <v>40</v>
      </c>
      <c r="J27" s="2" t="s">
        <v>28</v>
      </c>
      <c r="K27" s="2" t="s">
        <v>65</v>
      </c>
      <c r="L27" s="2">
        <v>0.2</v>
      </c>
      <c r="M27" s="2">
        <v>0.4</v>
      </c>
      <c r="N27" s="2"/>
      <c r="O27" s="2">
        <v>15</v>
      </c>
      <c r="P27" s="85">
        <v>42144.698680555557</v>
      </c>
    </row>
    <row r="28" spans="1:16" x14ac:dyDescent="0.25">
      <c r="A28" s="2">
        <v>62</v>
      </c>
      <c r="B28" s="2">
        <v>79</v>
      </c>
      <c r="C28" s="2">
        <v>88</v>
      </c>
      <c r="D28" s="2">
        <v>0.63265306122448906</v>
      </c>
      <c r="E28" s="2">
        <v>0.80612244897959096</v>
      </c>
      <c r="F28" s="2">
        <v>0.89795918367346905</v>
      </c>
      <c r="G28" s="2">
        <v>0.60514278507508601</v>
      </c>
      <c r="H28" s="2">
        <v>0.71245521179183502</v>
      </c>
      <c r="I28" s="2" t="s">
        <v>40</v>
      </c>
      <c r="J28" s="2" t="s">
        <v>28</v>
      </c>
      <c r="K28" s="2" t="s">
        <v>66</v>
      </c>
      <c r="L28" s="2">
        <v>0.2</v>
      </c>
      <c r="M28" s="2">
        <v>0.5</v>
      </c>
      <c r="N28" s="2"/>
      <c r="O28" s="2">
        <v>15</v>
      </c>
      <c r="P28" s="85">
        <v>42144.698692129627</v>
      </c>
    </row>
    <row r="29" spans="1:16" x14ac:dyDescent="0.25">
      <c r="A29" s="2">
        <v>53</v>
      </c>
      <c r="B29" s="2">
        <v>76</v>
      </c>
      <c r="C29" s="2">
        <v>88</v>
      </c>
      <c r="D29" s="2">
        <v>0.54081632653061196</v>
      </c>
      <c r="E29" s="2">
        <v>0.77551020408163196</v>
      </c>
      <c r="F29" s="2">
        <v>0.89795918367346905</v>
      </c>
      <c r="G29" s="2">
        <v>0.55801286127064098</v>
      </c>
      <c r="H29" s="2">
        <v>0.65657274083612105</v>
      </c>
      <c r="I29" s="2" t="s">
        <v>40</v>
      </c>
      <c r="J29" s="2" t="s">
        <v>28</v>
      </c>
      <c r="K29" s="2" t="s">
        <v>67</v>
      </c>
      <c r="L29" s="2">
        <v>0.2</v>
      </c>
      <c r="M29" s="2">
        <v>0.6</v>
      </c>
      <c r="N29" s="2"/>
      <c r="O29" s="2">
        <v>15</v>
      </c>
      <c r="P29" s="85">
        <v>42144.69871527778</v>
      </c>
    </row>
    <row r="30" spans="1:16" x14ac:dyDescent="0.25">
      <c r="A30" s="2">
        <v>36</v>
      </c>
      <c r="B30" s="2">
        <v>74</v>
      </c>
      <c r="C30" s="2">
        <v>86</v>
      </c>
      <c r="D30" s="2">
        <v>0.36734693877551</v>
      </c>
      <c r="E30" s="2">
        <v>0.75510204081632604</v>
      </c>
      <c r="F30" s="2">
        <v>0.87755102040816302</v>
      </c>
      <c r="G30" s="2">
        <v>0.46809818758010002</v>
      </c>
      <c r="H30" s="2">
        <v>0.53600479192057904</v>
      </c>
      <c r="I30" s="2" t="s">
        <v>40</v>
      </c>
      <c r="J30" s="2" t="s">
        <v>28</v>
      </c>
      <c r="K30" s="2" t="s">
        <v>68</v>
      </c>
      <c r="L30" s="2">
        <v>0.2</v>
      </c>
      <c r="M30" s="2">
        <v>0.7</v>
      </c>
      <c r="N30" s="2"/>
      <c r="O30" s="2">
        <v>15</v>
      </c>
      <c r="P30" s="85">
        <v>42144.698738425926</v>
      </c>
    </row>
    <row r="31" spans="1:16" x14ac:dyDescent="0.25">
      <c r="A31" s="2">
        <v>24</v>
      </c>
      <c r="B31" s="2">
        <v>72</v>
      </c>
      <c r="C31" s="2">
        <v>85</v>
      </c>
      <c r="D31" s="2">
        <v>0.24489795918367299</v>
      </c>
      <c r="E31" s="2">
        <v>0.73469387755102</v>
      </c>
      <c r="F31" s="2">
        <v>0.86734693877550995</v>
      </c>
      <c r="G31" s="2">
        <v>0.39887728176433201</v>
      </c>
      <c r="H31" s="2">
        <v>0.452420587009844</v>
      </c>
      <c r="I31" s="2" t="s">
        <v>40</v>
      </c>
      <c r="J31" s="2" t="s">
        <v>28</v>
      </c>
      <c r="K31" s="2" t="s">
        <v>69</v>
      </c>
      <c r="L31" s="2">
        <v>0.2</v>
      </c>
      <c r="M31" s="2">
        <v>0.79999999999999905</v>
      </c>
      <c r="N31" s="2"/>
      <c r="O31" s="2">
        <v>15</v>
      </c>
      <c r="P31" s="85">
        <v>42144.698750000003</v>
      </c>
    </row>
    <row r="32" spans="1:16" x14ac:dyDescent="0.25">
      <c r="A32" s="2">
        <v>19</v>
      </c>
      <c r="B32" s="2">
        <v>63</v>
      </c>
      <c r="C32" s="2">
        <v>79</v>
      </c>
      <c r="D32" s="2">
        <v>0.19387755102040799</v>
      </c>
      <c r="E32" s="2">
        <v>0.64285714285714202</v>
      </c>
      <c r="F32" s="2">
        <v>0.80612244897959096</v>
      </c>
      <c r="G32" s="2">
        <v>0.33940447926832301</v>
      </c>
      <c r="H32" s="2">
        <v>0.38303796611003699</v>
      </c>
      <c r="I32" s="2" t="s">
        <v>40</v>
      </c>
      <c r="J32" s="2" t="s">
        <v>28</v>
      </c>
      <c r="K32" s="2" t="s">
        <v>70</v>
      </c>
      <c r="L32" s="2">
        <v>0.2</v>
      </c>
      <c r="M32" s="2">
        <v>0.89999999999999902</v>
      </c>
      <c r="N32" s="2"/>
      <c r="O32" s="2">
        <v>15</v>
      </c>
      <c r="P32" s="85">
        <v>42144.698773148149</v>
      </c>
    </row>
    <row r="33" spans="1:16" x14ac:dyDescent="0.25">
      <c r="A33" s="2">
        <v>65</v>
      </c>
      <c r="B33" s="2">
        <v>81</v>
      </c>
      <c r="C33" s="2">
        <v>86</v>
      </c>
      <c r="D33" s="2">
        <v>0.66326530612244805</v>
      </c>
      <c r="E33" s="2">
        <v>0.82653061224489799</v>
      </c>
      <c r="F33" s="2">
        <v>0.87755102040816302</v>
      </c>
      <c r="G33" s="2">
        <v>0.63024204800031403</v>
      </c>
      <c r="H33" s="2">
        <v>0.73566452845888197</v>
      </c>
      <c r="I33" s="2" t="s">
        <v>40</v>
      </c>
      <c r="J33" s="2" t="s">
        <v>28</v>
      </c>
      <c r="K33" s="2" t="s">
        <v>44</v>
      </c>
      <c r="L33" s="2">
        <v>0.3</v>
      </c>
      <c r="M33" s="2">
        <v>0</v>
      </c>
      <c r="N33" s="2"/>
      <c r="O33" s="2">
        <v>15</v>
      </c>
      <c r="P33" s="85">
        <v>42144.698796296296</v>
      </c>
    </row>
    <row r="34" spans="1:16" x14ac:dyDescent="0.25">
      <c r="A34" s="2">
        <v>65</v>
      </c>
      <c r="B34" s="2">
        <v>81</v>
      </c>
      <c r="C34" s="2">
        <v>86</v>
      </c>
      <c r="D34" s="2">
        <v>0.66326530612244805</v>
      </c>
      <c r="E34" s="2">
        <v>0.82653061224489799</v>
      </c>
      <c r="F34" s="2">
        <v>0.87755102040816302</v>
      </c>
      <c r="G34" s="2">
        <v>0.63146492707187396</v>
      </c>
      <c r="H34" s="2">
        <v>0.73669426255941495</v>
      </c>
      <c r="I34" s="2" t="s">
        <v>40</v>
      </c>
      <c r="J34" s="2" t="s">
        <v>28</v>
      </c>
      <c r="K34" s="2" t="s">
        <v>171</v>
      </c>
      <c r="L34" s="2">
        <v>0.3</v>
      </c>
      <c r="M34" s="2">
        <v>0.1</v>
      </c>
      <c r="N34" s="2"/>
      <c r="O34" s="2">
        <v>15</v>
      </c>
      <c r="P34" s="85">
        <v>42144.698807870373</v>
      </c>
    </row>
    <row r="35" spans="1:16" x14ac:dyDescent="0.25">
      <c r="A35" s="2">
        <v>65</v>
      </c>
      <c r="B35" s="2">
        <v>81</v>
      </c>
      <c r="C35" s="2">
        <v>86</v>
      </c>
      <c r="D35" s="2">
        <v>0.66326530612244805</v>
      </c>
      <c r="E35" s="2">
        <v>0.82653061224489799</v>
      </c>
      <c r="F35" s="2">
        <v>0.87755102040816302</v>
      </c>
      <c r="G35" s="2">
        <v>0.62921946351993896</v>
      </c>
      <c r="H35" s="2">
        <v>0.736287344226355</v>
      </c>
      <c r="I35" s="2" t="s">
        <v>40</v>
      </c>
      <c r="J35" s="2" t="s">
        <v>28</v>
      </c>
      <c r="K35" s="2" t="s">
        <v>172</v>
      </c>
      <c r="L35" s="2">
        <v>0.3</v>
      </c>
      <c r="M35" s="2">
        <v>0.2</v>
      </c>
      <c r="N35" s="2"/>
      <c r="O35" s="2">
        <v>15</v>
      </c>
      <c r="P35" s="85">
        <v>42144.698831018519</v>
      </c>
    </row>
    <row r="36" spans="1:16" x14ac:dyDescent="0.25">
      <c r="A36" s="2">
        <v>65</v>
      </c>
      <c r="B36" s="2">
        <v>80</v>
      </c>
      <c r="C36" s="2">
        <v>86</v>
      </c>
      <c r="D36" s="2">
        <v>0.66326530612244805</v>
      </c>
      <c r="E36" s="2">
        <v>0.81632653061224403</v>
      </c>
      <c r="F36" s="2">
        <v>0.87755102040816302</v>
      </c>
      <c r="G36" s="2">
        <v>0.62812294780447497</v>
      </c>
      <c r="H36" s="2">
        <v>0.73576523673780003</v>
      </c>
      <c r="I36" s="2" t="s">
        <v>40</v>
      </c>
      <c r="J36" s="2" t="s">
        <v>28</v>
      </c>
      <c r="K36" s="2" t="s">
        <v>173</v>
      </c>
      <c r="L36" s="2">
        <v>0.3</v>
      </c>
      <c r="M36" s="2">
        <v>0.3</v>
      </c>
      <c r="N36" s="2"/>
      <c r="O36" s="2">
        <v>15</v>
      </c>
      <c r="P36" s="85">
        <v>42144.698854166665</v>
      </c>
    </row>
    <row r="37" spans="1:16" x14ac:dyDescent="0.25">
      <c r="A37" s="2">
        <v>64</v>
      </c>
      <c r="B37" s="2">
        <v>80</v>
      </c>
      <c r="C37" s="2">
        <v>86</v>
      </c>
      <c r="D37" s="2">
        <v>0.65306122448979498</v>
      </c>
      <c r="E37" s="2">
        <v>0.81632653061224403</v>
      </c>
      <c r="F37" s="2">
        <v>0.87755102040816302</v>
      </c>
      <c r="G37" s="2">
        <v>0.61934388520804395</v>
      </c>
      <c r="H37" s="2">
        <v>0.72955330752167002</v>
      </c>
      <c r="I37" s="2" t="s">
        <v>40</v>
      </c>
      <c r="J37" s="2" t="s">
        <v>28</v>
      </c>
      <c r="K37" s="2" t="s">
        <v>174</v>
      </c>
      <c r="L37" s="2">
        <v>0.3</v>
      </c>
      <c r="M37" s="2">
        <v>0.4</v>
      </c>
      <c r="N37" s="2"/>
      <c r="O37" s="2">
        <v>15</v>
      </c>
      <c r="P37" s="85">
        <v>42144.698865740742</v>
      </c>
    </row>
    <row r="38" spans="1:16" x14ac:dyDescent="0.25">
      <c r="A38" s="2">
        <v>62</v>
      </c>
      <c r="B38" s="2">
        <v>78</v>
      </c>
      <c r="C38" s="2">
        <v>86</v>
      </c>
      <c r="D38" s="2">
        <v>0.63265306122448906</v>
      </c>
      <c r="E38" s="2">
        <v>0.79591836734693799</v>
      </c>
      <c r="F38" s="2">
        <v>0.87755102040816302</v>
      </c>
      <c r="G38" s="2">
        <v>0.60550359952574295</v>
      </c>
      <c r="H38" s="2">
        <v>0.71237009699333498</v>
      </c>
      <c r="I38" s="2" t="s">
        <v>40</v>
      </c>
      <c r="J38" s="2" t="s">
        <v>28</v>
      </c>
      <c r="K38" s="2" t="s">
        <v>175</v>
      </c>
      <c r="L38" s="2">
        <v>0.3</v>
      </c>
      <c r="M38" s="2">
        <v>0.5</v>
      </c>
      <c r="N38" s="2"/>
      <c r="O38" s="2">
        <v>15</v>
      </c>
      <c r="P38" s="85">
        <v>42144.698888888888</v>
      </c>
    </row>
    <row r="39" spans="1:16" x14ac:dyDescent="0.25">
      <c r="A39" s="2">
        <v>47</v>
      </c>
      <c r="B39" s="2">
        <v>76</v>
      </c>
      <c r="C39" s="2">
        <v>85</v>
      </c>
      <c r="D39" s="2">
        <v>0.47959183673469302</v>
      </c>
      <c r="E39" s="2">
        <v>0.77551020408163196</v>
      </c>
      <c r="F39" s="2">
        <v>0.86734693877550995</v>
      </c>
      <c r="G39" s="2">
        <v>0.53049731186719296</v>
      </c>
      <c r="H39" s="2">
        <v>0.61984616729856901</v>
      </c>
      <c r="I39" s="2" t="s">
        <v>40</v>
      </c>
      <c r="J39" s="2" t="s">
        <v>28</v>
      </c>
      <c r="K39" s="2" t="s">
        <v>176</v>
      </c>
      <c r="L39" s="2">
        <v>0.3</v>
      </c>
      <c r="M39" s="2">
        <v>0.6</v>
      </c>
      <c r="N39" s="2"/>
      <c r="O39" s="2">
        <v>15</v>
      </c>
      <c r="P39" s="85">
        <v>42144.698912037034</v>
      </c>
    </row>
    <row r="40" spans="1:16" x14ac:dyDescent="0.25">
      <c r="A40" s="2">
        <v>35</v>
      </c>
      <c r="B40" s="2">
        <v>74</v>
      </c>
      <c r="C40" s="2">
        <v>85</v>
      </c>
      <c r="D40" s="2">
        <v>0.35714285714285698</v>
      </c>
      <c r="E40" s="2">
        <v>0.75510204081632604</v>
      </c>
      <c r="F40" s="2">
        <v>0.86734693877550995</v>
      </c>
      <c r="G40" s="2">
        <v>0.45997861281508401</v>
      </c>
      <c r="H40" s="2">
        <v>0.53016731492619995</v>
      </c>
      <c r="I40" s="2" t="s">
        <v>40</v>
      </c>
      <c r="J40" s="2" t="s">
        <v>28</v>
      </c>
      <c r="K40" s="2" t="s">
        <v>177</v>
      </c>
      <c r="L40" s="2">
        <v>0.3</v>
      </c>
      <c r="M40" s="2">
        <v>0.7</v>
      </c>
      <c r="N40" s="2"/>
      <c r="O40" s="2">
        <v>15</v>
      </c>
      <c r="P40" s="85">
        <v>42144.698923611111</v>
      </c>
    </row>
    <row r="41" spans="1:16" x14ac:dyDescent="0.25">
      <c r="A41" s="2">
        <v>25</v>
      </c>
      <c r="B41" s="2">
        <v>72</v>
      </c>
      <c r="C41" s="2">
        <v>83</v>
      </c>
      <c r="D41" s="2">
        <v>0.25510204081632598</v>
      </c>
      <c r="E41" s="2">
        <v>0.73469387755102</v>
      </c>
      <c r="F41" s="2">
        <v>0.84693877551020402</v>
      </c>
      <c r="G41" s="2">
        <v>0.39393229110276801</v>
      </c>
      <c r="H41" s="2">
        <v>0.44914202590879299</v>
      </c>
      <c r="I41" s="2" t="s">
        <v>40</v>
      </c>
      <c r="J41" s="2" t="s">
        <v>28</v>
      </c>
      <c r="K41" s="2" t="s">
        <v>178</v>
      </c>
      <c r="L41" s="2">
        <v>0.3</v>
      </c>
      <c r="M41" s="2">
        <v>0.79999999999999905</v>
      </c>
      <c r="N41" s="2"/>
      <c r="O41" s="2">
        <v>15</v>
      </c>
      <c r="P41" s="85">
        <v>42144.698946759258</v>
      </c>
    </row>
    <row r="42" spans="1:16" x14ac:dyDescent="0.25">
      <c r="A42" s="2">
        <v>18</v>
      </c>
      <c r="B42" s="2">
        <v>63</v>
      </c>
      <c r="C42" s="2">
        <v>79</v>
      </c>
      <c r="D42" s="2">
        <v>0.183673469387755</v>
      </c>
      <c r="E42" s="2">
        <v>0.64285714285714202</v>
      </c>
      <c r="F42" s="2">
        <v>0.80612244897959096</v>
      </c>
      <c r="G42" s="2">
        <v>0.33438071880560899</v>
      </c>
      <c r="H42" s="2">
        <v>0.37662620139717001</v>
      </c>
      <c r="I42" s="2" t="s">
        <v>40</v>
      </c>
      <c r="J42" s="2" t="s">
        <v>28</v>
      </c>
      <c r="K42" s="2" t="s">
        <v>179</v>
      </c>
      <c r="L42" s="2">
        <v>0.3</v>
      </c>
      <c r="M42" s="2">
        <v>0.89999999999999902</v>
      </c>
      <c r="N42" s="2"/>
      <c r="O42" s="2">
        <v>15</v>
      </c>
      <c r="P42" s="85">
        <v>42144.698969907404</v>
      </c>
    </row>
    <row r="43" spans="1:16" x14ac:dyDescent="0.25">
      <c r="A43" s="2">
        <v>66</v>
      </c>
      <c r="B43" s="2">
        <v>79</v>
      </c>
      <c r="C43" s="2">
        <v>86</v>
      </c>
      <c r="D43" s="2">
        <v>0.67346938775510201</v>
      </c>
      <c r="E43" s="2">
        <v>0.80612244897959096</v>
      </c>
      <c r="F43" s="2">
        <v>0.87755102040816302</v>
      </c>
      <c r="G43" s="2">
        <v>0.630215761335153</v>
      </c>
      <c r="H43" s="2">
        <v>0.73901827856049096</v>
      </c>
      <c r="I43" s="2" t="s">
        <v>40</v>
      </c>
      <c r="J43" s="2" t="s">
        <v>28</v>
      </c>
      <c r="K43" s="2" t="s">
        <v>45</v>
      </c>
      <c r="L43" s="2">
        <v>0.4</v>
      </c>
      <c r="M43" s="2">
        <v>0</v>
      </c>
      <c r="N43" s="2"/>
      <c r="O43" s="2">
        <v>15</v>
      </c>
      <c r="P43" s="85">
        <v>42144.698981481481</v>
      </c>
    </row>
    <row r="44" spans="1:16" x14ac:dyDescent="0.25">
      <c r="A44" s="2">
        <v>65</v>
      </c>
      <c r="B44" s="2">
        <v>79</v>
      </c>
      <c r="C44" s="2">
        <v>86</v>
      </c>
      <c r="D44" s="2">
        <v>0.66326530612244805</v>
      </c>
      <c r="E44" s="2">
        <v>0.80612244897959096</v>
      </c>
      <c r="F44" s="2">
        <v>0.87755102040816302</v>
      </c>
      <c r="G44" s="2">
        <v>0.62338586774743399</v>
      </c>
      <c r="H44" s="2">
        <v>0.732022361058975</v>
      </c>
      <c r="I44" s="2" t="s">
        <v>40</v>
      </c>
      <c r="J44" s="2" t="s">
        <v>28</v>
      </c>
      <c r="K44" s="2" t="s">
        <v>180</v>
      </c>
      <c r="L44" s="2">
        <v>0.4</v>
      </c>
      <c r="M44" s="2">
        <v>0.1</v>
      </c>
      <c r="N44" s="2"/>
      <c r="O44" s="2">
        <v>15</v>
      </c>
      <c r="P44" s="85">
        <v>42144.699004629627</v>
      </c>
    </row>
    <row r="45" spans="1:16" x14ac:dyDescent="0.25">
      <c r="A45" s="2">
        <v>65</v>
      </c>
      <c r="B45" s="2">
        <v>79</v>
      </c>
      <c r="C45" s="2">
        <v>86</v>
      </c>
      <c r="D45" s="2">
        <v>0.66326530612244805</v>
      </c>
      <c r="E45" s="2">
        <v>0.80612244897959096</v>
      </c>
      <c r="F45" s="2">
        <v>0.87755102040816302</v>
      </c>
      <c r="G45" s="2">
        <v>0.62157909693812696</v>
      </c>
      <c r="H45" s="2">
        <v>0.73206988176096499</v>
      </c>
      <c r="I45" s="2" t="s">
        <v>40</v>
      </c>
      <c r="J45" s="2" t="s">
        <v>28</v>
      </c>
      <c r="K45" s="2" t="s">
        <v>181</v>
      </c>
      <c r="L45" s="2">
        <v>0.4</v>
      </c>
      <c r="M45" s="2">
        <v>0.2</v>
      </c>
      <c r="N45" s="2"/>
      <c r="O45" s="2">
        <v>15</v>
      </c>
      <c r="P45" s="85">
        <v>42144.69902777778</v>
      </c>
    </row>
    <row r="46" spans="1:16" x14ac:dyDescent="0.25">
      <c r="A46" s="2">
        <v>64</v>
      </c>
      <c r="B46" s="2">
        <v>80</v>
      </c>
      <c r="C46" s="2">
        <v>86</v>
      </c>
      <c r="D46" s="2">
        <v>0.65306122448979498</v>
      </c>
      <c r="E46" s="2">
        <v>0.81632653061224403</v>
      </c>
      <c r="F46" s="2">
        <v>0.87755102040816302</v>
      </c>
      <c r="G46" s="2">
        <v>0.61562868561115902</v>
      </c>
      <c r="H46" s="2">
        <v>0.72724216448706203</v>
      </c>
      <c r="I46" s="2" t="s">
        <v>40</v>
      </c>
      <c r="J46" s="2" t="s">
        <v>28</v>
      </c>
      <c r="K46" s="2" t="s">
        <v>182</v>
      </c>
      <c r="L46" s="2">
        <v>0.4</v>
      </c>
      <c r="M46" s="2">
        <v>0.3</v>
      </c>
      <c r="N46" s="2"/>
      <c r="O46" s="2">
        <v>15</v>
      </c>
      <c r="P46" s="85">
        <v>42144.69903935185</v>
      </c>
    </row>
    <row r="47" spans="1:16" x14ac:dyDescent="0.25">
      <c r="A47" s="2">
        <v>61</v>
      </c>
      <c r="B47" s="2">
        <v>79</v>
      </c>
      <c r="C47" s="2">
        <v>85</v>
      </c>
      <c r="D47" s="2">
        <v>0.62244897959183598</v>
      </c>
      <c r="E47" s="2">
        <v>0.80612244897959096</v>
      </c>
      <c r="F47" s="2">
        <v>0.86734693877550995</v>
      </c>
      <c r="G47" s="2">
        <v>0.60363008986879796</v>
      </c>
      <c r="H47" s="2">
        <v>0.71057748634235396</v>
      </c>
      <c r="I47" s="2" t="s">
        <v>40</v>
      </c>
      <c r="J47" s="2" t="s">
        <v>28</v>
      </c>
      <c r="K47" s="2" t="s">
        <v>183</v>
      </c>
      <c r="L47" s="2">
        <v>0.4</v>
      </c>
      <c r="M47" s="2">
        <v>0.4</v>
      </c>
      <c r="N47" s="2"/>
      <c r="O47" s="2">
        <v>15</v>
      </c>
      <c r="P47" s="85">
        <v>42144.699062500003</v>
      </c>
    </row>
    <row r="48" spans="1:16" x14ac:dyDescent="0.25">
      <c r="A48" s="2">
        <v>57</v>
      </c>
      <c r="B48" s="2">
        <v>76</v>
      </c>
      <c r="C48" s="2">
        <v>86</v>
      </c>
      <c r="D48" s="2">
        <v>0.58163265306122403</v>
      </c>
      <c r="E48" s="2">
        <v>0.77551020408163196</v>
      </c>
      <c r="F48" s="2">
        <v>0.87755102040816302</v>
      </c>
      <c r="G48" s="2">
        <v>0.58286064025600903</v>
      </c>
      <c r="H48" s="2">
        <v>0.68173668323526604</v>
      </c>
      <c r="I48" s="2" t="s">
        <v>40</v>
      </c>
      <c r="J48" s="2" t="s">
        <v>28</v>
      </c>
      <c r="K48" s="2" t="s">
        <v>184</v>
      </c>
      <c r="L48" s="2">
        <v>0.4</v>
      </c>
      <c r="M48" s="2">
        <v>0.5</v>
      </c>
      <c r="N48" s="2"/>
      <c r="O48" s="2">
        <v>15</v>
      </c>
      <c r="P48" s="85">
        <v>42144.69908564815</v>
      </c>
    </row>
    <row r="49" spans="1:16" x14ac:dyDescent="0.25">
      <c r="A49" s="2">
        <v>42</v>
      </c>
      <c r="B49" s="2">
        <v>76</v>
      </c>
      <c r="C49" s="2">
        <v>85</v>
      </c>
      <c r="D49" s="2">
        <v>0.42857142857142799</v>
      </c>
      <c r="E49" s="2">
        <v>0.77551020408163196</v>
      </c>
      <c r="F49" s="2">
        <v>0.86734693877550995</v>
      </c>
      <c r="G49" s="2">
        <v>0.49988744954609299</v>
      </c>
      <c r="H49" s="2">
        <v>0.58968814325913399</v>
      </c>
      <c r="I49" s="2" t="s">
        <v>40</v>
      </c>
      <c r="J49" s="2" t="s">
        <v>28</v>
      </c>
      <c r="K49" s="2" t="s">
        <v>185</v>
      </c>
      <c r="L49" s="2">
        <v>0.4</v>
      </c>
      <c r="M49" s="2">
        <v>0.6</v>
      </c>
      <c r="N49" s="2"/>
      <c r="O49" s="2">
        <v>15</v>
      </c>
      <c r="P49" s="85">
        <v>42144.699108796296</v>
      </c>
    </row>
    <row r="50" spans="1:16" x14ac:dyDescent="0.25">
      <c r="A50" s="2">
        <v>32</v>
      </c>
      <c r="B50" s="2">
        <v>74</v>
      </c>
      <c r="C50" s="2">
        <v>85</v>
      </c>
      <c r="D50" s="2">
        <v>0.32653061224489699</v>
      </c>
      <c r="E50" s="2">
        <v>0.75510204081632604</v>
      </c>
      <c r="F50" s="2">
        <v>0.86734693877550995</v>
      </c>
      <c r="G50" s="2">
        <v>0.44147663833856998</v>
      </c>
      <c r="H50" s="2">
        <v>0.50922755082217197</v>
      </c>
      <c r="I50" s="2" t="s">
        <v>40</v>
      </c>
      <c r="J50" s="2" t="s">
        <v>28</v>
      </c>
      <c r="K50" s="2" t="s">
        <v>186</v>
      </c>
      <c r="L50" s="2">
        <v>0.4</v>
      </c>
      <c r="M50" s="2">
        <v>0.7</v>
      </c>
      <c r="N50" s="2"/>
      <c r="O50" s="2">
        <v>15</v>
      </c>
      <c r="P50" s="85">
        <v>42144.699131944442</v>
      </c>
    </row>
    <row r="51" spans="1:16" x14ac:dyDescent="0.25">
      <c r="A51" s="2">
        <v>23</v>
      </c>
      <c r="B51" s="2">
        <v>71</v>
      </c>
      <c r="C51" s="2">
        <v>83</v>
      </c>
      <c r="D51" s="2">
        <v>0.23469387755102</v>
      </c>
      <c r="E51" s="2">
        <v>0.72448979591836704</v>
      </c>
      <c r="F51" s="2">
        <v>0.84693877551020402</v>
      </c>
      <c r="G51" s="2">
        <v>0.37993663161374602</v>
      </c>
      <c r="H51" s="2">
        <v>0.43297670416316197</v>
      </c>
      <c r="I51" s="2" t="s">
        <v>40</v>
      </c>
      <c r="J51" s="2" t="s">
        <v>28</v>
      </c>
      <c r="K51" s="2" t="s">
        <v>187</v>
      </c>
      <c r="L51" s="2">
        <v>0.4</v>
      </c>
      <c r="M51" s="2">
        <v>0.79999999999999905</v>
      </c>
      <c r="N51" s="2"/>
      <c r="O51" s="2">
        <v>15</v>
      </c>
      <c r="P51" s="85">
        <v>42144.699155092596</v>
      </c>
    </row>
    <row r="52" spans="1:16" x14ac:dyDescent="0.25">
      <c r="A52" s="2">
        <v>15</v>
      </c>
      <c r="B52" s="2">
        <v>63</v>
      </c>
      <c r="C52" s="2">
        <v>77</v>
      </c>
      <c r="D52" s="2">
        <v>0.15306122448979501</v>
      </c>
      <c r="E52" s="2">
        <v>0.64285714285714202</v>
      </c>
      <c r="F52" s="2">
        <v>0.78571428571428503</v>
      </c>
      <c r="G52" s="2">
        <v>0.31841687391680301</v>
      </c>
      <c r="H52" s="2">
        <v>0.361773805140714</v>
      </c>
      <c r="I52" s="2" t="s">
        <v>40</v>
      </c>
      <c r="J52" s="2" t="s">
        <v>28</v>
      </c>
      <c r="K52" s="2" t="s">
        <v>188</v>
      </c>
      <c r="L52" s="2">
        <v>0.4</v>
      </c>
      <c r="M52" s="2">
        <v>0.89999999999999902</v>
      </c>
      <c r="N52" s="2"/>
      <c r="O52" s="2">
        <v>15</v>
      </c>
      <c r="P52" s="85">
        <v>42144.699178240742</v>
      </c>
    </row>
    <row r="53" spans="1:16" x14ac:dyDescent="0.25">
      <c r="A53" s="2">
        <v>43</v>
      </c>
      <c r="B53" s="2">
        <v>78</v>
      </c>
      <c r="C53" s="2">
        <v>84</v>
      </c>
      <c r="D53" s="2">
        <v>0.43877551020408101</v>
      </c>
      <c r="E53" s="2">
        <v>0.79591836734693799</v>
      </c>
      <c r="F53" s="2">
        <v>0.85714285714285698</v>
      </c>
      <c r="G53" s="2">
        <v>0.51102036149753804</v>
      </c>
      <c r="H53" s="2">
        <v>0.59893546120546803</v>
      </c>
      <c r="I53" s="2" t="s">
        <v>40</v>
      </c>
      <c r="J53" s="2" t="s">
        <v>28</v>
      </c>
      <c r="K53" s="2" t="s">
        <v>46</v>
      </c>
      <c r="L53" s="2">
        <v>0.5</v>
      </c>
      <c r="M53" s="2">
        <v>0</v>
      </c>
      <c r="N53" s="2"/>
      <c r="O53" s="2">
        <v>15</v>
      </c>
      <c r="P53" s="85">
        <v>42144.699189814812</v>
      </c>
    </row>
    <row r="54" spans="1:16" x14ac:dyDescent="0.25">
      <c r="A54" s="2">
        <v>43</v>
      </c>
      <c r="B54" s="2">
        <v>78</v>
      </c>
      <c r="C54" s="2">
        <v>85</v>
      </c>
      <c r="D54" s="2">
        <v>0.43877551020408101</v>
      </c>
      <c r="E54" s="2">
        <v>0.79591836734693799</v>
      </c>
      <c r="F54" s="2">
        <v>0.86734693877550995</v>
      </c>
      <c r="G54" s="2">
        <v>0.50749106062862503</v>
      </c>
      <c r="H54" s="2">
        <v>0.59927434431014004</v>
      </c>
      <c r="I54" s="2" t="s">
        <v>40</v>
      </c>
      <c r="J54" s="2" t="s">
        <v>28</v>
      </c>
      <c r="K54" s="2" t="s">
        <v>189</v>
      </c>
      <c r="L54" s="2">
        <v>0.5</v>
      </c>
      <c r="M54" s="2">
        <v>0.1</v>
      </c>
      <c r="N54" s="2"/>
      <c r="O54" s="2">
        <v>15</v>
      </c>
      <c r="P54" s="85">
        <v>42144.699212962965</v>
      </c>
    </row>
    <row r="55" spans="1:16" x14ac:dyDescent="0.25">
      <c r="A55" s="2">
        <v>43</v>
      </c>
      <c r="B55" s="2">
        <v>78</v>
      </c>
      <c r="C55" s="2">
        <v>85</v>
      </c>
      <c r="D55" s="2">
        <v>0.43877551020408101</v>
      </c>
      <c r="E55" s="2">
        <v>0.79591836734693799</v>
      </c>
      <c r="F55" s="2">
        <v>0.86734693877550995</v>
      </c>
      <c r="G55" s="2">
        <v>0.50630768513121804</v>
      </c>
      <c r="H55" s="2">
        <v>0.59798352719805903</v>
      </c>
      <c r="I55" s="2" t="s">
        <v>40</v>
      </c>
      <c r="J55" s="2" t="s">
        <v>28</v>
      </c>
      <c r="K55" s="2" t="s">
        <v>190</v>
      </c>
      <c r="L55" s="2">
        <v>0.5</v>
      </c>
      <c r="M55" s="2">
        <v>0.2</v>
      </c>
      <c r="N55" s="2"/>
      <c r="O55" s="2">
        <v>15</v>
      </c>
      <c r="P55" s="85">
        <v>42144.699236111112</v>
      </c>
    </row>
    <row r="56" spans="1:16" x14ac:dyDescent="0.25">
      <c r="A56" s="2">
        <v>43</v>
      </c>
      <c r="B56" s="2">
        <v>78</v>
      </c>
      <c r="C56" s="2">
        <v>85</v>
      </c>
      <c r="D56" s="2">
        <v>0.43877551020408101</v>
      </c>
      <c r="E56" s="2">
        <v>0.79591836734693799</v>
      </c>
      <c r="F56" s="2">
        <v>0.86734693877550995</v>
      </c>
      <c r="G56" s="2">
        <v>0.50573013859291205</v>
      </c>
      <c r="H56" s="2">
        <v>0.59717646486532205</v>
      </c>
      <c r="I56" s="2" t="s">
        <v>40</v>
      </c>
      <c r="J56" s="2" t="s">
        <v>28</v>
      </c>
      <c r="K56" s="2" t="s">
        <v>191</v>
      </c>
      <c r="L56" s="2">
        <v>0.5</v>
      </c>
      <c r="M56" s="2">
        <v>0.3</v>
      </c>
      <c r="N56" s="2"/>
      <c r="O56" s="2">
        <v>15</v>
      </c>
      <c r="P56" s="85">
        <v>42144.699247685188</v>
      </c>
    </row>
    <row r="57" spans="1:16" x14ac:dyDescent="0.25">
      <c r="A57" s="2">
        <v>43</v>
      </c>
      <c r="B57" s="2">
        <v>76</v>
      </c>
      <c r="C57" s="2">
        <v>84</v>
      </c>
      <c r="D57" s="2">
        <v>0.43877551020408101</v>
      </c>
      <c r="E57" s="2">
        <v>0.77551020408163196</v>
      </c>
      <c r="F57" s="2">
        <v>0.85714285714285698</v>
      </c>
      <c r="G57" s="2">
        <v>0.49873887817260298</v>
      </c>
      <c r="H57" s="2">
        <v>0.59186958920130395</v>
      </c>
      <c r="I57" s="2" t="s">
        <v>40</v>
      </c>
      <c r="J57" s="2" t="s">
        <v>28</v>
      </c>
      <c r="K57" s="2" t="s">
        <v>192</v>
      </c>
      <c r="L57" s="2">
        <v>0.5</v>
      </c>
      <c r="M57" s="2">
        <v>0.4</v>
      </c>
      <c r="N57" s="2"/>
      <c r="O57" s="2">
        <v>15</v>
      </c>
      <c r="P57" s="85">
        <v>42144.699270833335</v>
      </c>
    </row>
    <row r="58" spans="1:16" x14ac:dyDescent="0.25">
      <c r="A58" s="2">
        <v>38</v>
      </c>
      <c r="B58" s="2">
        <v>75</v>
      </c>
      <c r="C58" s="2">
        <v>83</v>
      </c>
      <c r="D58" s="2">
        <v>0.38775510204081598</v>
      </c>
      <c r="E58" s="2">
        <v>0.765306122448979</v>
      </c>
      <c r="F58" s="2">
        <v>0.84693877551020402</v>
      </c>
      <c r="G58" s="2">
        <v>0.46803253768277903</v>
      </c>
      <c r="H58" s="2">
        <v>0.55544298620649502</v>
      </c>
      <c r="I58" s="2" t="s">
        <v>40</v>
      </c>
      <c r="J58" s="2" t="s">
        <v>28</v>
      </c>
      <c r="K58" s="2" t="s">
        <v>193</v>
      </c>
      <c r="L58" s="2">
        <v>0.5</v>
      </c>
      <c r="M58" s="2">
        <v>0.5</v>
      </c>
      <c r="N58" s="2"/>
      <c r="O58" s="2">
        <v>15</v>
      </c>
      <c r="P58" s="85">
        <v>42144.699293981481</v>
      </c>
    </row>
    <row r="59" spans="1:16" x14ac:dyDescent="0.25">
      <c r="A59" s="2">
        <v>32</v>
      </c>
      <c r="B59" s="2">
        <v>72</v>
      </c>
      <c r="C59" s="2">
        <v>83</v>
      </c>
      <c r="D59" s="2">
        <v>0.32653061224489699</v>
      </c>
      <c r="E59" s="2">
        <v>0.73469387755102</v>
      </c>
      <c r="F59" s="2">
        <v>0.84693877551020402</v>
      </c>
      <c r="G59" s="2">
        <v>0.42744118688504401</v>
      </c>
      <c r="H59" s="2">
        <v>0.50860437748192799</v>
      </c>
      <c r="I59" s="2" t="s">
        <v>40</v>
      </c>
      <c r="J59" s="2" t="s">
        <v>28</v>
      </c>
      <c r="K59" s="2" t="s">
        <v>194</v>
      </c>
      <c r="L59" s="2">
        <v>0.5</v>
      </c>
      <c r="M59" s="2">
        <v>0.6</v>
      </c>
      <c r="N59" s="2"/>
      <c r="O59" s="2">
        <v>15</v>
      </c>
      <c r="P59" s="85">
        <v>42144.699305555558</v>
      </c>
    </row>
    <row r="60" spans="1:16" x14ac:dyDescent="0.25">
      <c r="A60" s="2">
        <v>26</v>
      </c>
      <c r="B60" s="2">
        <v>70</v>
      </c>
      <c r="C60" s="2">
        <v>82</v>
      </c>
      <c r="D60" s="2">
        <v>0.265306122448979</v>
      </c>
      <c r="E60" s="2">
        <v>0.71428571428571397</v>
      </c>
      <c r="F60" s="2">
        <v>0.83673469387755095</v>
      </c>
      <c r="G60" s="2">
        <v>0.388406495931166</v>
      </c>
      <c r="H60" s="2">
        <v>0.45342892415596497</v>
      </c>
      <c r="I60" s="2" t="s">
        <v>40</v>
      </c>
      <c r="J60" s="2" t="s">
        <v>28</v>
      </c>
      <c r="K60" s="2" t="s">
        <v>195</v>
      </c>
      <c r="L60" s="2">
        <v>0.5</v>
      </c>
      <c r="M60" s="2">
        <v>0.7</v>
      </c>
      <c r="N60" s="2"/>
      <c r="O60" s="2">
        <v>15</v>
      </c>
      <c r="P60" s="85">
        <v>42144.699328703704</v>
      </c>
    </row>
    <row r="61" spans="1:16" x14ac:dyDescent="0.25">
      <c r="A61" s="2">
        <v>18</v>
      </c>
      <c r="B61" s="2">
        <v>65</v>
      </c>
      <c r="C61" s="2">
        <v>81</v>
      </c>
      <c r="D61" s="2">
        <v>0.183673469387755</v>
      </c>
      <c r="E61" s="2">
        <v>0.66326530612244805</v>
      </c>
      <c r="F61" s="2">
        <v>0.82653061224489799</v>
      </c>
      <c r="G61" s="2">
        <v>0.33359847780729901</v>
      </c>
      <c r="H61" s="2">
        <v>0.38265825886090998</v>
      </c>
      <c r="I61" s="2" t="s">
        <v>40</v>
      </c>
      <c r="J61" s="2" t="s">
        <v>28</v>
      </c>
      <c r="K61" s="2" t="s">
        <v>196</v>
      </c>
      <c r="L61" s="2">
        <v>0.5</v>
      </c>
      <c r="M61" s="2">
        <v>0.79999999999999905</v>
      </c>
      <c r="N61" s="2"/>
      <c r="O61" s="2">
        <v>15</v>
      </c>
      <c r="P61" s="85">
        <v>42144.69935185185</v>
      </c>
    </row>
    <row r="62" spans="1:16" x14ac:dyDescent="0.25">
      <c r="A62" s="2">
        <v>11</v>
      </c>
      <c r="B62" s="2">
        <v>62</v>
      </c>
      <c r="C62" s="2">
        <v>76</v>
      </c>
      <c r="D62" s="2">
        <v>0.11224489795918299</v>
      </c>
      <c r="E62" s="2">
        <v>0.63265306122448906</v>
      </c>
      <c r="F62" s="2">
        <v>0.77551020408163196</v>
      </c>
      <c r="G62" s="2">
        <v>0.280273243369698</v>
      </c>
      <c r="H62" s="2">
        <v>0.320171133363581</v>
      </c>
      <c r="I62" s="2" t="s">
        <v>40</v>
      </c>
      <c r="J62" s="2" t="s">
        <v>28</v>
      </c>
      <c r="K62" s="2" t="s">
        <v>197</v>
      </c>
      <c r="L62" s="2">
        <v>0.5</v>
      </c>
      <c r="M62" s="2">
        <v>0.89999999999999902</v>
      </c>
      <c r="N62" s="2"/>
      <c r="O62" s="2">
        <v>15</v>
      </c>
      <c r="P62" s="85">
        <v>42144.699374999997</v>
      </c>
    </row>
    <row r="63" spans="1:16" x14ac:dyDescent="0.25">
      <c r="A63" s="2">
        <v>37</v>
      </c>
      <c r="B63" s="2">
        <v>73</v>
      </c>
      <c r="C63" s="2">
        <v>83</v>
      </c>
      <c r="D63" s="2">
        <v>0.37755102040816302</v>
      </c>
      <c r="E63" s="2">
        <v>0.74489795918367296</v>
      </c>
      <c r="F63" s="2">
        <v>0.84693877551020402</v>
      </c>
      <c r="G63" s="2">
        <v>0.47014953111111202</v>
      </c>
      <c r="H63" s="2">
        <v>0.55049156609772398</v>
      </c>
      <c r="I63" s="2" t="s">
        <v>40</v>
      </c>
      <c r="J63" s="2" t="s">
        <v>28</v>
      </c>
      <c r="K63" s="2" t="s">
        <v>47</v>
      </c>
      <c r="L63" s="2">
        <v>0.6</v>
      </c>
      <c r="M63" s="2">
        <v>0</v>
      </c>
      <c r="N63" s="2"/>
      <c r="O63" s="2">
        <v>15</v>
      </c>
      <c r="P63" s="85">
        <v>42144.699386574073</v>
      </c>
    </row>
    <row r="64" spans="1:16" x14ac:dyDescent="0.25">
      <c r="A64" s="2">
        <v>37</v>
      </c>
      <c r="B64" s="2">
        <v>73</v>
      </c>
      <c r="C64" s="2">
        <v>83</v>
      </c>
      <c r="D64" s="2">
        <v>0.37755102040816302</v>
      </c>
      <c r="E64" s="2">
        <v>0.74489795918367296</v>
      </c>
      <c r="F64" s="2">
        <v>0.84693877551020402</v>
      </c>
      <c r="G64" s="2">
        <v>0.46805635983065502</v>
      </c>
      <c r="H64" s="2">
        <v>0.54891828214087202</v>
      </c>
      <c r="I64" s="2" t="s">
        <v>40</v>
      </c>
      <c r="J64" s="2" t="s">
        <v>28</v>
      </c>
      <c r="K64" s="2" t="s">
        <v>198</v>
      </c>
      <c r="L64" s="2">
        <v>0.6</v>
      </c>
      <c r="M64" s="2">
        <v>0.1</v>
      </c>
      <c r="N64" s="2"/>
      <c r="O64" s="2">
        <v>15</v>
      </c>
      <c r="P64" s="85">
        <v>42144.69940972222</v>
      </c>
    </row>
    <row r="65" spans="1:16" x14ac:dyDescent="0.25">
      <c r="A65" s="2">
        <v>37</v>
      </c>
      <c r="B65" s="2">
        <v>73</v>
      </c>
      <c r="C65" s="2">
        <v>84</v>
      </c>
      <c r="D65" s="2">
        <v>0.37755102040816302</v>
      </c>
      <c r="E65" s="2">
        <v>0.74489795918367296</v>
      </c>
      <c r="F65" s="2">
        <v>0.85714285714285698</v>
      </c>
      <c r="G65" s="2">
        <v>0.46659384067710102</v>
      </c>
      <c r="H65" s="2">
        <v>0.548196815475819</v>
      </c>
      <c r="I65" s="2" t="s">
        <v>40</v>
      </c>
      <c r="J65" s="2" t="s">
        <v>28</v>
      </c>
      <c r="K65" s="2" t="s">
        <v>199</v>
      </c>
      <c r="L65" s="2">
        <v>0.6</v>
      </c>
      <c r="M65" s="2">
        <v>0.2</v>
      </c>
      <c r="N65" s="2"/>
      <c r="O65" s="2">
        <v>15</v>
      </c>
      <c r="P65" s="85">
        <v>42144.699432870373</v>
      </c>
    </row>
    <row r="66" spans="1:16" x14ac:dyDescent="0.25">
      <c r="A66" s="2">
        <v>37</v>
      </c>
      <c r="B66" s="2">
        <v>74</v>
      </c>
      <c r="C66" s="2">
        <v>84</v>
      </c>
      <c r="D66" s="2">
        <v>0.37755102040816302</v>
      </c>
      <c r="E66" s="2">
        <v>0.75510204081632604</v>
      </c>
      <c r="F66" s="2">
        <v>0.85714285714285698</v>
      </c>
      <c r="G66" s="2">
        <v>0.46088550312689103</v>
      </c>
      <c r="H66" s="2">
        <v>0.54486400607737595</v>
      </c>
      <c r="I66" s="2" t="s">
        <v>40</v>
      </c>
      <c r="J66" s="2" t="s">
        <v>28</v>
      </c>
      <c r="K66" s="2" t="s">
        <v>200</v>
      </c>
      <c r="L66" s="2">
        <v>0.6</v>
      </c>
      <c r="M66" s="2">
        <v>0.3</v>
      </c>
      <c r="N66" s="2"/>
      <c r="O66" s="2">
        <v>15</v>
      </c>
      <c r="P66" s="85">
        <v>42144.699456018519</v>
      </c>
    </row>
    <row r="67" spans="1:16" x14ac:dyDescent="0.25">
      <c r="A67" s="2">
        <v>38</v>
      </c>
      <c r="B67" s="2">
        <v>72</v>
      </c>
      <c r="C67" s="2">
        <v>83</v>
      </c>
      <c r="D67" s="2">
        <v>0.38775510204081598</v>
      </c>
      <c r="E67" s="2">
        <v>0.73469387755102</v>
      </c>
      <c r="F67" s="2">
        <v>0.84693877551020402</v>
      </c>
      <c r="G67" s="2">
        <v>0.45694801793289203</v>
      </c>
      <c r="H67" s="2">
        <v>0.54614060124494901</v>
      </c>
      <c r="I67" s="2" t="s">
        <v>40</v>
      </c>
      <c r="J67" s="2" t="s">
        <v>28</v>
      </c>
      <c r="K67" s="2" t="s">
        <v>201</v>
      </c>
      <c r="L67" s="2">
        <v>0.6</v>
      </c>
      <c r="M67" s="2">
        <v>0.4</v>
      </c>
      <c r="N67" s="2"/>
      <c r="O67" s="2">
        <v>15</v>
      </c>
      <c r="P67" s="85">
        <v>42144.699467592596</v>
      </c>
    </row>
    <row r="68" spans="1:16" x14ac:dyDescent="0.25">
      <c r="A68" s="2">
        <v>34</v>
      </c>
      <c r="B68" s="2">
        <v>69</v>
      </c>
      <c r="C68" s="2">
        <v>82</v>
      </c>
      <c r="D68" s="2">
        <v>0.34693877551020402</v>
      </c>
      <c r="E68" s="2">
        <v>0.70408163265306101</v>
      </c>
      <c r="F68" s="2">
        <v>0.83673469387755095</v>
      </c>
      <c r="G68" s="2">
        <v>0.42882369345894</v>
      </c>
      <c r="H68" s="2">
        <v>0.51260627842491202</v>
      </c>
      <c r="I68" s="2" t="s">
        <v>40</v>
      </c>
      <c r="J68" s="2" t="s">
        <v>28</v>
      </c>
      <c r="K68" s="2" t="s">
        <v>202</v>
      </c>
      <c r="L68" s="2">
        <v>0.6</v>
      </c>
      <c r="M68" s="2">
        <v>0.5</v>
      </c>
      <c r="N68" s="2"/>
      <c r="O68" s="2">
        <v>15</v>
      </c>
      <c r="P68" s="85">
        <v>42144.699490740742</v>
      </c>
    </row>
    <row r="69" spans="1:16" x14ac:dyDescent="0.25">
      <c r="A69" s="2">
        <v>28</v>
      </c>
      <c r="B69" s="2">
        <v>68</v>
      </c>
      <c r="C69" s="2">
        <v>83</v>
      </c>
      <c r="D69" s="2">
        <v>0.28571428571428498</v>
      </c>
      <c r="E69" s="2">
        <v>0.69387755102040805</v>
      </c>
      <c r="F69" s="2">
        <v>0.84693877551020402</v>
      </c>
      <c r="G69" s="2">
        <v>0.40048094818246399</v>
      </c>
      <c r="H69" s="2">
        <v>0.47372489028660703</v>
      </c>
      <c r="I69" s="2" t="s">
        <v>40</v>
      </c>
      <c r="J69" s="2" t="s">
        <v>28</v>
      </c>
      <c r="K69" s="2" t="s">
        <v>203</v>
      </c>
      <c r="L69" s="2">
        <v>0.6</v>
      </c>
      <c r="M69" s="2">
        <v>0.6</v>
      </c>
      <c r="N69" s="2"/>
      <c r="O69" s="2">
        <v>15</v>
      </c>
      <c r="P69" s="85">
        <v>42144.699513888889</v>
      </c>
    </row>
    <row r="70" spans="1:16" x14ac:dyDescent="0.25">
      <c r="A70" s="2">
        <v>24</v>
      </c>
      <c r="B70" s="2">
        <v>64</v>
      </c>
      <c r="C70" s="2">
        <v>82</v>
      </c>
      <c r="D70" s="2">
        <v>0.24489795918367299</v>
      </c>
      <c r="E70" s="2">
        <v>0.65306122448979498</v>
      </c>
      <c r="F70" s="2">
        <v>0.83673469387755095</v>
      </c>
      <c r="G70" s="2">
        <v>0.364610982217007</v>
      </c>
      <c r="H70" s="2">
        <v>0.42854151168486099</v>
      </c>
      <c r="I70" s="2" t="s">
        <v>40</v>
      </c>
      <c r="J70" s="2" t="s">
        <v>28</v>
      </c>
      <c r="K70" s="2" t="s">
        <v>204</v>
      </c>
      <c r="L70" s="2">
        <v>0.6</v>
      </c>
      <c r="M70" s="2">
        <v>0.7</v>
      </c>
      <c r="N70" s="2"/>
      <c r="O70" s="2">
        <v>15</v>
      </c>
      <c r="P70" s="85">
        <v>42144.699537037035</v>
      </c>
    </row>
    <row r="71" spans="1:16" x14ac:dyDescent="0.25">
      <c r="A71" s="2">
        <v>15</v>
      </c>
      <c r="B71" s="2">
        <v>58</v>
      </c>
      <c r="C71" s="2">
        <v>79</v>
      </c>
      <c r="D71" s="2">
        <v>0.15306122448979501</v>
      </c>
      <c r="E71" s="2">
        <v>0.59183673469387699</v>
      </c>
      <c r="F71" s="2">
        <v>0.80612244897959096</v>
      </c>
      <c r="G71" s="2">
        <v>0.30685458850882502</v>
      </c>
      <c r="H71" s="2">
        <v>0.35463286656235798</v>
      </c>
      <c r="I71" s="2" t="s">
        <v>40</v>
      </c>
      <c r="J71" s="2" t="s">
        <v>28</v>
      </c>
      <c r="K71" s="2" t="s">
        <v>205</v>
      </c>
      <c r="L71" s="2">
        <v>0.6</v>
      </c>
      <c r="M71" s="2">
        <v>0.79999999999999905</v>
      </c>
      <c r="N71" s="2"/>
      <c r="O71" s="2">
        <v>15</v>
      </c>
      <c r="P71" s="85">
        <v>42144.699560185189</v>
      </c>
    </row>
    <row r="72" spans="1:16" x14ac:dyDescent="0.25">
      <c r="A72" s="2">
        <v>9</v>
      </c>
      <c r="B72" s="2">
        <v>55</v>
      </c>
      <c r="C72" s="2">
        <v>75</v>
      </c>
      <c r="D72" s="2">
        <v>9.18367346938775E-2</v>
      </c>
      <c r="E72" s="2">
        <v>0.56122448979591799</v>
      </c>
      <c r="F72" s="2">
        <v>0.765306122448979</v>
      </c>
      <c r="G72" s="2">
        <v>0.26550021939985702</v>
      </c>
      <c r="H72" s="2">
        <v>0.30209562779215798</v>
      </c>
      <c r="I72" s="2" t="s">
        <v>40</v>
      </c>
      <c r="J72" s="2" t="s">
        <v>28</v>
      </c>
      <c r="K72" s="2" t="s">
        <v>206</v>
      </c>
      <c r="L72" s="2">
        <v>0.6</v>
      </c>
      <c r="M72" s="2">
        <v>0.89999999999999902</v>
      </c>
      <c r="N72" s="2"/>
      <c r="O72" s="2">
        <v>15</v>
      </c>
      <c r="P72" s="85">
        <v>42144.699583333335</v>
      </c>
    </row>
    <row r="73" spans="1:16" x14ac:dyDescent="0.25">
      <c r="A73" s="2">
        <v>35</v>
      </c>
      <c r="B73" s="2">
        <v>69</v>
      </c>
      <c r="C73" s="2">
        <v>80</v>
      </c>
      <c r="D73" s="2">
        <v>0.35714285714285698</v>
      </c>
      <c r="E73" s="2">
        <v>0.70408163265306101</v>
      </c>
      <c r="F73" s="2">
        <v>0.81632653061224403</v>
      </c>
      <c r="G73" s="2">
        <v>0.42735493674279201</v>
      </c>
      <c r="H73" s="2">
        <v>0.50433830883411401</v>
      </c>
      <c r="I73" s="2" t="s">
        <v>40</v>
      </c>
      <c r="J73" s="2" t="s">
        <v>28</v>
      </c>
      <c r="K73" s="2" t="s">
        <v>48</v>
      </c>
      <c r="L73" s="2">
        <v>0.7</v>
      </c>
      <c r="M73" s="2">
        <v>0</v>
      </c>
      <c r="N73" s="2"/>
      <c r="O73" s="2">
        <v>15</v>
      </c>
      <c r="P73" s="85">
        <v>42144.699606481481</v>
      </c>
    </row>
    <row r="74" spans="1:16" x14ac:dyDescent="0.25">
      <c r="A74" s="2">
        <v>35</v>
      </c>
      <c r="B74" s="2">
        <v>69</v>
      </c>
      <c r="C74" s="2">
        <v>79</v>
      </c>
      <c r="D74" s="2">
        <v>0.35714285714285698</v>
      </c>
      <c r="E74" s="2">
        <v>0.70408163265306101</v>
      </c>
      <c r="F74" s="2">
        <v>0.80612244897959096</v>
      </c>
      <c r="G74" s="2">
        <v>0.42531442149844501</v>
      </c>
      <c r="H74" s="2">
        <v>0.50503497268127495</v>
      </c>
      <c r="I74" s="2" t="s">
        <v>40</v>
      </c>
      <c r="J74" s="2" t="s">
        <v>28</v>
      </c>
      <c r="K74" s="2" t="s">
        <v>207</v>
      </c>
      <c r="L74" s="2">
        <v>0.7</v>
      </c>
      <c r="M74" s="2">
        <v>0.1</v>
      </c>
      <c r="N74" s="2"/>
      <c r="O74" s="2">
        <v>15</v>
      </c>
      <c r="P74" s="85">
        <v>42144.699629629627</v>
      </c>
    </row>
    <row r="75" spans="1:16" x14ac:dyDescent="0.25">
      <c r="A75" s="2">
        <v>35</v>
      </c>
      <c r="B75" s="2">
        <v>67</v>
      </c>
      <c r="C75" s="2">
        <v>80</v>
      </c>
      <c r="D75" s="2">
        <v>0.35714285714285698</v>
      </c>
      <c r="E75" s="2">
        <v>0.68367346938775497</v>
      </c>
      <c r="F75" s="2">
        <v>0.81632653061224403</v>
      </c>
      <c r="G75" s="2">
        <v>0.42242395796297</v>
      </c>
      <c r="H75" s="2">
        <v>0.50227823292458296</v>
      </c>
      <c r="I75" s="2" t="s">
        <v>40</v>
      </c>
      <c r="J75" s="2" t="s">
        <v>28</v>
      </c>
      <c r="K75" s="2" t="s">
        <v>208</v>
      </c>
      <c r="L75" s="2">
        <v>0.7</v>
      </c>
      <c r="M75" s="2">
        <v>0.2</v>
      </c>
      <c r="N75" s="2"/>
      <c r="O75" s="2">
        <v>15</v>
      </c>
      <c r="P75" s="85">
        <v>42144.699652777781</v>
      </c>
    </row>
    <row r="76" spans="1:16" x14ac:dyDescent="0.25">
      <c r="A76" s="2">
        <v>35</v>
      </c>
      <c r="B76" s="2">
        <v>66</v>
      </c>
      <c r="C76" s="2">
        <v>78</v>
      </c>
      <c r="D76" s="2">
        <v>0.35714285714285698</v>
      </c>
      <c r="E76" s="2">
        <v>0.67346938775510201</v>
      </c>
      <c r="F76" s="2">
        <v>0.79591836734693799</v>
      </c>
      <c r="G76" s="2">
        <v>0.42032632196466602</v>
      </c>
      <c r="H76" s="2">
        <v>0.50176581714035196</v>
      </c>
      <c r="I76" s="2" t="s">
        <v>40</v>
      </c>
      <c r="J76" s="2" t="s">
        <v>28</v>
      </c>
      <c r="K76" s="2" t="s">
        <v>209</v>
      </c>
      <c r="L76" s="2">
        <v>0.7</v>
      </c>
      <c r="M76" s="2">
        <v>0.3</v>
      </c>
      <c r="N76" s="2"/>
      <c r="O76" s="2">
        <v>15</v>
      </c>
      <c r="P76" s="85">
        <v>42144.699664351851</v>
      </c>
    </row>
    <row r="77" spans="1:16" x14ac:dyDescent="0.25">
      <c r="A77" s="2">
        <v>36</v>
      </c>
      <c r="B77" s="2">
        <v>65</v>
      </c>
      <c r="C77" s="2">
        <v>78</v>
      </c>
      <c r="D77" s="2">
        <v>0.36734693877551</v>
      </c>
      <c r="E77" s="2">
        <v>0.66326530612244805</v>
      </c>
      <c r="F77" s="2">
        <v>0.79591836734693799</v>
      </c>
      <c r="G77" s="2">
        <v>0.41842416038263303</v>
      </c>
      <c r="H77" s="2">
        <v>0.50224989938463804</v>
      </c>
      <c r="I77" s="2" t="s">
        <v>40</v>
      </c>
      <c r="J77" s="2" t="s">
        <v>28</v>
      </c>
      <c r="K77" s="2" t="s">
        <v>210</v>
      </c>
      <c r="L77" s="2">
        <v>0.7</v>
      </c>
      <c r="M77" s="2">
        <v>0.4</v>
      </c>
      <c r="N77" s="2"/>
      <c r="O77" s="2">
        <v>15</v>
      </c>
      <c r="P77" s="85">
        <v>42144.699687499997</v>
      </c>
    </row>
    <row r="78" spans="1:16" x14ac:dyDescent="0.25">
      <c r="A78" s="2">
        <v>35</v>
      </c>
      <c r="B78" s="2">
        <v>63</v>
      </c>
      <c r="C78" s="2">
        <v>78</v>
      </c>
      <c r="D78" s="2">
        <v>0.35714285714285698</v>
      </c>
      <c r="E78" s="2">
        <v>0.64285714285714202</v>
      </c>
      <c r="F78" s="2">
        <v>0.79591836734693799</v>
      </c>
      <c r="G78" s="2">
        <v>0.402889622984131</v>
      </c>
      <c r="H78" s="2">
        <v>0.48871249714578802</v>
      </c>
      <c r="I78" s="2" t="s">
        <v>40</v>
      </c>
      <c r="J78" s="2" t="s">
        <v>28</v>
      </c>
      <c r="K78" s="2" t="s">
        <v>211</v>
      </c>
      <c r="L78" s="2">
        <v>0.7</v>
      </c>
      <c r="M78" s="2">
        <v>0.5</v>
      </c>
      <c r="N78" s="2"/>
      <c r="O78" s="2">
        <v>15</v>
      </c>
      <c r="P78" s="85">
        <v>42144.69971064815</v>
      </c>
    </row>
    <row r="79" spans="1:16" x14ac:dyDescent="0.25">
      <c r="A79" s="2">
        <v>27</v>
      </c>
      <c r="B79" s="2">
        <v>59</v>
      </c>
      <c r="C79" s="2">
        <v>78</v>
      </c>
      <c r="D79" s="2">
        <v>0.27551020408163202</v>
      </c>
      <c r="E79" s="2">
        <v>0.60204081632652995</v>
      </c>
      <c r="F79" s="2">
        <v>0.79591836734693799</v>
      </c>
      <c r="G79" s="2">
        <v>0.36531219765178202</v>
      </c>
      <c r="H79" s="2">
        <v>0.43754355554317198</v>
      </c>
      <c r="I79" s="2" t="s">
        <v>40</v>
      </c>
      <c r="J79" s="2" t="s">
        <v>28</v>
      </c>
      <c r="K79" s="2" t="s">
        <v>212</v>
      </c>
      <c r="L79" s="2">
        <v>0.7</v>
      </c>
      <c r="M79" s="2">
        <v>0.6</v>
      </c>
      <c r="N79" s="2"/>
      <c r="O79" s="2">
        <v>15</v>
      </c>
      <c r="P79" s="85">
        <v>42144.69972222222</v>
      </c>
    </row>
    <row r="80" spans="1:16" x14ac:dyDescent="0.25">
      <c r="A80" s="2">
        <v>23</v>
      </c>
      <c r="B80" s="2">
        <v>54</v>
      </c>
      <c r="C80" s="2">
        <v>77</v>
      </c>
      <c r="D80" s="2">
        <v>0.23469387755102</v>
      </c>
      <c r="E80" s="2">
        <v>0.55102040816326503</v>
      </c>
      <c r="F80" s="2">
        <v>0.78571428571428503</v>
      </c>
      <c r="G80" s="2">
        <v>0.33789928166730998</v>
      </c>
      <c r="H80" s="2">
        <v>0.39748654152179003</v>
      </c>
      <c r="I80" s="2" t="s">
        <v>40</v>
      </c>
      <c r="J80" s="2" t="s">
        <v>28</v>
      </c>
      <c r="K80" s="2" t="s">
        <v>213</v>
      </c>
      <c r="L80" s="2">
        <v>0.7</v>
      </c>
      <c r="M80" s="2">
        <v>0.7</v>
      </c>
      <c r="N80" s="2"/>
      <c r="O80" s="2">
        <v>15</v>
      </c>
      <c r="P80" s="85">
        <v>42144.699745370373</v>
      </c>
    </row>
    <row r="81" spans="1:16" x14ac:dyDescent="0.25">
      <c r="A81" s="2">
        <v>15</v>
      </c>
      <c r="B81" s="2">
        <v>51</v>
      </c>
      <c r="C81" s="2">
        <v>76</v>
      </c>
      <c r="D81" s="2">
        <v>0.15306122448979501</v>
      </c>
      <c r="E81" s="2">
        <v>0.52040816326530603</v>
      </c>
      <c r="F81" s="2">
        <v>0.77551020408163196</v>
      </c>
      <c r="G81" s="2">
        <v>0.28710221454443502</v>
      </c>
      <c r="H81" s="2">
        <v>0.336437562699406</v>
      </c>
      <c r="I81" s="2" t="s">
        <v>40</v>
      </c>
      <c r="J81" s="2" t="s">
        <v>28</v>
      </c>
      <c r="K81" s="2" t="s">
        <v>214</v>
      </c>
      <c r="L81" s="2">
        <v>0.7</v>
      </c>
      <c r="M81" s="2">
        <v>0.79999999999999905</v>
      </c>
      <c r="N81" s="2"/>
      <c r="O81" s="2">
        <v>15</v>
      </c>
      <c r="P81" s="85">
        <v>42144.69976851852</v>
      </c>
    </row>
    <row r="82" spans="1:16" x14ac:dyDescent="0.25">
      <c r="A82" s="2">
        <v>9</v>
      </c>
      <c r="B82" s="2">
        <v>49</v>
      </c>
      <c r="C82" s="2">
        <v>70</v>
      </c>
      <c r="D82" s="2">
        <v>9.18367346938775E-2</v>
      </c>
      <c r="E82" s="2">
        <v>0.5</v>
      </c>
      <c r="F82" s="2">
        <v>0.71428571428571397</v>
      </c>
      <c r="G82" s="2">
        <v>0.25043520538125702</v>
      </c>
      <c r="H82" s="2">
        <v>0.28501756082793001</v>
      </c>
      <c r="I82" s="2" t="s">
        <v>40</v>
      </c>
      <c r="J82" s="2" t="s">
        <v>28</v>
      </c>
      <c r="K82" s="2" t="s">
        <v>215</v>
      </c>
      <c r="L82" s="2">
        <v>0.7</v>
      </c>
      <c r="M82" s="2">
        <v>0.89999999999999902</v>
      </c>
      <c r="N82" s="2"/>
      <c r="O82" s="2">
        <v>15</v>
      </c>
      <c r="P82" s="85">
        <v>42144.699791666666</v>
      </c>
    </row>
    <row r="83" spans="1:16" x14ac:dyDescent="0.25">
      <c r="A83" s="2">
        <v>35</v>
      </c>
      <c r="B83" s="2">
        <v>61</v>
      </c>
      <c r="C83" s="2">
        <v>73</v>
      </c>
      <c r="D83" s="2">
        <v>0.35714285714285698</v>
      </c>
      <c r="E83" s="2">
        <v>0.62244897959183598</v>
      </c>
      <c r="F83" s="2">
        <v>0.74489795918367296</v>
      </c>
      <c r="G83" s="2">
        <v>0.40300605878030199</v>
      </c>
      <c r="H83" s="2">
        <v>0.48518880551036497</v>
      </c>
      <c r="I83" s="2" t="s">
        <v>40</v>
      </c>
      <c r="J83" s="2" t="s">
        <v>28</v>
      </c>
      <c r="K83" s="2" t="s">
        <v>49</v>
      </c>
      <c r="L83" s="2">
        <v>0.79999999999999905</v>
      </c>
      <c r="M83" s="2">
        <v>0</v>
      </c>
      <c r="N83" s="2"/>
      <c r="O83" s="2">
        <v>15</v>
      </c>
      <c r="P83" s="85">
        <v>42144.699814814812</v>
      </c>
    </row>
    <row r="84" spans="1:16" x14ac:dyDescent="0.25">
      <c r="A84" s="2">
        <v>35</v>
      </c>
      <c r="B84" s="2">
        <v>62</v>
      </c>
      <c r="C84" s="2">
        <v>72</v>
      </c>
      <c r="D84" s="2">
        <v>0.35714285714285698</v>
      </c>
      <c r="E84" s="2">
        <v>0.63265306122448906</v>
      </c>
      <c r="F84" s="2">
        <v>0.73469387755102</v>
      </c>
      <c r="G84" s="2">
        <v>0.40277676236631299</v>
      </c>
      <c r="H84" s="2">
        <v>0.48553595198253502</v>
      </c>
      <c r="I84" s="2" t="s">
        <v>40</v>
      </c>
      <c r="J84" s="2" t="s">
        <v>28</v>
      </c>
      <c r="K84" s="2" t="s">
        <v>216</v>
      </c>
      <c r="L84" s="2">
        <v>0.79999999999999905</v>
      </c>
      <c r="M84" s="2">
        <v>0.1</v>
      </c>
      <c r="N84" s="2"/>
      <c r="O84" s="2">
        <v>15</v>
      </c>
      <c r="P84" s="85">
        <v>42144.699837962966</v>
      </c>
    </row>
    <row r="85" spans="1:16" x14ac:dyDescent="0.25">
      <c r="A85" s="2">
        <v>35</v>
      </c>
      <c r="B85" s="2">
        <v>61</v>
      </c>
      <c r="C85" s="2">
        <v>71</v>
      </c>
      <c r="D85" s="2">
        <v>0.35714285714285698</v>
      </c>
      <c r="E85" s="2">
        <v>0.62244897959183598</v>
      </c>
      <c r="F85" s="2">
        <v>0.72448979591836704</v>
      </c>
      <c r="G85" s="2">
        <v>0.40205471672683302</v>
      </c>
      <c r="H85" s="2">
        <v>0.484527488865236</v>
      </c>
      <c r="I85" s="2" t="s">
        <v>40</v>
      </c>
      <c r="J85" s="2" t="s">
        <v>28</v>
      </c>
      <c r="K85" s="2" t="s">
        <v>217</v>
      </c>
      <c r="L85" s="2">
        <v>0.79999999999999905</v>
      </c>
      <c r="M85" s="2">
        <v>0.2</v>
      </c>
      <c r="N85" s="2"/>
      <c r="O85" s="2">
        <v>15</v>
      </c>
      <c r="P85" s="85">
        <v>42144.699861111112</v>
      </c>
    </row>
    <row r="86" spans="1:16" x14ac:dyDescent="0.25">
      <c r="A86" s="2">
        <v>35</v>
      </c>
      <c r="B86" s="2">
        <v>60</v>
      </c>
      <c r="C86" s="2">
        <v>71</v>
      </c>
      <c r="D86" s="2">
        <v>0.35714285714285698</v>
      </c>
      <c r="E86" s="2">
        <v>0.61224489795918302</v>
      </c>
      <c r="F86" s="2">
        <v>0.72448979591836704</v>
      </c>
      <c r="G86" s="2">
        <v>0.39698344096349403</v>
      </c>
      <c r="H86" s="2">
        <v>0.48107385763766602</v>
      </c>
      <c r="I86" s="2" t="s">
        <v>40</v>
      </c>
      <c r="J86" s="2" t="s">
        <v>28</v>
      </c>
      <c r="K86" s="2" t="s">
        <v>218</v>
      </c>
      <c r="L86" s="2">
        <v>0.79999999999999905</v>
      </c>
      <c r="M86" s="2">
        <v>0.3</v>
      </c>
      <c r="N86" s="2"/>
      <c r="O86" s="2">
        <v>15</v>
      </c>
      <c r="P86" s="85">
        <v>42144.699884259258</v>
      </c>
    </row>
    <row r="87" spans="1:16" x14ac:dyDescent="0.25">
      <c r="A87" s="2">
        <v>34</v>
      </c>
      <c r="B87" s="2">
        <v>58</v>
      </c>
      <c r="C87" s="2">
        <v>71</v>
      </c>
      <c r="D87" s="2">
        <v>0.34693877551020402</v>
      </c>
      <c r="E87" s="2">
        <v>0.59183673469387699</v>
      </c>
      <c r="F87" s="2">
        <v>0.72448979591836704</v>
      </c>
      <c r="G87" s="2">
        <v>0.386262512398445</v>
      </c>
      <c r="H87" s="2">
        <v>0.47189901700807202</v>
      </c>
      <c r="I87" s="2" t="s">
        <v>40</v>
      </c>
      <c r="J87" s="2" t="s">
        <v>28</v>
      </c>
      <c r="K87" s="2" t="s">
        <v>219</v>
      </c>
      <c r="L87" s="2">
        <v>0.79999999999999905</v>
      </c>
      <c r="M87" s="2">
        <v>0.4</v>
      </c>
      <c r="N87" s="2"/>
      <c r="O87" s="2">
        <v>15</v>
      </c>
      <c r="P87" s="85">
        <v>42144.699895833335</v>
      </c>
    </row>
    <row r="88" spans="1:16" x14ac:dyDescent="0.25">
      <c r="A88" s="2">
        <v>33</v>
      </c>
      <c r="B88" s="2">
        <v>56</v>
      </c>
      <c r="C88" s="2">
        <v>71</v>
      </c>
      <c r="D88" s="2">
        <v>0.33673469387755101</v>
      </c>
      <c r="E88" s="2">
        <v>0.57142857142857095</v>
      </c>
      <c r="F88" s="2">
        <v>0.72448979591836704</v>
      </c>
      <c r="G88" s="2">
        <v>0.372605555034556</v>
      </c>
      <c r="H88" s="2">
        <v>0.45785053692409899</v>
      </c>
      <c r="I88" s="2" t="s">
        <v>40</v>
      </c>
      <c r="J88" s="2" t="s">
        <v>28</v>
      </c>
      <c r="K88" s="2" t="s">
        <v>220</v>
      </c>
      <c r="L88" s="2">
        <v>0.79999999999999905</v>
      </c>
      <c r="M88" s="2">
        <v>0.5</v>
      </c>
      <c r="N88" s="2"/>
      <c r="O88" s="2">
        <v>15</v>
      </c>
      <c r="P88" s="85">
        <v>42144.699930555558</v>
      </c>
    </row>
    <row r="89" spans="1:16" x14ac:dyDescent="0.25">
      <c r="A89" s="2">
        <v>26</v>
      </c>
      <c r="B89" s="2">
        <v>53</v>
      </c>
      <c r="C89" s="2">
        <v>72</v>
      </c>
      <c r="D89" s="2">
        <v>0.265306122448979</v>
      </c>
      <c r="E89" s="2">
        <v>0.54081632653061196</v>
      </c>
      <c r="F89" s="2">
        <v>0.73469387755102</v>
      </c>
      <c r="G89" s="2">
        <v>0.34537314216617698</v>
      </c>
      <c r="H89" s="2">
        <v>0.41932526251197</v>
      </c>
      <c r="I89" s="2" t="s">
        <v>40</v>
      </c>
      <c r="J89" s="2" t="s">
        <v>28</v>
      </c>
      <c r="K89" s="2" t="s">
        <v>221</v>
      </c>
      <c r="L89" s="2">
        <v>0.79999999999999905</v>
      </c>
      <c r="M89" s="2">
        <v>0.6</v>
      </c>
      <c r="N89" s="2"/>
      <c r="O89" s="2">
        <v>15</v>
      </c>
      <c r="P89" s="85">
        <v>42144.699953703705</v>
      </c>
    </row>
    <row r="90" spans="1:16" x14ac:dyDescent="0.25">
      <c r="A90" s="2">
        <v>22</v>
      </c>
      <c r="B90" s="2">
        <v>51</v>
      </c>
      <c r="C90" s="2">
        <v>71</v>
      </c>
      <c r="D90" s="2">
        <v>0.22448979591836701</v>
      </c>
      <c r="E90" s="2">
        <v>0.52040816326530603</v>
      </c>
      <c r="F90" s="2">
        <v>0.72448979591836704</v>
      </c>
      <c r="G90" s="2">
        <v>0.31973743458611797</v>
      </c>
      <c r="H90" s="2">
        <v>0.38020000674549498</v>
      </c>
      <c r="I90" s="2" t="s">
        <v>40</v>
      </c>
      <c r="J90" s="2" t="s">
        <v>28</v>
      </c>
      <c r="K90" s="2" t="s">
        <v>222</v>
      </c>
      <c r="L90" s="2">
        <v>0.79999999999999905</v>
      </c>
      <c r="M90" s="2">
        <v>0.7</v>
      </c>
      <c r="N90" s="2"/>
      <c r="O90" s="2">
        <v>15</v>
      </c>
      <c r="P90" s="85">
        <v>42144.699976851851</v>
      </c>
    </row>
    <row r="91" spans="1:16" x14ac:dyDescent="0.25">
      <c r="A91" s="2">
        <v>14</v>
      </c>
      <c r="B91" s="2">
        <v>50</v>
      </c>
      <c r="C91" s="2">
        <v>70</v>
      </c>
      <c r="D91" s="2">
        <v>0.14285714285714199</v>
      </c>
      <c r="E91" s="2">
        <v>0.51020408163265296</v>
      </c>
      <c r="F91" s="2">
        <v>0.71428571428571397</v>
      </c>
      <c r="G91" s="2">
        <v>0.274858213459653</v>
      </c>
      <c r="H91" s="2">
        <v>0.32344032521066701</v>
      </c>
      <c r="I91" s="2" t="s">
        <v>40</v>
      </c>
      <c r="J91" s="2" t="s">
        <v>28</v>
      </c>
      <c r="K91" s="2" t="s">
        <v>223</v>
      </c>
      <c r="L91" s="2">
        <v>0.79999999999999905</v>
      </c>
      <c r="M91" s="2">
        <v>0.79999999999999905</v>
      </c>
      <c r="N91" s="2"/>
      <c r="O91" s="2">
        <v>15</v>
      </c>
      <c r="P91" s="85">
        <v>42144.7</v>
      </c>
    </row>
    <row r="92" spans="1:16" x14ac:dyDescent="0.25">
      <c r="A92" s="2">
        <v>9</v>
      </c>
      <c r="B92" s="2">
        <v>48</v>
      </c>
      <c r="C92" s="2">
        <v>65</v>
      </c>
      <c r="D92" s="2">
        <v>9.18367346938775E-2</v>
      </c>
      <c r="E92" s="2">
        <v>0.48979591836734598</v>
      </c>
      <c r="F92" s="2">
        <v>0.66326530612244805</v>
      </c>
      <c r="G92" s="2">
        <v>0.23927439927341501</v>
      </c>
      <c r="H92" s="2">
        <v>0.276378407922238</v>
      </c>
      <c r="I92" s="2" t="s">
        <v>40</v>
      </c>
      <c r="J92" s="2" t="s">
        <v>28</v>
      </c>
      <c r="K92" s="2" t="s">
        <v>224</v>
      </c>
      <c r="L92" s="2">
        <v>0.79999999999999905</v>
      </c>
      <c r="M92" s="2">
        <v>0.89999999999999902</v>
      </c>
      <c r="N92" s="2"/>
      <c r="O92" s="2">
        <v>15</v>
      </c>
      <c r="P92" s="85">
        <v>42144.700023148151</v>
      </c>
    </row>
    <row r="93" spans="1:16" x14ac:dyDescent="0.25">
      <c r="A93" s="2">
        <v>35</v>
      </c>
      <c r="B93" s="2">
        <v>56</v>
      </c>
      <c r="C93" s="2">
        <v>66</v>
      </c>
      <c r="D93" s="2">
        <v>0.35714285714285698</v>
      </c>
      <c r="E93" s="2">
        <v>0.57142857142857095</v>
      </c>
      <c r="F93" s="2">
        <v>0.67346938775510201</v>
      </c>
      <c r="G93" s="2">
        <v>0.38572311724756703</v>
      </c>
      <c r="H93" s="2">
        <v>0.46990899211948001</v>
      </c>
      <c r="I93" s="2" t="s">
        <v>40</v>
      </c>
      <c r="J93" s="2" t="s">
        <v>28</v>
      </c>
      <c r="K93" s="2" t="s">
        <v>50</v>
      </c>
      <c r="L93" s="2">
        <v>0.89999999999999902</v>
      </c>
      <c r="M93" s="2">
        <v>0</v>
      </c>
      <c r="N93" s="2"/>
      <c r="O93" s="2">
        <v>15</v>
      </c>
      <c r="P93" s="85">
        <v>42144.700046296297</v>
      </c>
    </row>
    <row r="94" spans="1:16" x14ac:dyDescent="0.25">
      <c r="A94" s="2">
        <v>35</v>
      </c>
      <c r="B94" s="2">
        <v>56</v>
      </c>
      <c r="C94" s="2">
        <v>66</v>
      </c>
      <c r="D94" s="2">
        <v>0.35714285714285698</v>
      </c>
      <c r="E94" s="2">
        <v>0.57142857142857095</v>
      </c>
      <c r="F94" s="2">
        <v>0.67346938775510201</v>
      </c>
      <c r="G94" s="2">
        <v>0.384954309611027</v>
      </c>
      <c r="H94" s="2">
        <v>0.46964276344200201</v>
      </c>
      <c r="I94" s="2" t="s">
        <v>40</v>
      </c>
      <c r="J94" s="2" t="s">
        <v>28</v>
      </c>
      <c r="K94" s="2" t="s">
        <v>225</v>
      </c>
      <c r="L94" s="2">
        <v>0.89999999999999902</v>
      </c>
      <c r="M94" s="2">
        <v>0.1</v>
      </c>
      <c r="N94" s="2"/>
      <c r="O94" s="2">
        <v>15</v>
      </c>
      <c r="P94" s="85">
        <v>42144.700069444443</v>
      </c>
    </row>
    <row r="95" spans="1:16" x14ac:dyDescent="0.25">
      <c r="A95" s="2">
        <v>34</v>
      </c>
      <c r="B95" s="2">
        <v>53</v>
      </c>
      <c r="C95" s="2">
        <v>66</v>
      </c>
      <c r="D95" s="2">
        <v>0.34693877551020402</v>
      </c>
      <c r="E95" s="2">
        <v>0.54081632653061196</v>
      </c>
      <c r="F95" s="2">
        <v>0.67346938775510201</v>
      </c>
      <c r="G95" s="2">
        <v>0.37186571471837998</v>
      </c>
      <c r="H95" s="2">
        <v>0.45698116624148</v>
      </c>
      <c r="I95" s="2" t="s">
        <v>40</v>
      </c>
      <c r="J95" s="2" t="s">
        <v>28</v>
      </c>
      <c r="K95" s="2" t="s">
        <v>226</v>
      </c>
      <c r="L95" s="2">
        <v>0.89999999999999902</v>
      </c>
      <c r="M95" s="2">
        <v>0.2</v>
      </c>
      <c r="N95" s="2"/>
      <c r="O95" s="2">
        <v>15</v>
      </c>
      <c r="P95" s="85">
        <v>42144.70008101852</v>
      </c>
    </row>
    <row r="96" spans="1:16" x14ac:dyDescent="0.25">
      <c r="A96" s="2">
        <v>34</v>
      </c>
      <c r="B96" s="2">
        <v>54</v>
      </c>
      <c r="C96" s="2">
        <v>66</v>
      </c>
      <c r="D96" s="2">
        <v>0.34693877551020402</v>
      </c>
      <c r="E96" s="2">
        <v>0.55102040816326503</v>
      </c>
      <c r="F96" s="2">
        <v>0.67346938775510201</v>
      </c>
      <c r="G96" s="2">
        <v>0.37350920525637699</v>
      </c>
      <c r="H96" s="2">
        <v>0.45689984844699799</v>
      </c>
      <c r="I96" s="2" t="s">
        <v>40</v>
      </c>
      <c r="J96" s="2" t="s">
        <v>28</v>
      </c>
      <c r="K96" s="2" t="s">
        <v>227</v>
      </c>
      <c r="L96" s="2">
        <v>0.89999999999999902</v>
      </c>
      <c r="M96" s="2">
        <v>0.3</v>
      </c>
      <c r="N96" s="2"/>
      <c r="O96" s="2">
        <v>15</v>
      </c>
      <c r="P96" s="85">
        <v>42144.700104166666</v>
      </c>
    </row>
    <row r="97" spans="1:16" x14ac:dyDescent="0.25">
      <c r="A97" s="2">
        <v>34</v>
      </c>
      <c r="B97" s="2">
        <v>52</v>
      </c>
      <c r="C97" s="2">
        <v>66</v>
      </c>
      <c r="D97" s="2">
        <v>0.34693877551020402</v>
      </c>
      <c r="E97" s="2">
        <v>0.530612244897959</v>
      </c>
      <c r="F97" s="2">
        <v>0.67346938775510201</v>
      </c>
      <c r="G97" s="2">
        <v>0.36786941342034801</v>
      </c>
      <c r="H97" s="2">
        <v>0.45274294309119201</v>
      </c>
      <c r="I97" s="2" t="s">
        <v>40</v>
      </c>
      <c r="J97" s="2" t="s">
        <v>28</v>
      </c>
      <c r="K97" s="2" t="s">
        <v>228</v>
      </c>
      <c r="L97" s="2">
        <v>0.89999999999999902</v>
      </c>
      <c r="M97" s="2">
        <v>0.4</v>
      </c>
      <c r="N97" s="2"/>
      <c r="O97" s="2">
        <v>15</v>
      </c>
      <c r="P97" s="85">
        <v>42144.700138888889</v>
      </c>
    </row>
    <row r="98" spans="1:16" x14ac:dyDescent="0.25">
      <c r="A98" s="2">
        <v>33</v>
      </c>
      <c r="B98" s="2">
        <v>51</v>
      </c>
      <c r="C98" s="2">
        <v>66</v>
      </c>
      <c r="D98" s="2">
        <v>0.33673469387755101</v>
      </c>
      <c r="E98" s="2">
        <v>0.52040816326530603</v>
      </c>
      <c r="F98" s="2">
        <v>0.67346938775510201</v>
      </c>
      <c r="G98" s="2">
        <v>0.35778247583077899</v>
      </c>
      <c r="H98" s="2">
        <v>0.44393545274070101</v>
      </c>
      <c r="I98" s="2" t="s">
        <v>40</v>
      </c>
      <c r="J98" s="2" t="s">
        <v>28</v>
      </c>
      <c r="K98" s="2" t="s">
        <v>229</v>
      </c>
      <c r="L98" s="2">
        <v>0.89999999999999902</v>
      </c>
      <c r="M98" s="2">
        <v>0.5</v>
      </c>
      <c r="N98" s="2"/>
      <c r="O98" s="2">
        <v>15</v>
      </c>
      <c r="P98" s="85">
        <v>42144.700150462966</v>
      </c>
    </row>
    <row r="99" spans="1:16" x14ac:dyDescent="0.25">
      <c r="A99" s="2">
        <v>24</v>
      </c>
      <c r="B99" s="2">
        <v>50</v>
      </c>
      <c r="C99" s="2">
        <v>66</v>
      </c>
      <c r="D99" s="2">
        <v>0.24489795918367299</v>
      </c>
      <c r="E99" s="2">
        <v>0.51020408163265296</v>
      </c>
      <c r="F99" s="2">
        <v>0.67346938775510201</v>
      </c>
      <c r="G99" s="2">
        <v>0.32098462575566999</v>
      </c>
      <c r="H99" s="2">
        <v>0.39330326111223901</v>
      </c>
      <c r="I99" s="2" t="s">
        <v>40</v>
      </c>
      <c r="J99" s="2" t="s">
        <v>28</v>
      </c>
      <c r="K99" s="2" t="s">
        <v>230</v>
      </c>
      <c r="L99" s="2">
        <v>0.89999999999999902</v>
      </c>
      <c r="M99" s="2">
        <v>0.6</v>
      </c>
      <c r="N99" s="2"/>
      <c r="O99" s="2">
        <v>15</v>
      </c>
      <c r="P99" s="85">
        <v>42144.700173611112</v>
      </c>
    </row>
    <row r="100" spans="1:16" x14ac:dyDescent="0.25">
      <c r="A100" s="2">
        <v>20</v>
      </c>
      <c r="B100" s="2">
        <v>49</v>
      </c>
      <c r="C100" s="2">
        <v>66</v>
      </c>
      <c r="D100" s="2">
        <v>0.20408163265306101</v>
      </c>
      <c r="E100" s="2">
        <v>0.5</v>
      </c>
      <c r="F100" s="2">
        <v>0.67346938775510201</v>
      </c>
      <c r="G100" s="2">
        <v>0.29548953731623101</v>
      </c>
      <c r="H100" s="2">
        <v>0.35877051162560902</v>
      </c>
      <c r="I100" s="2" t="s">
        <v>40</v>
      </c>
      <c r="J100" s="2" t="s">
        <v>28</v>
      </c>
      <c r="K100" s="2" t="s">
        <v>231</v>
      </c>
      <c r="L100" s="2">
        <v>0.89999999999999902</v>
      </c>
      <c r="M100" s="2">
        <v>0.7</v>
      </c>
      <c r="N100" s="2"/>
      <c r="O100" s="2">
        <v>15</v>
      </c>
      <c r="P100" s="85">
        <v>42144.700196759259</v>
      </c>
    </row>
    <row r="101" spans="1:16" x14ac:dyDescent="0.25">
      <c r="A101" s="2">
        <v>14</v>
      </c>
      <c r="B101" s="2">
        <v>47</v>
      </c>
      <c r="C101" s="2">
        <v>65</v>
      </c>
      <c r="D101" s="2">
        <v>0.14285714285714199</v>
      </c>
      <c r="E101" s="2">
        <v>0.47959183673469302</v>
      </c>
      <c r="F101" s="2">
        <v>0.66326530612244805</v>
      </c>
      <c r="G101" s="2">
        <v>0.263983638041213</v>
      </c>
      <c r="H101" s="2">
        <v>0.31295754348566301</v>
      </c>
      <c r="I101" s="2" t="s">
        <v>40</v>
      </c>
      <c r="J101" s="2" t="s">
        <v>28</v>
      </c>
      <c r="K101" s="2" t="s">
        <v>232</v>
      </c>
      <c r="L101" s="2">
        <v>0.89999999999999902</v>
      </c>
      <c r="M101" s="2">
        <v>0.79999999999999905</v>
      </c>
      <c r="N101" s="2"/>
      <c r="O101" s="2">
        <v>15</v>
      </c>
      <c r="P101" s="85">
        <v>42144.700208333335</v>
      </c>
    </row>
    <row r="102" spans="1:16" x14ac:dyDescent="0.25">
      <c r="A102" s="2">
        <v>9</v>
      </c>
      <c r="B102" s="2">
        <v>44</v>
      </c>
      <c r="C102" s="2">
        <v>63</v>
      </c>
      <c r="D102" s="2">
        <v>9.18367346938775E-2</v>
      </c>
      <c r="E102" s="2">
        <v>0.44897959183673403</v>
      </c>
      <c r="F102" s="2">
        <v>0.64285714285714202</v>
      </c>
      <c r="G102" s="2">
        <v>0.226717481435985</v>
      </c>
      <c r="H102" s="2">
        <v>0.26224373965436198</v>
      </c>
      <c r="I102" s="2" t="s">
        <v>40</v>
      </c>
      <c r="J102" s="2" t="s">
        <v>28</v>
      </c>
      <c r="K102" s="2" t="s">
        <v>233</v>
      </c>
      <c r="L102" s="2">
        <v>0.89999999999999902</v>
      </c>
      <c r="M102" s="2">
        <v>0.89999999999999902</v>
      </c>
      <c r="N102" s="2"/>
      <c r="O102" s="2">
        <v>15</v>
      </c>
      <c r="P102" s="85">
        <v>42144.700231481482</v>
      </c>
    </row>
    <row r="104" spans="1:16" s="26" customFormat="1" x14ac:dyDescent="0.25">
      <c r="A104" s="26" t="s">
        <v>1574</v>
      </c>
    </row>
    <row r="105" spans="1:16" x14ac:dyDescent="0.25">
      <c r="A105" s="2">
        <v>64</v>
      </c>
      <c r="B105" s="2">
        <v>82</v>
      </c>
      <c r="C105" s="2">
        <v>85</v>
      </c>
      <c r="D105" s="2">
        <v>0.65306122448979498</v>
      </c>
      <c r="E105" s="2">
        <v>0.83673469387755095</v>
      </c>
      <c r="F105" s="2">
        <v>0.86734693877550995</v>
      </c>
      <c r="G105" s="2">
        <v>0.62087475924983104</v>
      </c>
      <c r="H105" s="2">
        <v>0.72967338709148599</v>
      </c>
      <c r="I105" s="2" t="s">
        <v>40</v>
      </c>
      <c r="J105" s="2" t="s">
        <v>253</v>
      </c>
      <c r="K105" s="2" t="s">
        <v>400</v>
      </c>
      <c r="L105" s="2">
        <v>0</v>
      </c>
      <c r="M105" s="2">
        <v>0</v>
      </c>
      <c r="N105" s="2">
        <v>0.6</v>
      </c>
      <c r="O105" s="2">
        <v>120</v>
      </c>
      <c r="P105" s="2" t="s">
        <v>401</v>
      </c>
    </row>
    <row r="106" spans="1:16" x14ac:dyDescent="0.25">
      <c r="A106" s="2">
        <v>64</v>
      </c>
      <c r="B106" s="2">
        <v>81</v>
      </c>
      <c r="C106" s="2">
        <v>85</v>
      </c>
      <c r="D106" s="2">
        <v>0.65306122448979498</v>
      </c>
      <c r="E106" s="2">
        <v>0.82653061224489799</v>
      </c>
      <c r="F106" s="2">
        <v>0.86734693877550995</v>
      </c>
      <c r="G106" s="2">
        <v>0.62109880105042803</v>
      </c>
      <c r="H106" s="2">
        <v>0.72720316293087495</v>
      </c>
      <c r="I106" s="2" t="s">
        <v>40</v>
      </c>
      <c r="J106" s="2" t="s">
        <v>253</v>
      </c>
      <c r="K106" s="2" t="s">
        <v>455</v>
      </c>
      <c r="L106" s="2">
        <v>0</v>
      </c>
      <c r="M106" s="2">
        <v>0.1</v>
      </c>
      <c r="N106" s="2">
        <v>0.6</v>
      </c>
      <c r="O106" s="2">
        <v>120</v>
      </c>
      <c r="P106" s="2" t="s">
        <v>456</v>
      </c>
    </row>
    <row r="107" spans="1:16" x14ac:dyDescent="0.25">
      <c r="A107" s="2">
        <v>64</v>
      </c>
      <c r="B107" s="2">
        <v>81</v>
      </c>
      <c r="C107" s="2">
        <v>84</v>
      </c>
      <c r="D107" s="2">
        <v>0.65306122448979498</v>
      </c>
      <c r="E107" s="2">
        <v>0.82653061224489799</v>
      </c>
      <c r="F107" s="2">
        <v>0.85714285714285698</v>
      </c>
      <c r="G107" s="2">
        <v>0.61815031881336502</v>
      </c>
      <c r="H107" s="2">
        <v>0.72590565823853703</v>
      </c>
      <c r="I107" s="2" t="s">
        <v>40</v>
      </c>
      <c r="J107" s="2" t="s">
        <v>253</v>
      </c>
      <c r="K107" s="2" t="s">
        <v>457</v>
      </c>
      <c r="L107" s="2">
        <v>0</v>
      </c>
      <c r="M107" s="2">
        <v>0.2</v>
      </c>
      <c r="N107" s="2">
        <v>0.6</v>
      </c>
      <c r="O107" s="2">
        <v>120</v>
      </c>
      <c r="P107" s="2" t="s">
        <v>458</v>
      </c>
    </row>
    <row r="108" spans="1:16" x14ac:dyDescent="0.25">
      <c r="A108" s="2">
        <v>61</v>
      </c>
      <c r="B108" s="2">
        <v>81</v>
      </c>
      <c r="C108" s="2">
        <v>83</v>
      </c>
      <c r="D108" s="2">
        <v>0.62244897959183598</v>
      </c>
      <c r="E108" s="2">
        <v>0.82653061224489799</v>
      </c>
      <c r="F108" s="2">
        <v>0.84693877551020402</v>
      </c>
      <c r="G108" s="2">
        <v>0.60062003122511198</v>
      </c>
      <c r="H108" s="2">
        <v>0.70641326904038204</v>
      </c>
      <c r="I108" s="2" t="s">
        <v>40</v>
      </c>
      <c r="J108" s="2" t="s">
        <v>253</v>
      </c>
      <c r="K108" s="2" t="s">
        <v>459</v>
      </c>
      <c r="L108" s="2">
        <v>0</v>
      </c>
      <c r="M108" s="2">
        <v>0.3</v>
      </c>
      <c r="N108" s="2">
        <v>0.6</v>
      </c>
      <c r="O108" s="2">
        <v>120</v>
      </c>
      <c r="P108" s="2" t="s">
        <v>460</v>
      </c>
    </row>
    <row r="109" spans="1:16" x14ac:dyDescent="0.25">
      <c r="A109" s="2">
        <v>52</v>
      </c>
      <c r="B109" s="2">
        <v>78</v>
      </c>
      <c r="C109" s="2">
        <v>83</v>
      </c>
      <c r="D109" s="2">
        <v>0.530612244897959</v>
      </c>
      <c r="E109" s="2">
        <v>0.79591836734693799</v>
      </c>
      <c r="F109" s="2">
        <v>0.84693877551020402</v>
      </c>
      <c r="G109" s="2">
        <v>0.56088490340785402</v>
      </c>
      <c r="H109" s="2">
        <v>0.65589390240964396</v>
      </c>
      <c r="I109" s="2" t="s">
        <v>40</v>
      </c>
      <c r="J109" s="2" t="s">
        <v>253</v>
      </c>
      <c r="K109" s="2" t="s">
        <v>461</v>
      </c>
      <c r="L109" s="2">
        <v>0</v>
      </c>
      <c r="M109" s="2">
        <v>0.4</v>
      </c>
      <c r="N109" s="2">
        <v>0.6</v>
      </c>
      <c r="O109" s="2">
        <v>120</v>
      </c>
      <c r="P109" s="2" t="s">
        <v>462</v>
      </c>
    </row>
    <row r="110" spans="1:16" x14ac:dyDescent="0.25">
      <c r="A110" s="2">
        <v>39</v>
      </c>
      <c r="B110" s="2">
        <v>76</v>
      </c>
      <c r="C110" s="2">
        <v>84</v>
      </c>
      <c r="D110" s="2">
        <v>0.397959183673469</v>
      </c>
      <c r="E110" s="2">
        <v>0.77551020408163196</v>
      </c>
      <c r="F110" s="2">
        <v>0.85714285714285698</v>
      </c>
      <c r="G110" s="2">
        <v>0.47690824991700598</v>
      </c>
      <c r="H110" s="2">
        <v>0.56965089749729902</v>
      </c>
      <c r="I110" s="2" t="s">
        <v>40</v>
      </c>
      <c r="J110" s="2" t="s">
        <v>253</v>
      </c>
      <c r="K110" s="2" t="s">
        <v>463</v>
      </c>
      <c r="L110" s="2">
        <v>0</v>
      </c>
      <c r="M110" s="2">
        <v>0.5</v>
      </c>
      <c r="N110" s="2">
        <v>0.6</v>
      </c>
      <c r="O110" s="2">
        <v>120</v>
      </c>
      <c r="P110" s="2" t="s">
        <v>464</v>
      </c>
    </row>
    <row r="111" spans="1:16" x14ac:dyDescent="0.25">
      <c r="A111" s="2">
        <v>31</v>
      </c>
      <c r="B111" s="2">
        <v>70</v>
      </c>
      <c r="C111" s="2">
        <v>84</v>
      </c>
      <c r="D111" s="2">
        <v>0.31632653061224397</v>
      </c>
      <c r="E111" s="2">
        <v>0.71428571428571397</v>
      </c>
      <c r="F111" s="2">
        <v>0.85714285714285698</v>
      </c>
      <c r="G111" s="2">
        <v>0.42123709839408902</v>
      </c>
      <c r="H111" s="2">
        <v>0.50023483788381395</v>
      </c>
      <c r="I111" s="2" t="s">
        <v>40</v>
      </c>
      <c r="J111" s="2" t="s">
        <v>253</v>
      </c>
      <c r="K111" s="2" t="s">
        <v>465</v>
      </c>
      <c r="L111" s="2">
        <v>0</v>
      </c>
      <c r="M111" s="2">
        <v>0.6</v>
      </c>
      <c r="N111" s="2">
        <v>0.6</v>
      </c>
      <c r="O111" s="2">
        <v>120</v>
      </c>
      <c r="P111" s="2" t="s">
        <v>466</v>
      </c>
    </row>
    <row r="112" spans="1:16" x14ac:dyDescent="0.25">
      <c r="A112" s="2">
        <v>22</v>
      </c>
      <c r="B112" s="2">
        <v>63</v>
      </c>
      <c r="C112" s="2">
        <v>83</v>
      </c>
      <c r="D112" s="2">
        <v>0.22448979591836701</v>
      </c>
      <c r="E112" s="2">
        <v>0.64285714285714202</v>
      </c>
      <c r="F112" s="2">
        <v>0.84693877551020402</v>
      </c>
      <c r="G112" s="2">
        <v>0.33570340997999298</v>
      </c>
      <c r="H112" s="2">
        <v>0.40024635369822997</v>
      </c>
      <c r="I112" s="2" t="s">
        <v>40</v>
      </c>
      <c r="J112" s="2" t="s">
        <v>253</v>
      </c>
      <c r="K112" s="2" t="s">
        <v>467</v>
      </c>
      <c r="L112" s="2">
        <v>0</v>
      </c>
      <c r="M112" s="2">
        <v>0.7</v>
      </c>
      <c r="N112" s="2">
        <v>0.6</v>
      </c>
      <c r="O112" s="2">
        <v>120</v>
      </c>
      <c r="P112" s="2" t="s">
        <v>468</v>
      </c>
    </row>
    <row r="113" spans="1:16" x14ac:dyDescent="0.25">
      <c r="A113" s="2">
        <v>19</v>
      </c>
      <c r="B113" s="2">
        <v>45</v>
      </c>
      <c r="C113" s="2">
        <v>70</v>
      </c>
      <c r="D113" s="2">
        <v>0.19387755102040799</v>
      </c>
      <c r="E113" s="2">
        <v>0.45918367346938699</v>
      </c>
      <c r="F113" s="2">
        <v>0.71428571428571397</v>
      </c>
      <c r="G113" s="2">
        <v>0.26813099640037902</v>
      </c>
      <c r="H113" s="2">
        <v>0.33112927879634102</v>
      </c>
      <c r="I113" s="2" t="s">
        <v>40</v>
      </c>
      <c r="J113" s="2" t="s">
        <v>253</v>
      </c>
      <c r="K113" s="2" t="s">
        <v>469</v>
      </c>
      <c r="L113" s="2">
        <v>0</v>
      </c>
      <c r="M113" s="2">
        <v>0.79999999999999905</v>
      </c>
      <c r="N113" s="2">
        <v>0.6</v>
      </c>
      <c r="O113" s="2">
        <v>120</v>
      </c>
      <c r="P113" s="2" t="s">
        <v>470</v>
      </c>
    </row>
    <row r="114" spans="1:16" x14ac:dyDescent="0.25">
      <c r="A114" s="2">
        <v>16</v>
      </c>
      <c r="B114" s="2">
        <v>38</v>
      </c>
      <c r="C114" s="2">
        <v>58</v>
      </c>
      <c r="D114" s="2">
        <v>0.163265306122448</v>
      </c>
      <c r="E114" s="2">
        <v>0.38775510204081598</v>
      </c>
      <c r="F114" s="2">
        <v>0.59183673469387699</v>
      </c>
      <c r="G114" s="2">
        <v>0.237489878539695</v>
      </c>
      <c r="H114" s="2">
        <v>0.29256836504654299</v>
      </c>
      <c r="I114" s="2" t="s">
        <v>40</v>
      </c>
      <c r="J114" s="2" t="s">
        <v>253</v>
      </c>
      <c r="K114" s="2" t="s">
        <v>471</v>
      </c>
      <c r="L114" s="2">
        <v>0</v>
      </c>
      <c r="M114" s="2">
        <v>0.89999999999999902</v>
      </c>
      <c r="N114" s="2">
        <v>0.6</v>
      </c>
      <c r="O114" s="2">
        <v>120</v>
      </c>
      <c r="P114" s="2" t="s">
        <v>472</v>
      </c>
    </row>
    <row r="115" spans="1:16" x14ac:dyDescent="0.25">
      <c r="A115" s="2">
        <v>66</v>
      </c>
      <c r="B115" s="2">
        <v>81</v>
      </c>
      <c r="C115" s="2">
        <v>86</v>
      </c>
      <c r="D115" s="2">
        <v>0.67346938775510201</v>
      </c>
      <c r="E115" s="2">
        <v>0.82653061224489799</v>
      </c>
      <c r="F115" s="2">
        <v>0.87755102040816302</v>
      </c>
      <c r="G115" s="2">
        <v>0.63340197748868199</v>
      </c>
      <c r="H115" s="2">
        <v>0.73951517012504497</v>
      </c>
      <c r="I115" s="2" t="s">
        <v>40</v>
      </c>
      <c r="J115" s="2" t="s">
        <v>253</v>
      </c>
      <c r="K115" s="2" t="s">
        <v>402</v>
      </c>
      <c r="L115" s="2">
        <v>0.1</v>
      </c>
      <c r="M115" s="2">
        <v>0</v>
      </c>
      <c r="N115" s="2">
        <v>0.6</v>
      </c>
      <c r="O115" s="2">
        <v>120</v>
      </c>
      <c r="P115" s="2" t="s">
        <v>403</v>
      </c>
    </row>
    <row r="116" spans="1:16" x14ac:dyDescent="0.25">
      <c r="A116" s="2">
        <v>66</v>
      </c>
      <c r="B116" s="2">
        <v>80</v>
      </c>
      <c r="C116" s="2">
        <v>86</v>
      </c>
      <c r="D116" s="2">
        <v>0.67346938775510201</v>
      </c>
      <c r="E116" s="2">
        <v>0.81632653061224403</v>
      </c>
      <c r="F116" s="2">
        <v>0.87755102040816302</v>
      </c>
      <c r="G116" s="2">
        <v>0.63134875960661996</v>
      </c>
      <c r="H116" s="2">
        <v>0.73847726192848395</v>
      </c>
      <c r="I116" s="2" t="s">
        <v>40</v>
      </c>
      <c r="J116" s="2" t="s">
        <v>253</v>
      </c>
      <c r="K116" s="2" t="s">
        <v>473</v>
      </c>
      <c r="L116" s="2">
        <v>0.1</v>
      </c>
      <c r="M116" s="2">
        <v>0.1</v>
      </c>
      <c r="N116" s="2">
        <v>0.6</v>
      </c>
      <c r="O116" s="2">
        <v>120</v>
      </c>
      <c r="P116" s="2" t="s">
        <v>474</v>
      </c>
    </row>
    <row r="117" spans="1:16" x14ac:dyDescent="0.25">
      <c r="A117" s="2">
        <v>66</v>
      </c>
      <c r="B117" s="2">
        <v>81</v>
      </c>
      <c r="C117" s="2">
        <v>82</v>
      </c>
      <c r="D117" s="2">
        <v>0.67346938775510201</v>
      </c>
      <c r="E117" s="2">
        <v>0.82653061224489799</v>
      </c>
      <c r="F117" s="2">
        <v>0.83673469387755095</v>
      </c>
      <c r="G117" s="2">
        <v>0.62527989077850499</v>
      </c>
      <c r="H117" s="2">
        <v>0.73547520023952695</v>
      </c>
      <c r="I117" s="2" t="s">
        <v>40</v>
      </c>
      <c r="J117" s="2" t="s">
        <v>253</v>
      </c>
      <c r="K117" s="2" t="s">
        <v>475</v>
      </c>
      <c r="L117" s="2">
        <v>0.1</v>
      </c>
      <c r="M117" s="2">
        <v>0.2</v>
      </c>
      <c r="N117" s="2">
        <v>0.6</v>
      </c>
      <c r="O117" s="2">
        <v>120</v>
      </c>
      <c r="P117" s="2" t="s">
        <v>476</v>
      </c>
    </row>
    <row r="118" spans="1:16" x14ac:dyDescent="0.25">
      <c r="A118" s="2">
        <v>63</v>
      </c>
      <c r="B118" s="2">
        <v>78</v>
      </c>
      <c r="C118" s="2">
        <v>82</v>
      </c>
      <c r="D118" s="2">
        <v>0.64285714285714202</v>
      </c>
      <c r="E118" s="2">
        <v>0.79591836734693799</v>
      </c>
      <c r="F118" s="2">
        <v>0.83673469387755095</v>
      </c>
      <c r="G118" s="2">
        <v>0.60642890050903797</v>
      </c>
      <c r="H118" s="2">
        <v>0.71376436912951002</v>
      </c>
      <c r="I118" s="2" t="s">
        <v>40</v>
      </c>
      <c r="J118" s="2" t="s">
        <v>253</v>
      </c>
      <c r="K118" s="2" t="s">
        <v>477</v>
      </c>
      <c r="L118" s="2">
        <v>0.1</v>
      </c>
      <c r="M118" s="2">
        <v>0.3</v>
      </c>
      <c r="N118" s="2">
        <v>0.6</v>
      </c>
      <c r="O118" s="2">
        <v>120</v>
      </c>
      <c r="P118" s="2" t="s">
        <v>478</v>
      </c>
    </row>
    <row r="119" spans="1:16" x14ac:dyDescent="0.25">
      <c r="A119" s="2">
        <v>48</v>
      </c>
      <c r="B119" s="2">
        <v>78</v>
      </c>
      <c r="C119" s="2">
        <v>82</v>
      </c>
      <c r="D119" s="2">
        <v>0.48979591836734598</v>
      </c>
      <c r="E119" s="2">
        <v>0.79591836734693799</v>
      </c>
      <c r="F119" s="2">
        <v>0.83673469387755095</v>
      </c>
      <c r="G119" s="2">
        <v>0.54211214376408801</v>
      </c>
      <c r="H119" s="2">
        <v>0.63049629799074902</v>
      </c>
      <c r="I119" s="2" t="s">
        <v>40</v>
      </c>
      <c r="J119" s="2" t="s">
        <v>253</v>
      </c>
      <c r="K119" s="2" t="s">
        <v>479</v>
      </c>
      <c r="L119" s="2">
        <v>0.1</v>
      </c>
      <c r="M119" s="2">
        <v>0.4</v>
      </c>
      <c r="N119" s="2">
        <v>0.6</v>
      </c>
      <c r="O119" s="2">
        <v>120</v>
      </c>
      <c r="P119" s="2" t="s">
        <v>480</v>
      </c>
    </row>
    <row r="120" spans="1:16" x14ac:dyDescent="0.25">
      <c r="A120" s="2">
        <v>32</v>
      </c>
      <c r="B120" s="2">
        <v>75</v>
      </c>
      <c r="C120" s="2">
        <v>82</v>
      </c>
      <c r="D120" s="2">
        <v>0.32653061224489699</v>
      </c>
      <c r="E120" s="2">
        <v>0.765306122448979</v>
      </c>
      <c r="F120" s="2">
        <v>0.83673469387755095</v>
      </c>
      <c r="G120" s="2">
        <v>0.43526937613866501</v>
      </c>
      <c r="H120" s="2">
        <v>0.51891916488452505</v>
      </c>
      <c r="I120" s="2" t="s">
        <v>40</v>
      </c>
      <c r="J120" s="2" t="s">
        <v>253</v>
      </c>
      <c r="K120" s="2" t="s">
        <v>481</v>
      </c>
      <c r="L120" s="2">
        <v>0.1</v>
      </c>
      <c r="M120" s="2">
        <v>0.5</v>
      </c>
      <c r="N120" s="2">
        <v>0.6</v>
      </c>
      <c r="O120" s="2">
        <v>120</v>
      </c>
      <c r="P120" s="2" t="s">
        <v>482</v>
      </c>
    </row>
    <row r="121" spans="1:16" x14ac:dyDescent="0.25">
      <c r="A121" s="2">
        <v>27</v>
      </c>
      <c r="B121" s="2">
        <v>69</v>
      </c>
      <c r="C121" s="2">
        <v>83</v>
      </c>
      <c r="D121" s="2">
        <v>0.27551020408163202</v>
      </c>
      <c r="E121" s="2">
        <v>0.70408163265306101</v>
      </c>
      <c r="F121" s="2">
        <v>0.84693877551020402</v>
      </c>
      <c r="G121" s="2">
        <v>0.37804399150211299</v>
      </c>
      <c r="H121" s="2">
        <v>0.45307886403008601</v>
      </c>
      <c r="I121" s="2" t="s">
        <v>40</v>
      </c>
      <c r="J121" s="2" t="s">
        <v>253</v>
      </c>
      <c r="K121" s="2" t="s">
        <v>483</v>
      </c>
      <c r="L121" s="2">
        <v>0.1</v>
      </c>
      <c r="M121" s="2">
        <v>0.6</v>
      </c>
      <c r="N121" s="2">
        <v>0.6</v>
      </c>
      <c r="O121" s="2">
        <v>120</v>
      </c>
      <c r="P121" s="2" t="s">
        <v>484</v>
      </c>
    </row>
    <row r="122" spans="1:16" x14ac:dyDescent="0.25">
      <c r="A122" s="2">
        <v>21</v>
      </c>
      <c r="B122" s="2">
        <v>57</v>
      </c>
      <c r="C122" s="2">
        <v>76</v>
      </c>
      <c r="D122" s="2">
        <v>0.214285714285714</v>
      </c>
      <c r="E122" s="2">
        <v>0.58163265306122403</v>
      </c>
      <c r="F122" s="2">
        <v>0.77551020408163196</v>
      </c>
      <c r="G122" s="2">
        <v>0.29536480224682898</v>
      </c>
      <c r="H122" s="2">
        <v>0.36205867286465099</v>
      </c>
      <c r="I122" s="2" t="s">
        <v>40</v>
      </c>
      <c r="J122" s="2" t="s">
        <v>253</v>
      </c>
      <c r="K122" s="2" t="s">
        <v>485</v>
      </c>
      <c r="L122" s="2">
        <v>0.1</v>
      </c>
      <c r="M122" s="2">
        <v>0.7</v>
      </c>
      <c r="N122" s="2">
        <v>0.6</v>
      </c>
      <c r="O122" s="2">
        <v>120</v>
      </c>
      <c r="P122" s="2" t="s">
        <v>486</v>
      </c>
    </row>
    <row r="123" spans="1:16" x14ac:dyDescent="0.25">
      <c r="A123" s="2">
        <v>17</v>
      </c>
      <c r="B123" s="2">
        <v>41</v>
      </c>
      <c r="C123" s="2">
        <v>58</v>
      </c>
      <c r="D123" s="2">
        <v>0.17346938775510201</v>
      </c>
      <c r="E123" s="2">
        <v>0.41836734693877498</v>
      </c>
      <c r="F123" s="2">
        <v>0.59183673469387699</v>
      </c>
      <c r="G123" s="2">
        <v>0.23738858824714701</v>
      </c>
      <c r="H123" s="2">
        <v>0.29876298284740799</v>
      </c>
      <c r="I123" s="2" t="s">
        <v>40</v>
      </c>
      <c r="J123" s="2" t="s">
        <v>253</v>
      </c>
      <c r="K123" s="2" t="s">
        <v>487</v>
      </c>
      <c r="L123" s="2">
        <v>0.1</v>
      </c>
      <c r="M123" s="2">
        <v>0.79999999999999905</v>
      </c>
      <c r="N123" s="2">
        <v>0.6</v>
      </c>
      <c r="O123" s="2">
        <v>120</v>
      </c>
      <c r="P123" s="2" t="s">
        <v>488</v>
      </c>
    </row>
    <row r="124" spans="1:16" x14ac:dyDescent="0.25">
      <c r="A124" s="2">
        <v>15</v>
      </c>
      <c r="B124" s="2">
        <v>33</v>
      </c>
      <c r="C124" s="2">
        <v>44</v>
      </c>
      <c r="D124" s="2">
        <v>0.15306122448979501</v>
      </c>
      <c r="E124" s="2">
        <v>0.33673469387755101</v>
      </c>
      <c r="F124" s="2">
        <v>0.44897959183673403</v>
      </c>
      <c r="G124" s="2">
        <v>0.20674343395567699</v>
      </c>
      <c r="H124" s="2">
        <v>0.261402337935708</v>
      </c>
      <c r="I124" s="2" t="s">
        <v>40</v>
      </c>
      <c r="J124" s="2" t="s">
        <v>253</v>
      </c>
      <c r="K124" s="2" t="s">
        <v>489</v>
      </c>
      <c r="L124" s="2">
        <v>0.1</v>
      </c>
      <c r="M124" s="2">
        <v>0.89999999999999902</v>
      </c>
      <c r="N124" s="2">
        <v>0.6</v>
      </c>
      <c r="O124" s="2">
        <v>120</v>
      </c>
      <c r="P124" s="2" t="s">
        <v>490</v>
      </c>
    </row>
    <row r="125" spans="1:16" x14ac:dyDescent="0.25">
      <c r="A125" s="2">
        <v>68</v>
      </c>
      <c r="B125" s="2">
        <v>80</v>
      </c>
      <c r="C125" s="2">
        <v>85</v>
      </c>
      <c r="D125" s="2">
        <v>0.69387755102040805</v>
      </c>
      <c r="E125" s="2">
        <v>0.81632653061224403</v>
      </c>
      <c r="F125" s="2">
        <v>0.86734693877550995</v>
      </c>
      <c r="G125" s="2">
        <v>0.64054293309803301</v>
      </c>
      <c r="H125" s="2">
        <v>0.74907918777619098</v>
      </c>
      <c r="I125" s="2" t="s">
        <v>40</v>
      </c>
      <c r="J125" s="2" t="s">
        <v>253</v>
      </c>
      <c r="K125" s="2" t="s">
        <v>280</v>
      </c>
      <c r="L125" s="2">
        <v>0.2</v>
      </c>
      <c r="M125" s="2">
        <v>0</v>
      </c>
      <c r="N125" s="2">
        <v>0.6</v>
      </c>
      <c r="O125" s="2">
        <v>120</v>
      </c>
      <c r="P125" s="2" t="s">
        <v>404</v>
      </c>
    </row>
    <row r="126" spans="1:16" x14ac:dyDescent="0.25">
      <c r="A126" s="2">
        <v>67</v>
      </c>
      <c r="B126" s="2">
        <v>79</v>
      </c>
      <c r="C126" s="2">
        <v>85</v>
      </c>
      <c r="D126" s="2">
        <v>0.68367346938775497</v>
      </c>
      <c r="E126" s="2">
        <v>0.80612244897959096</v>
      </c>
      <c r="F126" s="2">
        <v>0.86734693877550995</v>
      </c>
      <c r="G126" s="2">
        <v>0.63499854430372504</v>
      </c>
      <c r="H126" s="2">
        <v>0.74253521323110705</v>
      </c>
      <c r="I126" s="2" t="s">
        <v>40</v>
      </c>
      <c r="J126" s="2" t="s">
        <v>253</v>
      </c>
      <c r="K126" s="2" t="s">
        <v>419</v>
      </c>
      <c r="L126" s="2">
        <v>0.2</v>
      </c>
      <c r="M126" s="2">
        <v>0.1</v>
      </c>
      <c r="N126" s="2">
        <v>0.6</v>
      </c>
      <c r="O126" s="2">
        <v>120</v>
      </c>
      <c r="P126" s="2" t="s">
        <v>420</v>
      </c>
    </row>
    <row r="127" spans="1:16" x14ac:dyDescent="0.25">
      <c r="A127" s="2">
        <v>66</v>
      </c>
      <c r="B127" s="2">
        <v>78</v>
      </c>
      <c r="C127" s="2">
        <v>83</v>
      </c>
      <c r="D127" s="2">
        <v>0.67346938775510201</v>
      </c>
      <c r="E127" s="2">
        <v>0.79591836734693799</v>
      </c>
      <c r="F127" s="2">
        <v>0.84693877551020402</v>
      </c>
      <c r="G127" s="2">
        <v>0.62355955550981901</v>
      </c>
      <c r="H127" s="2">
        <v>0.73269683781230499</v>
      </c>
      <c r="I127" s="2" t="s">
        <v>40</v>
      </c>
      <c r="J127" s="2" t="s">
        <v>253</v>
      </c>
      <c r="K127" s="2" t="s">
        <v>421</v>
      </c>
      <c r="L127" s="2">
        <v>0.2</v>
      </c>
      <c r="M127" s="2">
        <v>0.2</v>
      </c>
      <c r="N127" s="2">
        <v>0.6</v>
      </c>
      <c r="O127" s="2">
        <v>120</v>
      </c>
      <c r="P127" s="2" t="s">
        <v>422</v>
      </c>
    </row>
    <row r="128" spans="1:16" x14ac:dyDescent="0.25">
      <c r="A128" s="2">
        <v>63</v>
      </c>
      <c r="B128" s="2">
        <v>77</v>
      </c>
      <c r="C128" s="2">
        <v>82</v>
      </c>
      <c r="D128" s="2">
        <v>0.64285714285714202</v>
      </c>
      <c r="E128" s="2">
        <v>0.78571428571428503</v>
      </c>
      <c r="F128" s="2">
        <v>0.83673469387755095</v>
      </c>
      <c r="G128" s="2">
        <v>0.60372178094701601</v>
      </c>
      <c r="H128" s="2">
        <v>0.71258724950850305</v>
      </c>
      <c r="I128" s="2" t="s">
        <v>40</v>
      </c>
      <c r="J128" s="2" t="s">
        <v>253</v>
      </c>
      <c r="K128" s="2" t="s">
        <v>423</v>
      </c>
      <c r="L128" s="2">
        <v>0.2</v>
      </c>
      <c r="M128" s="2">
        <v>0.3</v>
      </c>
      <c r="N128" s="2">
        <v>0.6</v>
      </c>
      <c r="O128" s="2">
        <v>120</v>
      </c>
      <c r="P128" s="2" t="s">
        <v>424</v>
      </c>
    </row>
    <row r="129" spans="1:16" x14ac:dyDescent="0.25">
      <c r="A129" s="2">
        <v>44</v>
      </c>
      <c r="B129" s="2">
        <v>77</v>
      </c>
      <c r="C129" s="2">
        <v>82</v>
      </c>
      <c r="D129" s="2">
        <v>0.44897959183673403</v>
      </c>
      <c r="E129" s="2">
        <v>0.78571428571428503</v>
      </c>
      <c r="F129" s="2">
        <v>0.83673469387755095</v>
      </c>
      <c r="G129" s="2">
        <v>0.51868193602785795</v>
      </c>
      <c r="H129" s="2">
        <v>0.60637952868776401</v>
      </c>
      <c r="I129" s="2" t="s">
        <v>40</v>
      </c>
      <c r="J129" s="2" t="s">
        <v>253</v>
      </c>
      <c r="K129" s="2" t="s">
        <v>425</v>
      </c>
      <c r="L129" s="2">
        <v>0.2</v>
      </c>
      <c r="M129" s="2">
        <v>0.4</v>
      </c>
      <c r="N129" s="2">
        <v>0.6</v>
      </c>
      <c r="O129" s="2">
        <v>120</v>
      </c>
      <c r="P129" s="2" t="s">
        <v>426</v>
      </c>
    </row>
    <row r="130" spans="1:16" x14ac:dyDescent="0.25">
      <c r="A130" s="2">
        <v>32</v>
      </c>
      <c r="B130" s="2">
        <v>75</v>
      </c>
      <c r="C130" s="2">
        <v>82</v>
      </c>
      <c r="D130" s="2">
        <v>0.32653061224489699</v>
      </c>
      <c r="E130" s="2">
        <v>0.765306122448979</v>
      </c>
      <c r="F130" s="2">
        <v>0.83673469387755095</v>
      </c>
      <c r="G130" s="2">
        <v>0.432646647918983</v>
      </c>
      <c r="H130" s="2">
        <v>0.51421184450382496</v>
      </c>
      <c r="I130" s="2" t="s">
        <v>40</v>
      </c>
      <c r="J130" s="2" t="s">
        <v>253</v>
      </c>
      <c r="K130" s="2" t="s">
        <v>427</v>
      </c>
      <c r="L130" s="2">
        <v>0.2</v>
      </c>
      <c r="M130" s="2">
        <v>0.5</v>
      </c>
      <c r="N130" s="2">
        <v>0.6</v>
      </c>
      <c r="O130" s="2">
        <v>120</v>
      </c>
      <c r="P130" s="2" t="s">
        <v>428</v>
      </c>
    </row>
    <row r="131" spans="1:16" x14ac:dyDescent="0.25">
      <c r="A131" s="2">
        <v>26</v>
      </c>
      <c r="B131" s="2">
        <v>68</v>
      </c>
      <c r="C131" s="2">
        <v>82</v>
      </c>
      <c r="D131" s="2">
        <v>0.265306122448979</v>
      </c>
      <c r="E131" s="2">
        <v>0.69387755102040805</v>
      </c>
      <c r="F131" s="2">
        <v>0.83673469387755095</v>
      </c>
      <c r="G131" s="2">
        <v>0.36282518960420501</v>
      </c>
      <c r="H131" s="2">
        <v>0.43495274755478802</v>
      </c>
      <c r="I131" s="2" t="s">
        <v>40</v>
      </c>
      <c r="J131" s="2" t="s">
        <v>253</v>
      </c>
      <c r="K131" s="2" t="s">
        <v>429</v>
      </c>
      <c r="L131" s="2">
        <v>0.2</v>
      </c>
      <c r="M131" s="2">
        <v>0.6</v>
      </c>
      <c r="N131" s="2">
        <v>0.6</v>
      </c>
      <c r="O131" s="2">
        <v>120</v>
      </c>
      <c r="P131" s="2" t="s">
        <v>430</v>
      </c>
    </row>
    <row r="132" spans="1:16" x14ac:dyDescent="0.25">
      <c r="A132" s="2">
        <v>21</v>
      </c>
      <c r="B132" s="2">
        <v>53</v>
      </c>
      <c r="C132" s="2">
        <v>74</v>
      </c>
      <c r="D132" s="2">
        <v>0.214285714285714</v>
      </c>
      <c r="E132" s="2">
        <v>0.54081632653061196</v>
      </c>
      <c r="F132" s="2">
        <v>0.75510204081632604</v>
      </c>
      <c r="G132" s="2">
        <v>0.284626252748931</v>
      </c>
      <c r="H132" s="2">
        <v>0.35207470859813</v>
      </c>
      <c r="I132" s="2" t="s">
        <v>40</v>
      </c>
      <c r="J132" s="2" t="s">
        <v>253</v>
      </c>
      <c r="K132" s="2" t="s">
        <v>431</v>
      </c>
      <c r="L132" s="2">
        <v>0.2</v>
      </c>
      <c r="M132" s="2">
        <v>0.7</v>
      </c>
      <c r="N132" s="2">
        <v>0.6</v>
      </c>
      <c r="O132" s="2">
        <v>120</v>
      </c>
      <c r="P132" s="2" t="s">
        <v>432</v>
      </c>
    </row>
    <row r="133" spans="1:16" x14ac:dyDescent="0.25">
      <c r="A133" s="2">
        <v>16</v>
      </c>
      <c r="B133" s="2">
        <v>40</v>
      </c>
      <c r="C133" s="2">
        <v>57</v>
      </c>
      <c r="D133" s="2">
        <v>0.163265306122448</v>
      </c>
      <c r="E133" s="2">
        <v>0.40816326530612201</v>
      </c>
      <c r="F133" s="2">
        <v>0.58163265306122403</v>
      </c>
      <c r="G133" s="2">
        <v>0.23262218173649399</v>
      </c>
      <c r="H133" s="2">
        <v>0.29271169721381501</v>
      </c>
      <c r="I133" s="2" t="s">
        <v>40</v>
      </c>
      <c r="J133" s="2" t="s">
        <v>253</v>
      </c>
      <c r="K133" s="2" t="s">
        <v>433</v>
      </c>
      <c r="L133" s="2">
        <v>0.2</v>
      </c>
      <c r="M133" s="2">
        <v>0.79999999999999905</v>
      </c>
      <c r="N133" s="2">
        <v>0.6</v>
      </c>
      <c r="O133" s="2">
        <v>120</v>
      </c>
      <c r="P133" s="2" t="s">
        <v>434</v>
      </c>
    </row>
    <row r="134" spans="1:16" x14ac:dyDescent="0.25">
      <c r="A134" s="2">
        <v>15</v>
      </c>
      <c r="B134" s="2">
        <v>34</v>
      </c>
      <c r="C134" s="2">
        <v>43</v>
      </c>
      <c r="D134" s="2">
        <v>0.15306122448979501</v>
      </c>
      <c r="E134" s="2">
        <v>0.34693877551020402</v>
      </c>
      <c r="F134" s="2">
        <v>0.43877551020408101</v>
      </c>
      <c r="G134" s="2">
        <v>0.20484182865162101</v>
      </c>
      <c r="H134" s="2">
        <v>0.26012711418780898</v>
      </c>
      <c r="I134" s="2" t="s">
        <v>40</v>
      </c>
      <c r="J134" s="2" t="s">
        <v>253</v>
      </c>
      <c r="K134" s="2" t="s">
        <v>435</v>
      </c>
      <c r="L134" s="2">
        <v>0.2</v>
      </c>
      <c r="M134" s="2">
        <v>0.89999999999999902</v>
      </c>
      <c r="N134" s="2">
        <v>0.6</v>
      </c>
      <c r="O134" s="2">
        <v>120</v>
      </c>
      <c r="P134" s="2" t="s">
        <v>436</v>
      </c>
    </row>
    <row r="135" spans="1:16" x14ac:dyDescent="0.25">
      <c r="A135" s="2">
        <v>67</v>
      </c>
      <c r="B135" s="2">
        <v>78</v>
      </c>
      <c r="C135" s="2">
        <v>85</v>
      </c>
      <c r="D135" s="2">
        <v>0.68367346938775497</v>
      </c>
      <c r="E135" s="2">
        <v>0.79591836734693799</v>
      </c>
      <c r="F135" s="2">
        <v>0.86734693877550995</v>
      </c>
      <c r="G135" s="2">
        <v>0.63525965266505602</v>
      </c>
      <c r="H135" s="2">
        <v>0.74099891880267199</v>
      </c>
      <c r="I135" s="2" t="s">
        <v>40</v>
      </c>
      <c r="J135" s="2" t="s">
        <v>253</v>
      </c>
      <c r="K135" s="2" t="s">
        <v>405</v>
      </c>
      <c r="L135" s="2">
        <v>0.3</v>
      </c>
      <c r="M135" s="2">
        <v>0</v>
      </c>
      <c r="N135" s="2">
        <v>0.6</v>
      </c>
      <c r="O135" s="2">
        <v>120</v>
      </c>
      <c r="P135" s="2" t="s">
        <v>406</v>
      </c>
    </row>
    <row r="136" spans="1:16" x14ac:dyDescent="0.25">
      <c r="A136" s="2">
        <v>66</v>
      </c>
      <c r="B136" s="2">
        <v>75</v>
      </c>
      <c r="C136" s="2">
        <v>84</v>
      </c>
      <c r="D136" s="2">
        <v>0.67346938775510201</v>
      </c>
      <c r="E136" s="2">
        <v>0.765306122448979</v>
      </c>
      <c r="F136" s="2">
        <v>0.85714285714285698</v>
      </c>
      <c r="G136" s="2">
        <v>0.63185662921632202</v>
      </c>
      <c r="H136" s="2">
        <v>0.73495051277979295</v>
      </c>
      <c r="I136" s="2" t="s">
        <v>40</v>
      </c>
      <c r="J136" s="2" t="s">
        <v>253</v>
      </c>
      <c r="K136" s="2" t="s">
        <v>491</v>
      </c>
      <c r="L136" s="2">
        <v>0.3</v>
      </c>
      <c r="M136" s="2">
        <v>0.1</v>
      </c>
      <c r="N136" s="2">
        <v>0.6</v>
      </c>
      <c r="O136" s="2">
        <v>120</v>
      </c>
      <c r="P136" s="2" t="s">
        <v>492</v>
      </c>
    </row>
    <row r="137" spans="1:16" x14ac:dyDescent="0.25">
      <c r="A137" s="2">
        <v>66</v>
      </c>
      <c r="B137" s="2">
        <v>76</v>
      </c>
      <c r="C137" s="2">
        <v>83</v>
      </c>
      <c r="D137" s="2">
        <v>0.67346938775510201</v>
      </c>
      <c r="E137" s="2">
        <v>0.77551020408163196</v>
      </c>
      <c r="F137" s="2">
        <v>0.84693877551020402</v>
      </c>
      <c r="G137" s="2">
        <v>0.62299506666656601</v>
      </c>
      <c r="H137" s="2">
        <v>0.73034459349577496</v>
      </c>
      <c r="I137" s="2" t="s">
        <v>40</v>
      </c>
      <c r="J137" s="2" t="s">
        <v>253</v>
      </c>
      <c r="K137" s="2" t="s">
        <v>493</v>
      </c>
      <c r="L137" s="2">
        <v>0.3</v>
      </c>
      <c r="M137" s="2">
        <v>0.2</v>
      </c>
      <c r="N137" s="2">
        <v>0.6</v>
      </c>
      <c r="O137" s="2">
        <v>120</v>
      </c>
      <c r="P137" s="2" t="s">
        <v>494</v>
      </c>
    </row>
    <row r="138" spans="1:16" x14ac:dyDescent="0.25">
      <c r="A138" s="2">
        <v>57</v>
      </c>
      <c r="B138" s="2">
        <v>77</v>
      </c>
      <c r="C138" s="2">
        <v>82</v>
      </c>
      <c r="D138" s="2">
        <v>0.58163265306122403</v>
      </c>
      <c r="E138" s="2">
        <v>0.78571428571428503</v>
      </c>
      <c r="F138" s="2">
        <v>0.83673469387755095</v>
      </c>
      <c r="G138" s="2">
        <v>0.582192842666719</v>
      </c>
      <c r="H138" s="2">
        <v>0.67740826417146904</v>
      </c>
      <c r="I138" s="2" t="s">
        <v>40</v>
      </c>
      <c r="J138" s="2" t="s">
        <v>253</v>
      </c>
      <c r="K138" s="2" t="s">
        <v>495</v>
      </c>
      <c r="L138" s="2">
        <v>0.3</v>
      </c>
      <c r="M138" s="2">
        <v>0.3</v>
      </c>
      <c r="N138" s="2">
        <v>0.6</v>
      </c>
      <c r="O138" s="2">
        <v>120</v>
      </c>
      <c r="P138" s="2" t="s">
        <v>496</v>
      </c>
    </row>
    <row r="139" spans="1:16" x14ac:dyDescent="0.25">
      <c r="A139" s="2">
        <v>37</v>
      </c>
      <c r="B139" s="2">
        <v>76</v>
      </c>
      <c r="C139" s="2">
        <v>82</v>
      </c>
      <c r="D139" s="2">
        <v>0.37755102040816302</v>
      </c>
      <c r="E139" s="2">
        <v>0.77551020408163196</v>
      </c>
      <c r="F139" s="2">
        <v>0.83673469387755095</v>
      </c>
      <c r="G139" s="2">
        <v>0.48541949728246098</v>
      </c>
      <c r="H139" s="2">
        <v>0.56372363509871704</v>
      </c>
      <c r="I139" s="2" t="s">
        <v>40</v>
      </c>
      <c r="J139" s="2" t="s">
        <v>253</v>
      </c>
      <c r="K139" s="2" t="s">
        <v>497</v>
      </c>
      <c r="L139" s="2">
        <v>0.3</v>
      </c>
      <c r="M139" s="2">
        <v>0.4</v>
      </c>
      <c r="N139" s="2">
        <v>0.6</v>
      </c>
      <c r="O139" s="2">
        <v>120</v>
      </c>
      <c r="P139" s="2" t="s">
        <v>498</v>
      </c>
    </row>
    <row r="140" spans="1:16" x14ac:dyDescent="0.25">
      <c r="A140" s="2">
        <v>27</v>
      </c>
      <c r="B140" s="2">
        <v>73</v>
      </c>
      <c r="C140" s="2">
        <v>83</v>
      </c>
      <c r="D140" s="2">
        <v>0.27551020408163202</v>
      </c>
      <c r="E140" s="2">
        <v>0.74489795918367296</v>
      </c>
      <c r="F140" s="2">
        <v>0.84693877551020402</v>
      </c>
      <c r="G140" s="2">
        <v>0.40380570549411199</v>
      </c>
      <c r="H140" s="2">
        <v>0.47634856118341601</v>
      </c>
      <c r="I140" s="2" t="s">
        <v>40</v>
      </c>
      <c r="J140" s="2" t="s">
        <v>253</v>
      </c>
      <c r="K140" s="2" t="s">
        <v>499</v>
      </c>
      <c r="L140" s="2">
        <v>0.3</v>
      </c>
      <c r="M140" s="2">
        <v>0.5</v>
      </c>
      <c r="N140" s="2">
        <v>0.6</v>
      </c>
      <c r="O140" s="2">
        <v>120</v>
      </c>
      <c r="P140" s="2" t="s">
        <v>500</v>
      </c>
    </row>
    <row r="141" spans="1:16" x14ac:dyDescent="0.25">
      <c r="A141" s="2">
        <v>25</v>
      </c>
      <c r="B141" s="2">
        <v>66</v>
      </c>
      <c r="C141" s="2">
        <v>81</v>
      </c>
      <c r="D141" s="2">
        <v>0.25510204081632598</v>
      </c>
      <c r="E141" s="2">
        <v>0.67346938775510201</v>
      </c>
      <c r="F141" s="2">
        <v>0.82653061224489799</v>
      </c>
      <c r="G141" s="2">
        <v>0.352899046247384</v>
      </c>
      <c r="H141" s="2">
        <v>0.42178710604891401</v>
      </c>
      <c r="I141" s="2" t="s">
        <v>40</v>
      </c>
      <c r="J141" s="2" t="s">
        <v>253</v>
      </c>
      <c r="K141" s="2" t="s">
        <v>501</v>
      </c>
      <c r="L141" s="2">
        <v>0.3</v>
      </c>
      <c r="M141" s="2">
        <v>0.6</v>
      </c>
      <c r="N141" s="2">
        <v>0.6</v>
      </c>
      <c r="O141" s="2">
        <v>120</v>
      </c>
      <c r="P141" s="2" t="s">
        <v>502</v>
      </c>
    </row>
    <row r="142" spans="1:16" x14ac:dyDescent="0.25">
      <c r="A142" s="2">
        <v>19</v>
      </c>
      <c r="B142" s="2">
        <v>49</v>
      </c>
      <c r="C142" s="2">
        <v>74</v>
      </c>
      <c r="D142" s="2">
        <v>0.19387755102040799</v>
      </c>
      <c r="E142" s="2">
        <v>0.5</v>
      </c>
      <c r="F142" s="2">
        <v>0.75510204081632604</v>
      </c>
      <c r="G142" s="2">
        <v>0.27068219904032098</v>
      </c>
      <c r="H142" s="2">
        <v>0.33690142752159102</v>
      </c>
      <c r="I142" s="2" t="s">
        <v>40</v>
      </c>
      <c r="J142" s="2" t="s">
        <v>253</v>
      </c>
      <c r="K142" s="2" t="s">
        <v>503</v>
      </c>
      <c r="L142" s="2">
        <v>0.3</v>
      </c>
      <c r="M142" s="2">
        <v>0.7</v>
      </c>
      <c r="N142" s="2">
        <v>0.6</v>
      </c>
      <c r="O142" s="2">
        <v>120</v>
      </c>
      <c r="P142" s="2" t="s">
        <v>504</v>
      </c>
    </row>
    <row r="143" spans="1:16" x14ac:dyDescent="0.25">
      <c r="A143" s="2">
        <v>16</v>
      </c>
      <c r="B143" s="2">
        <v>40</v>
      </c>
      <c r="C143" s="2">
        <v>55</v>
      </c>
      <c r="D143" s="2">
        <v>0.163265306122448</v>
      </c>
      <c r="E143" s="2">
        <v>0.40816326530612201</v>
      </c>
      <c r="F143" s="2">
        <v>0.56122448979591799</v>
      </c>
      <c r="G143" s="2">
        <v>0.230040318713359</v>
      </c>
      <c r="H143" s="2">
        <v>0.29015988223873301</v>
      </c>
      <c r="I143" s="2" t="s">
        <v>40</v>
      </c>
      <c r="J143" s="2" t="s">
        <v>253</v>
      </c>
      <c r="K143" s="2" t="s">
        <v>505</v>
      </c>
      <c r="L143" s="2">
        <v>0.3</v>
      </c>
      <c r="M143" s="2">
        <v>0.79999999999999905</v>
      </c>
      <c r="N143" s="2">
        <v>0.6</v>
      </c>
      <c r="O143" s="2">
        <v>120</v>
      </c>
      <c r="P143" s="2" t="s">
        <v>506</v>
      </c>
    </row>
    <row r="144" spans="1:16" x14ac:dyDescent="0.25">
      <c r="A144" s="2">
        <v>15</v>
      </c>
      <c r="B144" s="2">
        <v>34</v>
      </c>
      <c r="C144" s="2">
        <v>43</v>
      </c>
      <c r="D144" s="2">
        <v>0.15306122448979501</v>
      </c>
      <c r="E144" s="2">
        <v>0.34693877551020402</v>
      </c>
      <c r="F144" s="2">
        <v>0.43877551020408101</v>
      </c>
      <c r="G144" s="2">
        <v>0.204343303567567</v>
      </c>
      <c r="H144" s="2">
        <v>0.25981814900216599</v>
      </c>
      <c r="I144" s="2" t="s">
        <v>40</v>
      </c>
      <c r="J144" s="2" t="s">
        <v>253</v>
      </c>
      <c r="K144" s="2" t="s">
        <v>507</v>
      </c>
      <c r="L144" s="2">
        <v>0.3</v>
      </c>
      <c r="M144" s="2">
        <v>0.89999999999999902</v>
      </c>
      <c r="N144" s="2">
        <v>0.6</v>
      </c>
      <c r="O144" s="2">
        <v>120</v>
      </c>
      <c r="P144" s="2" t="s">
        <v>508</v>
      </c>
    </row>
    <row r="145" spans="1:16" x14ac:dyDescent="0.25">
      <c r="A145" s="2">
        <v>65</v>
      </c>
      <c r="B145" s="2">
        <v>77</v>
      </c>
      <c r="C145" s="2">
        <v>86</v>
      </c>
      <c r="D145" s="2">
        <v>0.66326530612244805</v>
      </c>
      <c r="E145" s="2">
        <v>0.78571428571428503</v>
      </c>
      <c r="F145" s="2">
        <v>0.87755102040816302</v>
      </c>
      <c r="G145" s="2">
        <v>0.62533104641679904</v>
      </c>
      <c r="H145" s="2">
        <v>0.72817137905515295</v>
      </c>
      <c r="I145" s="2" t="s">
        <v>40</v>
      </c>
      <c r="J145" s="2" t="s">
        <v>253</v>
      </c>
      <c r="K145" s="2" t="s">
        <v>407</v>
      </c>
      <c r="L145" s="2">
        <v>0.4</v>
      </c>
      <c r="M145" s="2">
        <v>0</v>
      </c>
      <c r="N145" s="2">
        <v>0.6</v>
      </c>
      <c r="O145" s="2">
        <v>120</v>
      </c>
      <c r="P145" s="2" t="s">
        <v>408</v>
      </c>
    </row>
    <row r="146" spans="1:16" x14ac:dyDescent="0.25">
      <c r="A146" s="2">
        <v>64</v>
      </c>
      <c r="B146" s="2">
        <v>75</v>
      </c>
      <c r="C146" s="2">
        <v>84</v>
      </c>
      <c r="D146" s="2">
        <v>0.65306122448979498</v>
      </c>
      <c r="E146" s="2">
        <v>0.765306122448979</v>
      </c>
      <c r="F146" s="2">
        <v>0.85714285714285698</v>
      </c>
      <c r="G146" s="2">
        <v>0.61704038147582496</v>
      </c>
      <c r="H146" s="2">
        <v>0.72018989299358804</v>
      </c>
      <c r="I146" s="2" t="s">
        <v>40</v>
      </c>
      <c r="J146" s="2" t="s">
        <v>253</v>
      </c>
      <c r="K146" s="2" t="s">
        <v>509</v>
      </c>
      <c r="L146" s="2">
        <v>0.4</v>
      </c>
      <c r="M146" s="2">
        <v>0.1</v>
      </c>
      <c r="N146" s="2">
        <v>0.6</v>
      </c>
      <c r="O146" s="2">
        <v>120</v>
      </c>
      <c r="P146" s="2" t="s">
        <v>510</v>
      </c>
    </row>
    <row r="147" spans="1:16" x14ac:dyDescent="0.25">
      <c r="A147" s="2">
        <v>59</v>
      </c>
      <c r="B147" s="2">
        <v>75</v>
      </c>
      <c r="C147" s="2">
        <v>83</v>
      </c>
      <c r="D147" s="2">
        <v>0.60204081632652995</v>
      </c>
      <c r="E147" s="2">
        <v>0.765306122448979</v>
      </c>
      <c r="F147" s="2">
        <v>0.84693877551020402</v>
      </c>
      <c r="G147" s="2">
        <v>0.590509162129085</v>
      </c>
      <c r="H147" s="2">
        <v>0.68835071391193803</v>
      </c>
      <c r="I147" s="2" t="s">
        <v>40</v>
      </c>
      <c r="J147" s="2" t="s">
        <v>253</v>
      </c>
      <c r="K147" s="2" t="s">
        <v>511</v>
      </c>
      <c r="L147" s="2">
        <v>0.4</v>
      </c>
      <c r="M147" s="2">
        <v>0.2</v>
      </c>
      <c r="N147" s="2">
        <v>0.6</v>
      </c>
      <c r="O147" s="2">
        <v>120</v>
      </c>
      <c r="P147" s="2" t="s">
        <v>512</v>
      </c>
    </row>
    <row r="148" spans="1:16" x14ac:dyDescent="0.25">
      <c r="A148" s="2">
        <v>50</v>
      </c>
      <c r="B148" s="2">
        <v>75</v>
      </c>
      <c r="C148" s="2">
        <v>81</v>
      </c>
      <c r="D148" s="2">
        <v>0.51020408163265296</v>
      </c>
      <c r="E148" s="2">
        <v>0.765306122448979</v>
      </c>
      <c r="F148" s="2">
        <v>0.82653061224489799</v>
      </c>
      <c r="G148" s="2">
        <v>0.54943438838335601</v>
      </c>
      <c r="H148" s="2">
        <v>0.63251532026133905</v>
      </c>
      <c r="I148" s="2" t="s">
        <v>40</v>
      </c>
      <c r="J148" s="2" t="s">
        <v>253</v>
      </c>
      <c r="K148" s="2" t="s">
        <v>513</v>
      </c>
      <c r="L148" s="2">
        <v>0.4</v>
      </c>
      <c r="M148" s="2">
        <v>0.3</v>
      </c>
      <c r="N148" s="2">
        <v>0.6</v>
      </c>
      <c r="O148" s="2">
        <v>120</v>
      </c>
      <c r="P148" s="2" t="s">
        <v>514</v>
      </c>
    </row>
    <row r="149" spans="1:16" x14ac:dyDescent="0.25">
      <c r="A149" s="2">
        <v>36</v>
      </c>
      <c r="B149" s="2">
        <v>76</v>
      </c>
      <c r="C149" s="2">
        <v>82</v>
      </c>
      <c r="D149" s="2">
        <v>0.36734693877551</v>
      </c>
      <c r="E149" s="2">
        <v>0.77551020408163196</v>
      </c>
      <c r="F149" s="2">
        <v>0.83673469387755095</v>
      </c>
      <c r="G149" s="2">
        <v>0.47210391317705602</v>
      </c>
      <c r="H149" s="2">
        <v>0.54790662405100499</v>
      </c>
      <c r="I149" s="2" t="s">
        <v>40</v>
      </c>
      <c r="J149" s="2" t="s">
        <v>253</v>
      </c>
      <c r="K149" s="2" t="s">
        <v>515</v>
      </c>
      <c r="L149" s="2">
        <v>0.4</v>
      </c>
      <c r="M149" s="2">
        <v>0.4</v>
      </c>
      <c r="N149" s="2">
        <v>0.6</v>
      </c>
      <c r="O149" s="2">
        <v>120</v>
      </c>
      <c r="P149" s="2" t="s">
        <v>516</v>
      </c>
    </row>
    <row r="150" spans="1:16" x14ac:dyDescent="0.25">
      <c r="A150" s="2">
        <v>26</v>
      </c>
      <c r="B150" s="2">
        <v>72</v>
      </c>
      <c r="C150" s="2">
        <v>82</v>
      </c>
      <c r="D150" s="2">
        <v>0.265306122448979</v>
      </c>
      <c r="E150" s="2">
        <v>0.73469387755102</v>
      </c>
      <c r="F150" s="2">
        <v>0.83673469387755095</v>
      </c>
      <c r="G150" s="2">
        <v>0.38132080326478301</v>
      </c>
      <c r="H150" s="2">
        <v>0.45326460360273302</v>
      </c>
      <c r="I150" s="2" t="s">
        <v>40</v>
      </c>
      <c r="J150" s="2" t="s">
        <v>253</v>
      </c>
      <c r="K150" s="2" t="s">
        <v>517</v>
      </c>
      <c r="L150" s="2">
        <v>0.4</v>
      </c>
      <c r="M150" s="2">
        <v>0.5</v>
      </c>
      <c r="N150" s="2">
        <v>0.6</v>
      </c>
      <c r="O150" s="2">
        <v>120</v>
      </c>
      <c r="P150" s="2" t="s">
        <v>518</v>
      </c>
    </row>
    <row r="151" spans="1:16" x14ac:dyDescent="0.25">
      <c r="A151" s="2">
        <v>23</v>
      </c>
      <c r="B151" s="2">
        <v>63</v>
      </c>
      <c r="C151" s="2">
        <v>77</v>
      </c>
      <c r="D151" s="2">
        <v>0.23469387755102</v>
      </c>
      <c r="E151" s="2">
        <v>0.64285714285714202</v>
      </c>
      <c r="F151" s="2">
        <v>0.78571428571428503</v>
      </c>
      <c r="G151" s="2">
        <v>0.33149384554176098</v>
      </c>
      <c r="H151" s="2">
        <v>0.40060741098395403</v>
      </c>
      <c r="I151" s="2" t="s">
        <v>40</v>
      </c>
      <c r="J151" s="2" t="s">
        <v>253</v>
      </c>
      <c r="K151" s="2" t="s">
        <v>519</v>
      </c>
      <c r="L151" s="2">
        <v>0.4</v>
      </c>
      <c r="M151" s="2">
        <v>0.6</v>
      </c>
      <c r="N151" s="2">
        <v>0.6</v>
      </c>
      <c r="O151" s="2">
        <v>120</v>
      </c>
      <c r="P151" s="2" t="s">
        <v>520</v>
      </c>
    </row>
    <row r="152" spans="1:16" x14ac:dyDescent="0.25">
      <c r="A152" s="2">
        <v>19</v>
      </c>
      <c r="B152" s="2">
        <v>48</v>
      </c>
      <c r="C152" s="2">
        <v>67</v>
      </c>
      <c r="D152" s="2">
        <v>0.19387755102040799</v>
      </c>
      <c r="E152" s="2">
        <v>0.48979591836734598</v>
      </c>
      <c r="F152" s="2">
        <v>0.68367346938775497</v>
      </c>
      <c r="G152" s="2">
        <v>0.26482417726451302</v>
      </c>
      <c r="H152" s="2">
        <v>0.327921392073524</v>
      </c>
      <c r="I152" s="2" t="s">
        <v>40</v>
      </c>
      <c r="J152" s="2" t="s">
        <v>253</v>
      </c>
      <c r="K152" s="2" t="s">
        <v>521</v>
      </c>
      <c r="L152" s="2">
        <v>0.4</v>
      </c>
      <c r="M152" s="2">
        <v>0.7</v>
      </c>
      <c r="N152" s="2">
        <v>0.6</v>
      </c>
      <c r="O152" s="2">
        <v>120</v>
      </c>
      <c r="P152" s="2" t="s">
        <v>522</v>
      </c>
    </row>
    <row r="153" spans="1:16" x14ac:dyDescent="0.25">
      <c r="A153" s="2">
        <v>16</v>
      </c>
      <c r="B153" s="2">
        <v>37</v>
      </c>
      <c r="C153" s="2">
        <v>55</v>
      </c>
      <c r="D153" s="2">
        <v>0.163265306122448</v>
      </c>
      <c r="E153" s="2">
        <v>0.37755102040816302</v>
      </c>
      <c r="F153" s="2">
        <v>0.56122448979591799</v>
      </c>
      <c r="G153" s="2">
        <v>0.22543722710391501</v>
      </c>
      <c r="H153" s="2">
        <v>0.28457162133602298</v>
      </c>
      <c r="I153" s="2" t="s">
        <v>40</v>
      </c>
      <c r="J153" s="2" t="s">
        <v>253</v>
      </c>
      <c r="K153" s="2" t="s">
        <v>523</v>
      </c>
      <c r="L153" s="2">
        <v>0.4</v>
      </c>
      <c r="M153" s="2">
        <v>0.79999999999999905</v>
      </c>
      <c r="N153" s="2">
        <v>0.6</v>
      </c>
      <c r="O153" s="2">
        <v>120</v>
      </c>
      <c r="P153" s="2" t="s">
        <v>524</v>
      </c>
    </row>
    <row r="154" spans="1:16" x14ac:dyDescent="0.25">
      <c r="A154" s="2">
        <v>15</v>
      </c>
      <c r="B154" s="2">
        <v>34</v>
      </c>
      <c r="C154" s="2">
        <v>43</v>
      </c>
      <c r="D154" s="2">
        <v>0.15306122448979501</v>
      </c>
      <c r="E154" s="2">
        <v>0.34693877551020402</v>
      </c>
      <c r="F154" s="2">
        <v>0.43877551020408101</v>
      </c>
      <c r="G154" s="2">
        <v>0.20230485490305899</v>
      </c>
      <c r="H154" s="2">
        <v>0.25812275111655703</v>
      </c>
      <c r="I154" s="2" t="s">
        <v>40</v>
      </c>
      <c r="J154" s="2" t="s">
        <v>253</v>
      </c>
      <c r="K154" s="2" t="s">
        <v>525</v>
      </c>
      <c r="L154" s="2">
        <v>0.4</v>
      </c>
      <c r="M154" s="2">
        <v>0.89999999999999902</v>
      </c>
      <c r="N154" s="2">
        <v>0.6</v>
      </c>
      <c r="O154" s="2">
        <v>120</v>
      </c>
      <c r="P154" s="2" t="s">
        <v>526</v>
      </c>
    </row>
    <row r="155" spans="1:16" x14ac:dyDescent="0.25">
      <c r="A155" s="2">
        <v>52</v>
      </c>
      <c r="B155" s="2">
        <v>77</v>
      </c>
      <c r="C155" s="2">
        <v>83</v>
      </c>
      <c r="D155" s="2">
        <v>0.530612244897959</v>
      </c>
      <c r="E155" s="2">
        <v>0.78571428571428503</v>
      </c>
      <c r="F155" s="2">
        <v>0.84693877551020402</v>
      </c>
      <c r="G155" s="2">
        <v>0.54448011220060499</v>
      </c>
      <c r="H155" s="2">
        <v>0.64054819650427397</v>
      </c>
      <c r="I155" s="2" t="s">
        <v>40</v>
      </c>
      <c r="J155" s="2" t="s">
        <v>253</v>
      </c>
      <c r="K155" s="2" t="s">
        <v>409</v>
      </c>
      <c r="L155" s="2">
        <v>0.5</v>
      </c>
      <c r="M155" s="2">
        <v>0</v>
      </c>
      <c r="N155" s="2">
        <v>0.6</v>
      </c>
      <c r="O155" s="2">
        <v>120</v>
      </c>
      <c r="P155" s="2" t="s">
        <v>410</v>
      </c>
    </row>
    <row r="156" spans="1:16" x14ac:dyDescent="0.25">
      <c r="A156" s="2">
        <v>48</v>
      </c>
      <c r="B156" s="2">
        <v>75</v>
      </c>
      <c r="C156" s="2">
        <v>82</v>
      </c>
      <c r="D156" s="2">
        <v>0.48979591836734598</v>
      </c>
      <c r="E156" s="2">
        <v>0.765306122448979</v>
      </c>
      <c r="F156" s="2">
        <v>0.83673469387755095</v>
      </c>
      <c r="G156" s="2">
        <v>0.52978504108105096</v>
      </c>
      <c r="H156" s="2">
        <v>0.61743632789668701</v>
      </c>
      <c r="I156" s="2" t="s">
        <v>40</v>
      </c>
      <c r="J156" s="2" t="s">
        <v>253</v>
      </c>
      <c r="K156" s="2" t="s">
        <v>527</v>
      </c>
      <c r="L156" s="2">
        <v>0.5</v>
      </c>
      <c r="M156" s="2">
        <v>0.1</v>
      </c>
      <c r="N156" s="2">
        <v>0.6</v>
      </c>
      <c r="O156" s="2">
        <v>120</v>
      </c>
      <c r="P156" s="2" t="s">
        <v>528</v>
      </c>
    </row>
    <row r="157" spans="1:16" x14ac:dyDescent="0.25">
      <c r="A157" s="2">
        <v>48</v>
      </c>
      <c r="B157" s="2">
        <v>74</v>
      </c>
      <c r="C157" s="2">
        <v>82</v>
      </c>
      <c r="D157" s="2">
        <v>0.48979591836734598</v>
      </c>
      <c r="E157" s="2">
        <v>0.75510204081632604</v>
      </c>
      <c r="F157" s="2">
        <v>0.83673469387755095</v>
      </c>
      <c r="G157" s="2">
        <v>0.529810695183769</v>
      </c>
      <c r="H157" s="2">
        <v>0.60880146514442302</v>
      </c>
      <c r="I157" s="2" t="s">
        <v>40</v>
      </c>
      <c r="J157" s="2" t="s">
        <v>253</v>
      </c>
      <c r="K157" s="2" t="s">
        <v>529</v>
      </c>
      <c r="L157" s="2">
        <v>0.5</v>
      </c>
      <c r="M157" s="2">
        <v>0.2</v>
      </c>
      <c r="N157" s="2">
        <v>0.6</v>
      </c>
      <c r="O157" s="2">
        <v>120</v>
      </c>
      <c r="P157" s="2" t="s">
        <v>530</v>
      </c>
    </row>
    <row r="158" spans="1:16" x14ac:dyDescent="0.25">
      <c r="A158" s="2">
        <v>44</v>
      </c>
      <c r="B158" s="2">
        <v>75</v>
      </c>
      <c r="C158" s="2">
        <v>81</v>
      </c>
      <c r="D158" s="2">
        <v>0.44897959183673403</v>
      </c>
      <c r="E158" s="2">
        <v>0.765306122448979</v>
      </c>
      <c r="F158" s="2">
        <v>0.82653061224489799</v>
      </c>
      <c r="G158" s="2">
        <v>0.50009843063196602</v>
      </c>
      <c r="H158" s="2">
        <v>0.577776550987259</v>
      </c>
      <c r="I158" s="2" t="s">
        <v>40</v>
      </c>
      <c r="J158" s="2" t="s">
        <v>253</v>
      </c>
      <c r="K158" s="2" t="s">
        <v>531</v>
      </c>
      <c r="L158" s="2">
        <v>0.5</v>
      </c>
      <c r="M158" s="2">
        <v>0.3</v>
      </c>
      <c r="N158" s="2">
        <v>0.6</v>
      </c>
      <c r="O158" s="2">
        <v>120</v>
      </c>
      <c r="P158" s="2" t="s">
        <v>532</v>
      </c>
    </row>
    <row r="159" spans="1:16" x14ac:dyDescent="0.25">
      <c r="A159" s="2">
        <v>32</v>
      </c>
      <c r="B159" s="2">
        <v>74</v>
      </c>
      <c r="C159" s="2">
        <v>80</v>
      </c>
      <c r="D159" s="2">
        <v>0.32653061224489699</v>
      </c>
      <c r="E159" s="2">
        <v>0.75510204081632604</v>
      </c>
      <c r="F159" s="2">
        <v>0.81632653061224403</v>
      </c>
      <c r="G159" s="2">
        <v>0.42942408024286099</v>
      </c>
      <c r="H159" s="2">
        <v>0.49944573029988198</v>
      </c>
      <c r="I159" s="2" t="s">
        <v>40</v>
      </c>
      <c r="J159" s="2" t="s">
        <v>253</v>
      </c>
      <c r="K159" s="2" t="s">
        <v>533</v>
      </c>
      <c r="L159" s="2">
        <v>0.5</v>
      </c>
      <c r="M159" s="2">
        <v>0.4</v>
      </c>
      <c r="N159" s="2">
        <v>0.6</v>
      </c>
      <c r="O159" s="2">
        <v>120</v>
      </c>
      <c r="P159" s="2" t="s">
        <v>534</v>
      </c>
    </row>
    <row r="160" spans="1:16" x14ac:dyDescent="0.25">
      <c r="A160" s="2">
        <v>25</v>
      </c>
      <c r="B160" s="2">
        <v>66</v>
      </c>
      <c r="C160" s="2">
        <v>78</v>
      </c>
      <c r="D160" s="2">
        <v>0.25510204081632598</v>
      </c>
      <c r="E160" s="2">
        <v>0.67346938775510201</v>
      </c>
      <c r="F160" s="2">
        <v>0.79591836734693799</v>
      </c>
      <c r="G160" s="2">
        <v>0.36634858750204602</v>
      </c>
      <c r="H160" s="2">
        <v>0.43211355000825802</v>
      </c>
      <c r="I160" s="2" t="s">
        <v>40</v>
      </c>
      <c r="J160" s="2" t="s">
        <v>253</v>
      </c>
      <c r="K160" s="2" t="s">
        <v>535</v>
      </c>
      <c r="L160" s="2">
        <v>0.5</v>
      </c>
      <c r="M160" s="2">
        <v>0.5</v>
      </c>
      <c r="N160" s="2">
        <v>0.6</v>
      </c>
      <c r="O160" s="2">
        <v>120</v>
      </c>
      <c r="P160" s="2" t="s">
        <v>536</v>
      </c>
    </row>
    <row r="161" spans="1:16" x14ac:dyDescent="0.25">
      <c r="A161" s="2">
        <v>22</v>
      </c>
      <c r="B161" s="2">
        <v>60</v>
      </c>
      <c r="C161" s="2">
        <v>73</v>
      </c>
      <c r="D161" s="2">
        <v>0.22448979591836701</v>
      </c>
      <c r="E161" s="2">
        <v>0.61224489795918302</v>
      </c>
      <c r="F161" s="2">
        <v>0.74489795918367296</v>
      </c>
      <c r="G161" s="2">
        <v>0.31346374253160397</v>
      </c>
      <c r="H161" s="2">
        <v>0.37858847766147002</v>
      </c>
      <c r="I161" s="2" t="s">
        <v>40</v>
      </c>
      <c r="J161" s="2" t="s">
        <v>253</v>
      </c>
      <c r="K161" s="2" t="s">
        <v>537</v>
      </c>
      <c r="L161" s="2">
        <v>0.5</v>
      </c>
      <c r="M161" s="2">
        <v>0.6</v>
      </c>
      <c r="N161" s="2">
        <v>0.6</v>
      </c>
      <c r="O161" s="2">
        <v>120</v>
      </c>
      <c r="P161" s="2" t="s">
        <v>538</v>
      </c>
    </row>
    <row r="162" spans="1:16" x14ac:dyDescent="0.25">
      <c r="A162" s="2">
        <v>18</v>
      </c>
      <c r="B162" s="2">
        <v>45</v>
      </c>
      <c r="C162" s="2">
        <v>63</v>
      </c>
      <c r="D162" s="2">
        <v>0.183673469387755</v>
      </c>
      <c r="E162" s="2">
        <v>0.45918367346938699</v>
      </c>
      <c r="F162" s="2">
        <v>0.64285714285714202</v>
      </c>
      <c r="G162" s="2">
        <v>0.254575699590329</v>
      </c>
      <c r="H162" s="2">
        <v>0.31343155905932901</v>
      </c>
      <c r="I162" s="2" t="s">
        <v>40</v>
      </c>
      <c r="J162" s="2" t="s">
        <v>253</v>
      </c>
      <c r="K162" s="2" t="s">
        <v>539</v>
      </c>
      <c r="L162" s="2">
        <v>0.5</v>
      </c>
      <c r="M162" s="2">
        <v>0.7</v>
      </c>
      <c r="N162" s="2">
        <v>0.6</v>
      </c>
      <c r="O162" s="2">
        <v>120</v>
      </c>
      <c r="P162" s="2" t="s">
        <v>540</v>
      </c>
    </row>
    <row r="163" spans="1:16" x14ac:dyDescent="0.25">
      <c r="A163" s="2">
        <v>16</v>
      </c>
      <c r="B163" s="2">
        <v>37</v>
      </c>
      <c r="C163" s="2">
        <v>54</v>
      </c>
      <c r="D163" s="2">
        <v>0.163265306122448</v>
      </c>
      <c r="E163" s="2">
        <v>0.37755102040816302</v>
      </c>
      <c r="F163" s="2">
        <v>0.55102040816326503</v>
      </c>
      <c r="G163" s="2">
        <v>0.22099865415977499</v>
      </c>
      <c r="H163" s="2">
        <v>0.277392687182484</v>
      </c>
      <c r="I163" s="2" t="s">
        <v>40</v>
      </c>
      <c r="J163" s="2" t="s">
        <v>253</v>
      </c>
      <c r="K163" s="2" t="s">
        <v>541</v>
      </c>
      <c r="L163" s="2">
        <v>0.5</v>
      </c>
      <c r="M163" s="2">
        <v>0.79999999999999905</v>
      </c>
      <c r="N163" s="2">
        <v>0.6</v>
      </c>
      <c r="O163" s="2">
        <v>120</v>
      </c>
      <c r="P163" s="2" t="s">
        <v>542</v>
      </c>
    </row>
    <row r="164" spans="1:16" x14ac:dyDescent="0.25">
      <c r="A164" s="2">
        <v>15</v>
      </c>
      <c r="B164" s="2">
        <v>33</v>
      </c>
      <c r="C164" s="2">
        <v>42</v>
      </c>
      <c r="D164" s="2">
        <v>0.15306122448979501</v>
      </c>
      <c r="E164" s="2">
        <v>0.33673469387755101</v>
      </c>
      <c r="F164" s="2">
        <v>0.42857142857142799</v>
      </c>
      <c r="G164" s="2">
        <v>0.20013548780826401</v>
      </c>
      <c r="H164" s="2">
        <v>0.255640457862649</v>
      </c>
      <c r="I164" s="2" t="s">
        <v>40</v>
      </c>
      <c r="J164" s="2" t="s">
        <v>253</v>
      </c>
      <c r="K164" s="2" t="s">
        <v>543</v>
      </c>
      <c r="L164" s="2">
        <v>0.5</v>
      </c>
      <c r="M164" s="2">
        <v>0.89999999999999902</v>
      </c>
      <c r="N164" s="2">
        <v>0.6</v>
      </c>
      <c r="O164" s="2">
        <v>120</v>
      </c>
      <c r="P164" s="2" t="s">
        <v>544</v>
      </c>
    </row>
    <row r="165" spans="1:16" x14ac:dyDescent="0.25">
      <c r="A165" s="2">
        <v>43</v>
      </c>
      <c r="B165" s="2">
        <v>74</v>
      </c>
      <c r="C165" s="2">
        <v>84</v>
      </c>
      <c r="D165" s="2">
        <v>0.43877551020408101</v>
      </c>
      <c r="E165" s="2">
        <v>0.75510204081632604</v>
      </c>
      <c r="F165" s="2">
        <v>0.85714285714285698</v>
      </c>
      <c r="G165" s="2">
        <v>0.49028003661433001</v>
      </c>
      <c r="H165" s="2">
        <v>0.57546655396705604</v>
      </c>
      <c r="I165" s="2" t="s">
        <v>40</v>
      </c>
      <c r="J165" s="2" t="s">
        <v>253</v>
      </c>
      <c r="K165" s="2" t="s">
        <v>411</v>
      </c>
      <c r="L165" s="2">
        <v>0.6</v>
      </c>
      <c r="M165" s="2">
        <v>0</v>
      </c>
      <c r="N165" s="2">
        <v>0.6</v>
      </c>
      <c r="O165" s="2">
        <v>120</v>
      </c>
      <c r="P165" s="2" t="s">
        <v>412</v>
      </c>
    </row>
    <row r="166" spans="1:16" x14ac:dyDescent="0.25">
      <c r="A166" s="2">
        <v>43</v>
      </c>
      <c r="B166" s="2">
        <v>74</v>
      </c>
      <c r="C166" s="2">
        <v>84</v>
      </c>
      <c r="D166" s="2">
        <v>0.43877551020408101</v>
      </c>
      <c r="E166" s="2">
        <v>0.75510204081632604</v>
      </c>
      <c r="F166" s="2">
        <v>0.85714285714285698</v>
      </c>
      <c r="G166" s="2">
        <v>0.49241628719846497</v>
      </c>
      <c r="H166" s="2">
        <v>0.57514499686405396</v>
      </c>
      <c r="I166" s="2" t="s">
        <v>40</v>
      </c>
      <c r="J166" s="2" t="s">
        <v>253</v>
      </c>
      <c r="K166" s="2" t="s">
        <v>545</v>
      </c>
      <c r="L166" s="2">
        <v>0.6</v>
      </c>
      <c r="M166" s="2">
        <v>0.1</v>
      </c>
      <c r="N166" s="2">
        <v>0.6</v>
      </c>
      <c r="O166" s="2">
        <v>120</v>
      </c>
      <c r="P166" s="2" t="s">
        <v>546</v>
      </c>
    </row>
    <row r="167" spans="1:16" x14ac:dyDescent="0.25">
      <c r="A167" s="2">
        <v>42</v>
      </c>
      <c r="B167" s="2">
        <v>72</v>
      </c>
      <c r="C167" s="2">
        <v>82</v>
      </c>
      <c r="D167" s="2">
        <v>0.42857142857142799</v>
      </c>
      <c r="E167" s="2">
        <v>0.73469387755102</v>
      </c>
      <c r="F167" s="2">
        <v>0.83673469387755095</v>
      </c>
      <c r="G167" s="2">
        <v>0.48114148574704402</v>
      </c>
      <c r="H167" s="2">
        <v>0.56266411617133105</v>
      </c>
      <c r="I167" s="2" t="s">
        <v>40</v>
      </c>
      <c r="J167" s="2" t="s">
        <v>253</v>
      </c>
      <c r="K167" s="2" t="s">
        <v>547</v>
      </c>
      <c r="L167" s="2">
        <v>0.6</v>
      </c>
      <c r="M167" s="2">
        <v>0.2</v>
      </c>
      <c r="N167" s="2">
        <v>0.6</v>
      </c>
      <c r="O167" s="2">
        <v>120</v>
      </c>
      <c r="P167" s="2" t="s">
        <v>548</v>
      </c>
    </row>
    <row r="168" spans="1:16" x14ac:dyDescent="0.25">
      <c r="A168" s="2">
        <v>41</v>
      </c>
      <c r="B168" s="2">
        <v>72</v>
      </c>
      <c r="C168" s="2">
        <v>80</v>
      </c>
      <c r="D168" s="2">
        <v>0.41836734693877498</v>
      </c>
      <c r="E168" s="2">
        <v>0.73469387755102</v>
      </c>
      <c r="F168" s="2">
        <v>0.81632653061224403</v>
      </c>
      <c r="G168" s="2">
        <v>0.465722265778657</v>
      </c>
      <c r="H168" s="2">
        <v>0.54346371804774396</v>
      </c>
      <c r="I168" s="2" t="s">
        <v>40</v>
      </c>
      <c r="J168" s="2" t="s">
        <v>253</v>
      </c>
      <c r="K168" s="2" t="s">
        <v>549</v>
      </c>
      <c r="L168" s="2">
        <v>0.6</v>
      </c>
      <c r="M168" s="2">
        <v>0.3</v>
      </c>
      <c r="N168" s="2">
        <v>0.6</v>
      </c>
      <c r="O168" s="2">
        <v>120</v>
      </c>
      <c r="P168" s="2" t="s">
        <v>550</v>
      </c>
    </row>
    <row r="169" spans="1:16" x14ac:dyDescent="0.25">
      <c r="A169" s="2">
        <v>32</v>
      </c>
      <c r="B169" s="2">
        <v>67</v>
      </c>
      <c r="C169" s="2">
        <v>80</v>
      </c>
      <c r="D169" s="2">
        <v>0.32653061224489699</v>
      </c>
      <c r="E169" s="2">
        <v>0.68367346938775497</v>
      </c>
      <c r="F169" s="2">
        <v>0.81632653061224403</v>
      </c>
      <c r="G169" s="2">
        <v>0.40772784903420101</v>
      </c>
      <c r="H169" s="2">
        <v>0.47799033026329901</v>
      </c>
      <c r="I169" s="2" t="s">
        <v>40</v>
      </c>
      <c r="J169" s="2" t="s">
        <v>253</v>
      </c>
      <c r="K169" s="2" t="s">
        <v>551</v>
      </c>
      <c r="L169" s="2">
        <v>0.6</v>
      </c>
      <c r="M169" s="2">
        <v>0.4</v>
      </c>
      <c r="N169" s="2">
        <v>0.6</v>
      </c>
      <c r="O169" s="2">
        <v>120</v>
      </c>
      <c r="P169" s="2" t="s">
        <v>552</v>
      </c>
    </row>
    <row r="170" spans="1:16" x14ac:dyDescent="0.25">
      <c r="A170" s="2">
        <v>22</v>
      </c>
      <c r="B170" s="2">
        <v>63</v>
      </c>
      <c r="C170" s="2">
        <v>74</v>
      </c>
      <c r="D170" s="2">
        <v>0.22448979591836701</v>
      </c>
      <c r="E170" s="2">
        <v>0.64285714285714202</v>
      </c>
      <c r="F170" s="2">
        <v>0.75510204081632604</v>
      </c>
      <c r="G170" s="2">
        <v>0.33769351754104499</v>
      </c>
      <c r="H170" s="2">
        <v>0.398674675292713</v>
      </c>
      <c r="I170" s="2" t="s">
        <v>40</v>
      </c>
      <c r="J170" s="2" t="s">
        <v>253</v>
      </c>
      <c r="K170" s="2" t="s">
        <v>553</v>
      </c>
      <c r="L170" s="2">
        <v>0.6</v>
      </c>
      <c r="M170" s="2">
        <v>0.5</v>
      </c>
      <c r="N170" s="2">
        <v>0.6</v>
      </c>
      <c r="O170" s="2">
        <v>120</v>
      </c>
      <c r="P170" s="2" t="s">
        <v>554</v>
      </c>
    </row>
    <row r="171" spans="1:16" x14ac:dyDescent="0.25">
      <c r="A171" s="2">
        <v>21</v>
      </c>
      <c r="B171" s="2">
        <v>56</v>
      </c>
      <c r="C171" s="2">
        <v>68</v>
      </c>
      <c r="D171" s="2">
        <v>0.214285714285714</v>
      </c>
      <c r="E171" s="2">
        <v>0.57142857142857095</v>
      </c>
      <c r="F171" s="2">
        <v>0.69387755102040805</v>
      </c>
      <c r="G171" s="2">
        <v>0.30248472844725199</v>
      </c>
      <c r="H171" s="2">
        <v>0.36543280689770502</v>
      </c>
      <c r="I171" s="2" t="s">
        <v>40</v>
      </c>
      <c r="J171" s="2" t="s">
        <v>253</v>
      </c>
      <c r="K171" s="2" t="s">
        <v>555</v>
      </c>
      <c r="L171" s="2">
        <v>0.6</v>
      </c>
      <c r="M171" s="2">
        <v>0.6</v>
      </c>
      <c r="N171" s="2">
        <v>0.6</v>
      </c>
      <c r="O171" s="2">
        <v>120</v>
      </c>
      <c r="P171" s="2" t="s">
        <v>556</v>
      </c>
    </row>
    <row r="172" spans="1:16" x14ac:dyDescent="0.25">
      <c r="A172" s="2">
        <v>18</v>
      </c>
      <c r="B172" s="2">
        <v>47</v>
      </c>
      <c r="C172" s="2">
        <v>62</v>
      </c>
      <c r="D172" s="2">
        <v>0.183673469387755</v>
      </c>
      <c r="E172" s="2">
        <v>0.47959183673469302</v>
      </c>
      <c r="F172" s="2">
        <v>0.63265306122448906</v>
      </c>
      <c r="G172" s="2">
        <v>0.24965429696694599</v>
      </c>
      <c r="H172" s="2">
        <v>0.30902105525041001</v>
      </c>
      <c r="I172" s="2" t="s">
        <v>40</v>
      </c>
      <c r="J172" s="2" t="s">
        <v>253</v>
      </c>
      <c r="K172" s="2" t="s">
        <v>557</v>
      </c>
      <c r="L172" s="2">
        <v>0.6</v>
      </c>
      <c r="M172" s="2">
        <v>0.7</v>
      </c>
      <c r="N172" s="2">
        <v>0.6</v>
      </c>
      <c r="O172" s="2">
        <v>120</v>
      </c>
      <c r="P172" s="2" t="s">
        <v>558</v>
      </c>
    </row>
    <row r="173" spans="1:16" x14ac:dyDescent="0.25">
      <c r="A173" s="2">
        <v>16</v>
      </c>
      <c r="B173" s="2">
        <v>36</v>
      </c>
      <c r="C173" s="2">
        <v>51</v>
      </c>
      <c r="D173" s="2">
        <v>0.163265306122448</v>
      </c>
      <c r="E173" s="2">
        <v>0.36734693877551</v>
      </c>
      <c r="F173" s="2">
        <v>0.52040816326530603</v>
      </c>
      <c r="G173" s="2">
        <v>0.21883822654177201</v>
      </c>
      <c r="H173" s="2">
        <v>0.27556400416542098</v>
      </c>
      <c r="I173" s="2" t="s">
        <v>40</v>
      </c>
      <c r="J173" s="2" t="s">
        <v>253</v>
      </c>
      <c r="K173" s="2" t="s">
        <v>559</v>
      </c>
      <c r="L173" s="2">
        <v>0.6</v>
      </c>
      <c r="M173" s="2">
        <v>0.79999999999999905</v>
      </c>
      <c r="N173" s="2">
        <v>0.6</v>
      </c>
      <c r="O173" s="2">
        <v>120</v>
      </c>
      <c r="P173" s="2" t="s">
        <v>560</v>
      </c>
    </row>
    <row r="174" spans="1:16" x14ac:dyDescent="0.25">
      <c r="A174" s="2">
        <v>15</v>
      </c>
      <c r="B174" s="2">
        <v>32</v>
      </c>
      <c r="C174" s="2">
        <v>41</v>
      </c>
      <c r="D174" s="2">
        <v>0.15306122448979501</v>
      </c>
      <c r="E174" s="2">
        <v>0.32653061224489699</v>
      </c>
      <c r="F174" s="2">
        <v>0.41836734693877498</v>
      </c>
      <c r="G174" s="2">
        <v>0.197526731493053</v>
      </c>
      <c r="H174" s="2">
        <v>0.252540628640056</v>
      </c>
      <c r="I174" s="2" t="s">
        <v>40</v>
      </c>
      <c r="J174" s="2" t="s">
        <v>253</v>
      </c>
      <c r="K174" s="2" t="s">
        <v>561</v>
      </c>
      <c r="L174" s="2">
        <v>0.6</v>
      </c>
      <c r="M174" s="2">
        <v>0.89999999999999902</v>
      </c>
      <c r="N174" s="2">
        <v>0.6</v>
      </c>
      <c r="O174" s="2">
        <v>120</v>
      </c>
      <c r="P174" s="2" t="s">
        <v>562</v>
      </c>
    </row>
    <row r="175" spans="1:16" x14ac:dyDescent="0.25">
      <c r="A175" s="2">
        <v>42</v>
      </c>
      <c r="B175" s="2">
        <v>67</v>
      </c>
      <c r="C175" s="2">
        <v>81</v>
      </c>
      <c r="D175" s="2">
        <v>0.42857142857142799</v>
      </c>
      <c r="E175" s="2">
        <v>0.68367346938775497</v>
      </c>
      <c r="F175" s="2">
        <v>0.82653061224489799</v>
      </c>
      <c r="G175" s="2">
        <v>0.47329954858132001</v>
      </c>
      <c r="H175" s="2">
        <v>0.55307054130922795</v>
      </c>
      <c r="I175" s="2" t="s">
        <v>40</v>
      </c>
      <c r="J175" s="2" t="s">
        <v>253</v>
      </c>
      <c r="K175" s="2" t="s">
        <v>413</v>
      </c>
      <c r="L175" s="2">
        <v>0.7</v>
      </c>
      <c r="M175" s="2">
        <v>0</v>
      </c>
      <c r="N175" s="2">
        <v>0.6</v>
      </c>
      <c r="O175" s="2">
        <v>120</v>
      </c>
      <c r="P175" s="2" t="s">
        <v>414</v>
      </c>
    </row>
    <row r="176" spans="1:16" x14ac:dyDescent="0.25">
      <c r="A176" s="2">
        <v>42</v>
      </c>
      <c r="B176" s="2">
        <v>65</v>
      </c>
      <c r="C176" s="2">
        <v>80</v>
      </c>
      <c r="D176" s="2">
        <v>0.42857142857142799</v>
      </c>
      <c r="E176" s="2">
        <v>0.66326530612244805</v>
      </c>
      <c r="F176" s="2">
        <v>0.81632653061224403</v>
      </c>
      <c r="G176" s="2">
        <v>0.46885436082792598</v>
      </c>
      <c r="H176" s="2">
        <v>0.55278195438630995</v>
      </c>
      <c r="I176" s="2" t="s">
        <v>40</v>
      </c>
      <c r="J176" s="2" t="s">
        <v>253</v>
      </c>
      <c r="K176" s="2" t="s">
        <v>563</v>
      </c>
      <c r="L176" s="2">
        <v>0.7</v>
      </c>
      <c r="M176" s="2">
        <v>0.1</v>
      </c>
      <c r="N176" s="2">
        <v>0.6</v>
      </c>
      <c r="O176" s="2">
        <v>120</v>
      </c>
      <c r="P176" s="2" t="s">
        <v>564</v>
      </c>
    </row>
    <row r="177" spans="1:16" x14ac:dyDescent="0.25">
      <c r="A177" s="2">
        <v>41</v>
      </c>
      <c r="B177" s="2">
        <v>65</v>
      </c>
      <c r="C177" s="2">
        <v>78</v>
      </c>
      <c r="D177" s="2">
        <v>0.41836734693877498</v>
      </c>
      <c r="E177" s="2">
        <v>0.66326530612244805</v>
      </c>
      <c r="F177" s="2">
        <v>0.79591836734693799</v>
      </c>
      <c r="G177" s="2">
        <v>0.456574616255077</v>
      </c>
      <c r="H177" s="2">
        <v>0.53944234228451204</v>
      </c>
      <c r="I177" s="2" t="s">
        <v>40</v>
      </c>
      <c r="J177" s="2" t="s">
        <v>253</v>
      </c>
      <c r="K177" s="2" t="s">
        <v>565</v>
      </c>
      <c r="L177" s="2">
        <v>0.7</v>
      </c>
      <c r="M177" s="2">
        <v>0.2</v>
      </c>
      <c r="N177" s="2">
        <v>0.6</v>
      </c>
      <c r="O177" s="2">
        <v>120</v>
      </c>
      <c r="P177" s="2" t="s">
        <v>566</v>
      </c>
    </row>
    <row r="178" spans="1:16" x14ac:dyDescent="0.25">
      <c r="A178" s="2">
        <v>37</v>
      </c>
      <c r="B178" s="2">
        <v>64</v>
      </c>
      <c r="C178" s="2">
        <v>77</v>
      </c>
      <c r="D178" s="2">
        <v>0.37755102040816302</v>
      </c>
      <c r="E178" s="2">
        <v>0.65306122448979498</v>
      </c>
      <c r="F178" s="2">
        <v>0.78571428571428503</v>
      </c>
      <c r="G178" s="2">
        <v>0.43859317199645398</v>
      </c>
      <c r="H178" s="2">
        <v>0.50974489549011703</v>
      </c>
      <c r="I178" s="2" t="s">
        <v>40</v>
      </c>
      <c r="J178" s="2" t="s">
        <v>253</v>
      </c>
      <c r="K178" s="2" t="s">
        <v>567</v>
      </c>
      <c r="L178" s="2">
        <v>0.7</v>
      </c>
      <c r="M178" s="2">
        <v>0.3</v>
      </c>
      <c r="N178" s="2">
        <v>0.6</v>
      </c>
      <c r="O178" s="2">
        <v>120</v>
      </c>
      <c r="P178" s="2" t="s">
        <v>568</v>
      </c>
    </row>
    <row r="179" spans="1:16" x14ac:dyDescent="0.25">
      <c r="A179" s="2">
        <v>30</v>
      </c>
      <c r="B179" s="2">
        <v>60</v>
      </c>
      <c r="C179" s="2">
        <v>73</v>
      </c>
      <c r="D179" s="2">
        <v>0.30612244897959101</v>
      </c>
      <c r="E179" s="2">
        <v>0.61224489795918302</v>
      </c>
      <c r="F179" s="2">
        <v>0.74489795918367296</v>
      </c>
      <c r="G179" s="2">
        <v>0.384866102180559</v>
      </c>
      <c r="H179" s="2">
        <v>0.45157420585095398</v>
      </c>
      <c r="I179" s="2" t="s">
        <v>40</v>
      </c>
      <c r="J179" s="2" t="s">
        <v>253</v>
      </c>
      <c r="K179" s="2" t="s">
        <v>569</v>
      </c>
      <c r="L179" s="2">
        <v>0.7</v>
      </c>
      <c r="M179" s="2">
        <v>0.4</v>
      </c>
      <c r="N179" s="2">
        <v>0.6</v>
      </c>
      <c r="O179" s="2">
        <v>120</v>
      </c>
      <c r="P179" s="2" t="s">
        <v>570</v>
      </c>
    </row>
    <row r="180" spans="1:16" x14ac:dyDescent="0.25">
      <c r="A180" s="2">
        <v>21</v>
      </c>
      <c r="B180" s="2">
        <v>56</v>
      </c>
      <c r="C180" s="2">
        <v>67</v>
      </c>
      <c r="D180" s="2">
        <v>0.214285714285714</v>
      </c>
      <c r="E180" s="2">
        <v>0.57142857142857095</v>
      </c>
      <c r="F180" s="2">
        <v>0.68367346938775497</v>
      </c>
      <c r="G180" s="2">
        <v>0.31857161613125901</v>
      </c>
      <c r="H180" s="2">
        <v>0.37759734264077999</v>
      </c>
      <c r="I180" s="2" t="s">
        <v>40</v>
      </c>
      <c r="J180" s="2" t="s">
        <v>253</v>
      </c>
      <c r="K180" s="2" t="s">
        <v>571</v>
      </c>
      <c r="L180" s="2">
        <v>0.7</v>
      </c>
      <c r="M180" s="2">
        <v>0.5</v>
      </c>
      <c r="N180" s="2">
        <v>0.6</v>
      </c>
      <c r="O180" s="2">
        <v>120</v>
      </c>
      <c r="P180" s="2" t="s">
        <v>572</v>
      </c>
    </row>
    <row r="181" spans="1:16" x14ac:dyDescent="0.25">
      <c r="A181" s="2">
        <v>20</v>
      </c>
      <c r="B181" s="2">
        <v>52</v>
      </c>
      <c r="C181" s="2">
        <v>62</v>
      </c>
      <c r="D181" s="2">
        <v>0.20408163265306101</v>
      </c>
      <c r="E181" s="2">
        <v>0.530612244897959</v>
      </c>
      <c r="F181" s="2">
        <v>0.63265306122448906</v>
      </c>
      <c r="G181" s="2">
        <v>0.28993031296912603</v>
      </c>
      <c r="H181" s="2">
        <v>0.35449770319941298</v>
      </c>
      <c r="I181" s="2" t="s">
        <v>40</v>
      </c>
      <c r="J181" s="2" t="s">
        <v>253</v>
      </c>
      <c r="K181" s="2" t="s">
        <v>573</v>
      </c>
      <c r="L181" s="2">
        <v>0.7</v>
      </c>
      <c r="M181" s="2">
        <v>0.6</v>
      </c>
      <c r="N181" s="2">
        <v>0.6</v>
      </c>
      <c r="O181" s="2">
        <v>120</v>
      </c>
      <c r="P181" s="2" t="s">
        <v>574</v>
      </c>
    </row>
    <row r="182" spans="1:16" x14ac:dyDescent="0.25">
      <c r="A182" s="2">
        <v>18</v>
      </c>
      <c r="B182" s="2">
        <v>44</v>
      </c>
      <c r="C182" s="2">
        <v>60</v>
      </c>
      <c r="D182" s="2">
        <v>0.183673469387755</v>
      </c>
      <c r="E182" s="2">
        <v>0.44897959183673403</v>
      </c>
      <c r="F182" s="2">
        <v>0.61224489795918302</v>
      </c>
      <c r="G182" s="2">
        <v>0.243264306350783</v>
      </c>
      <c r="H182" s="2">
        <v>0.30151845632957103</v>
      </c>
      <c r="I182" s="2" t="s">
        <v>40</v>
      </c>
      <c r="J182" s="2" t="s">
        <v>253</v>
      </c>
      <c r="K182" s="2" t="s">
        <v>575</v>
      </c>
      <c r="L182" s="2">
        <v>0.7</v>
      </c>
      <c r="M182" s="2">
        <v>0.7</v>
      </c>
      <c r="N182" s="2">
        <v>0.6</v>
      </c>
      <c r="O182" s="2">
        <v>120</v>
      </c>
      <c r="P182" s="2" t="s">
        <v>576</v>
      </c>
    </row>
    <row r="183" spans="1:16" x14ac:dyDescent="0.25">
      <c r="A183" s="2">
        <v>16</v>
      </c>
      <c r="B183" s="2">
        <v>36</v>
      </c>
      <c r="C183" s="2">
        <v>49</v>
      </c>
      <c r="D183" s="2">
        <v>0.163265306122448</v>
      </c>
      <c r="E183" s="2">
        <v>0.36734693877551</v>
      </c>
      <c r="F183" s="2">
        <v>0.5</v>
      </c>
      <c r="G183" s="2">
        <v>0.21911245189411999</v>
      </c>
      <c r="H183" s="2">
        <v>0.27161219737036801</v>
      </c>
      <c r="I183" s="2" t="s">
        <v>40</v>
      </c>
      <c r="J183" s="2" t="s">
        <v>253</v>
      </c>
      <c r="K183" s="2" t="s">
        <v>577</v>
      </c>
      <c r="L183" s="2">
        <v>0.7</v>
      </c>
      <c r="M183" s="2">
        <v>0.79999999999999905</v>
      </c>
      <c r="N183" s="2">
        <v>0.6</v>
      </c>
      <c r="O183" s="2">
        <v>120</v>
      </c>
      <c r="P183" s="2" t="s">
        <v>578</v>
      </c>
    </row>
    <row r="184" spans="1:16" x14ac:dyDescent="0.25">
      <c r="A184" s="2">
        <v>14</v>
      </c>
      <c r="B184" s="2">
        <v>32</v>
      </c>
      <c r="C184" s="2">
        <v>41</v>
      </c>
      <c r="D184" s="2">
        <v>0.14285714285714199</v>
      </c>
      <c r="E184" s="2">
        <v>0.32653061224489699</v>
      </c>
      <c r="F184" s="2">
        <v>0.41836734693877498</v>
      </c>
      <c r="G184" s="2">
        <v>0.19044049985688999</v>
      </c>
      <c r="H184" s="2">
        <v>0.24557821812816799</v>
      </c>
      <c r="I184" s="2" t="s">
        <v>40</v>
      </c>
      <c r="J184" s="2" t="s">
        <v>253</v>
      </c>
      <c r="K184" s="2" t="s">
        <v>579</v>
      </c>
      <c r="L184" s="2">
        <v>0.7</v>
      </c>
      <c r="M184" s="2">
        <v>0.89999999999999902</v>
      </c>
      <c r="N184" s="2">
        <v>0.6</v>
      </c>
      <c r="O184" s="2">
        <v>120</v>
      </c>
      <c r="P184" s="2" t="s">
        <v>580</v>
      </c>
    </row>
    <row r="185" spans="1:16" x14ac:dyDescent="0.25">
      <c r="A185" s="2">
        <v>40</v>
      </c>
      <c r="B185" s="2">
        <v>62</v>
      </c>
      <c r="C185" s="2">
        <v>76</v>
      </c>
      <c r="D185" s="2">
        <v>0.40816326530612201</v>
      </c>
      <c r="E185" s="2">
        <v>0.63265306122448906</v>
      </c>
      <c r="F185" s="2">
        <v>0.77551020408163196</v>
      </c>
      <c r="G185" s="2">
        <v>0.44312172867836302</v>
      </c>
      <c r="H185" s="2">
        <v>0.51919430162153302</v>
      </c>
      <c r="I185" s="2" t="s">
        <v>40</v>
      </c>
      <c r="J185" s="2" t="s">
        <v>253</v>
      </c>
      <c r="K185" s="2" t="s">
        <v>415</v>
      </c>
      <c r="L185" s="2">
        <v>0.79999999999999905</v>
      </c>
      <c r="M185" s="2">
        <v>0</v>
      </c>
      <c r="N185" s="2">
        <v>0.6</v>
      </c>
      <c r="O185" s="2">
        <v>120</v>
      </c>
      <c r="P185" s="2" t="s">
        <v>416</v>
      </c>
    </row>
    <row r="186" spans="1:16" x14ac:dyDescent="0.25">
      <c r="A186" s="2">
        <v>40</v>
      </c>
      <c r="B186" s="2">
        <v>64</v>
      </c>
      <c r="C186" s="2">
        <v>74</v>
      </c>
      <c r="D186" s="2">
        <v>0.40816326530612201</v>
      </c>
      <c r="E186" s="2">
        <v>0.65306122448979498</v>
      </c>
      <c r="F186" s="2">
        <v>0.75510204081632604</v>
      </c>
      <c r="G186" s="2">
        <v>0.43804778426942498</v>
      </c>
      <c r="H186" s="2">
        <v>0.51211670152673805</v>
      </c>
      <c r="I186" s="2" t="s">
        <v>40</v>
      </c>
      <c r="J186" s="2" t="s">
        <v>253</v>
      </c>
      <c r="K186" s="2" t="s">
        <v>581</v>
      </c>
      <c r="L186" s="2">
        <v>0.79999999999999905</v>
      </c>
      <c r="M186" s="2">
        <v>0.1</v>
      </c>
      <c r="N186" s="2">
        <v>0.6</v>
      </c>
      <c r="O186" s="2">
        <v>120</v>
      </c>
      <c r="P186" s="2" t="s">
        <v>582</v>
      </c>
    </row>
    <row r="187" spans="1:16" x14ac:dyDescent="0.25">
      <c r="A187" s="2">
        <v>41</v>
      </c>
      <c r="B187" s="2">
        <v>60</v>
      </c>
      <c r="C187" s="2">
        <v>72</v>
      </c>
      <c r="D187" s="2">
        <v>0.41836734693877498</v>
      </c>
      <c r="E187" s="2">
        <v>0.61224489795918302</v>
      </c>
      <c r="F187" s="2">
        <v>0.73469387755102</v>
      </c>
      <c r="G187" s="2">
        <v>0.431544604915509</v>
      </c>
      <c r="H187" s="2">
        <v>0.51190541969599301</v>
      </c>
      <c r="I187" s="2" t="s">
        <v>40</v>
      </c>
      <c r="J187" s="2" t="s">
        <v>253</v>
      </c>
      <c r="K187" s="2" t="s">
        <v>583</v>
      </c>
      <c r="L187" s="2">
        <v>0.79999999999999905</v>
      </c>
      <c r="M187" s="2">
        <v>0.2</v>
      </c>
      <c r="N187" s="2">
        <v>0.6</v>
      </c>
      <c r="O187" s="2">
        <v>120</v>
      </c>
      <c r="P187" s="2" t="s">
        <v>584</v>
      </c>
    </row>
    <row r="188" spans="1:16" x14ac:dyDescent="0.25">
      <c r="A188" s="2">
        <v>36</v>
      </c>
      <c r="B188" s="2">
        <v>55</v>
      </c>
      <c r="C188" s="2">
        <v>71</v>
      </c>
      <c r="D188" s="2">
        <v>0.36734693877551</v>
      </c>
      <c r="E188" s="2">
        <v>0.56122448979591799</v>
      </c>
      <c r="F188" s="2">
        <v>0.72448979591836704</v>
      </c>
      <c r="G188" s="2">
        <v>0.40625603818028</v>
      </c>
      <c r="H188" s="2">
        <v>0.48175690771948498</v>
      </c>
      <c r="I188" s="2" t="s">
        <v>40</v>
      </c>
      <c r="J188" s="2" t="s">
        <v>253</v>
      </c>
      <c r="K188" s="2" t="s">
        <v>585</v>
      </c>
      <c r="L188" s="2">
        <v>0.79999999999999905</v>
      </c>
      <c r="M188" s="2">
        <v>0.3</v>
      </c>
      <c r="N188" s="2">
        <v>0.6</v>
      </c>
      <c r="O188" s="2">
        <v>120</v>
      </c>
      <c r="P188" s="2" t="s">
        <v>586</v>
      </c>
    </row>
    <row r="189" spans="1:16" x14ac:dyDescent="0.25">
      <c r="A189" s="2">
        <v>26</v>
      </c>
      <c r="B189" s="2">
        <v>53</v>
      </c>
      <c r="C189" s="2">
        <v>67</v>
      </c>
      <c r="D189" s="2">
        <v>0.265306122448979</v>
      </c>
      <c r="E189" s="2">
        <v>0.54081632653061196</v>
      </c>
      <c r="F189" s="2">
        <v>0.68367346938775497</v>
      </c>
      <c r="G189" s="2">
        <v>0.34745555915272902</v>
      </c>
      <c r="H189" s="2">
        <v>0.41119536979468602</v>
      </c>
      <c r="I189" s="2" t="s">
        <v>40</v>
      </c>
      <c r="J189" s="2" t="s">
        <v>253</v>
      </c>
      <c r="K189" s="2" t="s">
        <v>587</v>
      </c>
      <c r="L189" s="2">
        <v>0.79999999999999905</v>
      </c>
      <c r="M189" s="2">
        <v>0.4</v>
      </c>
      <c r="N189" s="2">
        <v>0.6</v>
      </c>
      <c r="O189" s="2">
        <v>120</v>
      </c>
      <c r="P189" s="2" t="s">
        <v>588</v>
      </c>
    </row>
    <row r="190" spans="1:16" x14ac:dyDescent="0.25">
      <c r="A190" s="2">
        <v>22</v>
      </c>
      <c r="B190" s="2">
        <v>53</v>
      </c>
      <c r="C190" s="2">
        <v>63</v>
      </c>
      <c r="D190" s="2">
        <v>0.22448979591836701</v>
      </c>
      <c r="E190" s="2">
        <v>0.54081632653061196</v>
      </c>
      <c r="F190" s="2">
        <v>0.64285714285714202</v>
      </c>
      <c r="G190" s="2">
        <v>0.31505501688469101</v>
      </c>
      <c r="H190" s="2">
        <v>0.37474031348739001</v>
      </c>
      <c r="I190" s="2" t="s">
        <v>40</v>
      </c>
      <c r="J190" s="2" t="s">
        <v>253</v>
      </c>
      <c r="K190" s="2" t="s">
        <v>589</v>
      </c>
      <c r="L190" s="2">
        <v>0.79999999999999905</v>
      </c>
      <c r="M190" s="2">
        <v>0.5</v>
      </c>
      <c r="N190" s="2">
        <v>0.6</v>
      </c>
      <c r="O190" s="2">
        <v>120</v>
      </c>
      <c r="P190" s="2" t="s">
        <v>590</v>
      </c>
    </row>
    <row r="191" spans="1:16" x14ac:dyDescent="0.25">
      <c r="A191" s="2">
        <v>20</v>
      </c>
      <c r="B191" s="2">
        <v>51</v>
      </c>
      <c r="C191" s="2">
        <v>61</v>
      </c>
      <c r="D191" s="2">
        <v>0.20408163265306101</v>
      </c>
      <c r="E191" s="2">
        <v>0.52040816326530603</v>
      </c>
      <c r="F191" s="2">
        <v>0.62244897959183598</v>
      </c>
      <c r="G191" s="2">
        <v>0.28233941832396198</v>
      </c>
      <c r="H191" s="2">
        <v>0.34511244465563001</v>
      </c>
      <c r="I191" s="2" t="s">
        <v>40</v>
      </c>
      <c r="J191" s="2" t="s">
        <v>253</v>
      </c>
      <c r="K191" s="2" t="s">
        <v>591</v>
      </c>
      <c r="L191" s="2">
        <v>0.79999999999999905</v>
      </c>
      <c r="M191" s="2">
        <v>0.6</v>
      </c>
      <c r="N191" s="2">
        <v>0.6</v>
      </c>
      <c r="O191" s="2">
        <v>120</v>
      </c>
      <c r="P191" s="2" t="s">
        <v>592</v>
      </c>
    </row>
    <row r="192" spans="1:16" x14ac:dyDescent="0.25">
      <c r="A192" s="2">
        <v>18</v>
      </c>
      <c r="B192" s="2">
        <v>45</v>
      </c>
      <c r="C192" s="2">
        <v>56</v>
      </c>
      <c r="D192" s="2">
        <v>0.183673469387755</v>
      </c>
      <c r="E192" s="2">
        <v>0.45918367346938699</v>
      </c>
      <c r="F192" s="2">
        <v>0.57142857142857095</v>
      </c>
      <c r="G192" s="2">
        <v>0.23939609516424901</v>
      </c>
      <c r="H192" s="2">
        <v>0.298905721045714</v>
      </c>
      <c r="I192" s="2" t="s">
        <v>40</v>
      </c>
      <c r="J192" s="2" t="s">
        <v>253</v>
      </c>
      <c r="K192" s="2" t="s">
        <v>593</v>
      </c>
      <c r="L192" s="2">
        <v>0.79999999999999905</v>
      </c>
      <c r="M192" s="2">
        <v>0.7</v>
      </c>
      <c r="N192" s="2">
        <v>0.6</v>
      </c>
      <c r="O192" s="2">
        <v>120</v>
      </c>
      <c r="P192" s="2" t="s">
        <v>594</v>
      </c>
    </row>
    <row r="193" spans="1:16" x14ac:dyDescent="0.25">
      <c r="A193" s="2">
        <v>16</v>
      </c>
      <c r="B193" s="2">
        <v>36</v>
      </c>
      <c r="C193" s="2">
        <v>49</v>
      </c>
      <c r="D193" s="2">
        <v>0.163265306122448</v>
      </c>
      <c r="E193" s="2">
        <v>0.36734693877551</v>
      </c>
      <c r="F193" s="2">
        <v>0.5</v>
      </c>
      <c r="G193" s="2">
        <v>0.21845206342096801</v>
      </c>
      <c r="H193" s="2">
        <v>0.26918210461356601</v>
      </c>
      <c r="I193" s="2" t="s">
        <v>40</v>
      </c>
      <c r="J193" s="2" t="s">
        <v>253</v>
      </c>
      <c r="K193" s="2" t="s">
        <v>595</v>
      </c>
      <c r="L193" s="2">
        <v>0.79999999999999905</v>
      </c>
      <c r="M193" s="2">
        <v>0.79999999999999905</v>
      </c>
      <c r="N193" s="2">
        <v>0.6</v>
      </c>
      <c r="O193" s="2">
        <v>120</v>
      </c>
      <c r="P193" s="2" t="s">
        <v>596</v>
      </c>
    </row>
    <row r="194" spans="1:16" x14ac:dyDescent="0.25">
      <c r="A194" s="2">
        <v>14</v>
      </c>
      <c r="B194" s="2">
        <v>32</v>
      </c>
      <c r="C194" s="2">
        <v>40</v>
      </c>
      <c r="D194" s="2">
        <v>0.14285714285714199</v>
      </c>
      <c r="E194" s="2">
        <v>0.32653061224489699</v>
      </c>
      <c r="F194" s="2">
        <v>0.40816326530612201</v>
      </c>
      <c r="G194" s="2">
        <v>0.188228889984699</v>
      </c>
      <c r="H194" s="2">
        <v>0.24377289411842201</v>
      </c>
      <c r="I194" s="2" t="s">
        <v>40</v>
      </c>
      <c r="J194" s="2" t="s">
        <v>253</v>
      </c>
      <c r="K194" s="2" t="s">
        <v>597</v>
      </c>
      <c r="L194" s="2">
        <v>0.79999999999999905</v>
      </c>
      <c r="M194" s="2">
        <v>0.89999999999999902</v>
      </c>
      <c r="N194" s="2">
        <v>0.6</v>
      </c>
      <c r="O194" s="2">
        <v>120</v>
      </c>
      <c r="P194" s="2" t="s">
        <v>598</v>
      </c>
    </row>
    <row r="195" spans="1:16" x14ac:dyDescent="0.25">
      <c r="A195" s="2">
        <v>37</v>
      </c>
      <c r="B195" s="2">
        <v>56</v>
      </c>
      <c r="C195" s="2">
        <v>68</v>
      </c>
      <c r="D195" s="2">
        <v>0.37755102040816302</v>
      </c>
      <c r="E195" s="2">
        <v>0.57142857142857095</v>
      </c>
      <c r="F195" s="2">
        <v>0.69387755102040805</v>
      </c>
      <c r="G195" s="2">
        <v>0.40441995254058299</v>
      </c>
      <c r="H195" s="2">
        <v>0.48191632258109901</v>
      </c>
      <c r="I195" s="2" t="s">
        <v>40</v>
      </c>
      <c r="J195" s="2" t="s">
        <v>253</v>
      </c>
      <c r="K195" s="2" t="s">
        <v>417</v>
      </c>
      <c r="L195" s="2">
        <v>0.89999999999999902</v>
      </c>
      <c r="M195" s="2">
        <v>0</v>
      </c>
      <c r="N195" s="2">
        <v>0.6</v>
      </c>
      <c r="O195" s="2">
        <v>120</v>
      </c>
      <c r="P195" s="2" t="s">
        <v>418</v>
      </c>
    </row>
    <row r="196" spans="1:16" x14ac:dyDescent="0.25">
      <c r="A196" s="2">
        <v>37</v>
      </c>
      <c r="B196" s="2">
        <v>54</v>
      </c>
      <c r="C196" s="2">
        <v>67</v>
      </c>
      <c r="D196" s="2">
        <v>0.37755102040816302</v>
      </c>
      <c r="E196" s="2">
        <v>0.55102040816326503</v>
      </c>
      <c r="F196" s="2">
        <v>0.68367346938775497</v>
      </c>
      <c r="G196" s="2">
        <v>0.39891409888853502</v>
      </c>
      <c r="H196" s="2">
        <v>0.47298421971819798</v>
      </c>
      <c r="I196" s="2" t="s">
        <v>40</v>
      </c>
      <c r="J196" s="2" t="s">
        <v>253</v>
      </c>
      <c r="K196" s="2" t="s">
        <v>599</v>
      </c>
      <c r="L196" s="2">
        <v>0.89999999999999902</v>
      </c>
      <c r="M196" s="2">
        <v>0.1</v>
      </c>
      <c r="N196" s="2">
        <v>0.6</v>
      </c>
      <c r="O196" s="2">
        <v>120</v>
      </c>
      <c r="P196" s="2" t="s">
        <v>600</v>
      </c>
    </row>
    <row r="197" spans="1:16" x14ac:dyDescent="0.25">
      <c r="A197" s="2">
        <v>34</v>
      </c>
      <c r="B197" s="2">
        <v>51</v>
      </c>
      <c r="C197" s="2">
        <v>68</v>
      </c>
      <c r="D197" s="2">
        <v>0.34693877551020402</v>
      </c>
      <c r="E197" s="2">
        <v>0.52040816326530603</v>
      </c>
      <c r="F197" s="2">
        <v>0.69387755102040805</v>
      </c>
      <c r="G197" s="2">
        <v>0.37745516545441099</v>
      </c>
      <c r="H197" s="2">
        <v>0.45118767940813398</v>
      </c>
      <c r="I197" s="2" t="s">
        <v>40</v>
      </c>
      <c r="J197" s="2" t="s">
        <v>253</v>
      </c>
      <c r="K197" s="2" t="s">
        <v>601</v>
      </c>
      <c r="L197" s="2">
        <v>0.89999999999999902</v>
      </c>
      <c r="M197" s="2">
        <v>0.2</v>
      </c>
      <c r="N197" s="2">
        <v>0.6</v>
      </c>
      <c r="O197" s="2">
        <v>120</v>
      </c>
      <c r="P197" s="2" t="s">
        <v>602</v>
      </c>
    </row>
    <row r="198" spans="1:16" x14ac:dyDescent="0.25">
      <c r="A198" s="2">
        <v>31</v>
      </c>
      <c r="B198" s="2">
        <v>53</v>
      </c>
      <c r="C198" s="2">
        <v>62</v>
      </c>
      <c r="D198" s="2">
        <v>0.31632653061224397</v>
      </c>
      <c r="E198" s="2">
        <v>0.54081632653061196</v>
      </c>
      <c r="F198" s="2">
        <v>0.63265306122448906</v>
      </c>
      <c r="G198" s="2">
        <v>0.35743868213306601</v>
      </c>
      <c r="H198" s="2">
        <v>0.43085735457415297</v>
      </c>
      <c r="I198" s="2" t="s">
        <v>40</v>
      </c>
      <c r="J198" s="2" t="s">
        <v>253</v>
      </c>
      <c r="K198" s="2" t="s">
        <v>603</v>
      </c>
      <c r="L198" s="2">
        <v>0.89999999999999902</v>
      </c>
      <c r="M198" s="2">
        <v>0.3</v>
      </c>
      <c r="N198" s="2">
        <v>0.6</v>
      </c>
      <c r="O198" s="2">
        <v>120</v>
      </c>
      <c r="P198" s="2" t="s">
        <v>604</v>
      </c>
    </row>
    <row r="199" spans="1:16" x14ac:dyDescent="0.25">
      <c r="A199" s="2">
        <v>25</v>
      </c>
      <c r="B199" s="2">
        <v>52</v>
      </c>
      <c r="C199" s="2">
        <v>62</v>
      </c>
      <c r="D199" s="2">
        <v>0.25510204081632598</v>
      </c>
      <c r="E199" s="2">
        <v>0.530612244897959</v>
      </c>
      <c r="F199" s="2">
        <v>0.63265306122448906</v>
      </c>
      <c r="G199" s="2">
        <v>0.32886629422288599</v>
      </c>
      <c r="H199" s="2">
        <v>0.39508162927700402</v>
      </c>
      <c r="I199" s="2" t="s">
        <v>40</v>
      </c>
      <c r="J199" s="2" t="s">
        <v>253</v>
      </c>
      <c r="K199" s="2" t="s">
        <v>605</v>
      </c>
      <c r="L199" s="2">
        <v>0.89999999999999902</v>
      </c>
      <c r="M199" s="2">
        <v>0.4</v>
      </c>
      <c r="N199" s="2">
        <v>0.6</v>
      </c>
      <c r="O199" s="2">
        <v>120</v>
      </c>
      <c r="P199" s="2" t="s">
        <v>606</v>
      </c>
    </row>
    <row r="200" spans="1:16" x14ac:dyDescent="0.25">
      <c r="A200" s="2">
        <v>18</v>
      </c>
      <c r="B200" s="2">
        <v>51</v>
      </c>
      <c r="C200" s="2">
        <v>60</v>
      </c>
      <c r="D200" s="2">
        <v>0.183673469387755</v>
      </c>
      <c r="E200" s="2">
        <v>0.52040816326530603</v>
      </c>
      <c r="F200" s="2">
        <v>0.61224489795918302</v>
      </c>
      <c r="G200" s="2">
        <v>0.29151057927000701</v>
      </c>
      <c r="H200" s="2">
        <v>0.34900860756660401</v>
      </c>
      <c r="I200" s="2" t="s">
        <v>40</v>
      </c>
      <c r="J200" s="2" t="s">
        <v>253</v>
      </c>
      <c r="K200" s="2" t="s">
        <v>607</v>
      </c>
      <c r="L200" s="2">
        <v>0.89999999999999902</v>
      </c>
      <c r="M200" s="2">
        <v>0.5</v>
      </c>
      <c r="N200" s="2">
        <v>0.6</v>
      </c>
      <c r="O200" s="2">
        <v>120</v>
      </c>
      <c r="P200" s="2" t="s">
        <v>608</v>
      </c>
    </row>
    <row r="201" spans="1:16" x14ac:dyDescent="0.25">
      <c r="A201" s="2">
        <v>19</v>
      </c>
      <c r="B201" s="2">
        <v>51</v>
      </c>
      <c r="C201" s="2">
        <v>58</v>
      </c>
      <c r="D201" s="2">
        <v>0.19387755102040799</v>
      </c>
      <c r="E201" s="2">
        <v>0.52040816326530603</v>
      </c>
      <c r="F201" s="2">
        <v>0.59183673469387699</v>
      </c>
      <c r="G201" s="2">
        <v>0.27538490220312101</v>
      </c>
      <c r="H201" s="2">
        <v>0.33420615821399402</v>
      </c>
      <c r="I201" s="2" t="s">
        <v>40</v>
      </c>
      <c r="J201" s="2" t="s">
        <v>253</v>
      </c>
      <c r="K201" s="2" t="s">
        <v>609</v>
      </c>
      <c r="L201" s="2">
        <v>0.89999999999999902</v>
      </c>
      <c r="M201" s="2">
        <v>0.6</v>
      </c>
      <c r="N201" s="2">
        <v>0.6</v>
      </c>
      <c r="O201" s="2">
        <v>120</v>
      </c>
      <c r="P201" s="2" t="s">
        <v>610</v>
      </c>
    </row>
    <row r="202" spans="1:16" x14ac:dyDescent="0.25">
      <c r="A202" s="2">
        <v>18</v>
      </c>
      <c r="B202" s="2">
        <v>43</v>
      </c>
      <c r="C202" s="2">
        <v>56</v>
      </c>
      <c r="D202" s="2">
        <v>0.183673469387755</v>
      </c>
      <c r="E202" s="2">
        <v>0.43877551020408101</v>
      </c>
      <c r="F202" s="2">
        <v>0.57142857142857095</v>
      </c>
      <c r="G202" s="2">
        <v>0.232946769420181</v>
      </c>
      <c r="H202" s="2">
        <v>0.2932975825686</v>
      </c>
      <c r="I202" s="2" t="s">
        <v>40</v>
      </c>
      <c r="J202" s="2" t="s">
        <v>253</v>
      </c>
      <c r="K202" s="2" t="s">
        <v>611</v>
      </c>
      <c r="L202" s="2">
        <v>0.89999999999999902</v>
      </c>
      <c r="M202" s="2">
        <v>0.7</v>
      </c>
      <c r="N202" s="2">
        <v>0.6</v>
      </c>
      <c r="O202" s="2">
        <v>120</v>
      </c>
      <c r="P202" s="2" t="s">
        <v>612</v>
      </c>
    </row>
    <row r="203" spans="1:16" x14ac:dyDescent="0.25">
      <c r="A203" s="2">
        <v>15</v>
      </c>
      <c r="B203" s="2">
        <v>35</v>
      </c>
      <c r="C203" s="2">
        <v>48</v>
      </c>
      <c r="D203" s="2">
        <v>0.15306122448979501</v>
      </c>
      <c r="E203" s="2">
        <v>0.35714285714285698</v>
      </c>
      <c r="F203" s="2">
        <v>0.48979591836734598</v>
      </c>
      <c r="G203" s="2">
        <v>0.20962254641271</v>
      </c>
      <c r="H203" s="2">
        <v>0.260658347849341</v>
      </c>
      <c r="I203" s="2" t="s">
        <v>40</v>
      </c>
      <c r="J203" s="2" t="s">
        <v>253</v>
      </c>
      <c r="K203" s="2" t="s">
        <v>613</v>
      </c>
      <c r="L203" s="2">
        <v>0.89999999999999902</v>
      </c>
      <c r="M203" s="2">
        <v>0.79999999999999905</v>
      </c>
      <c r="N203" s="2">
        <v>0.6</v>
      </c>
      <c r="O203" s="2">
        <v>120</v>
      </c>
      <c r="P203" s="2" t="s">
        <v>614</v>
      </c>
    </row>
    <row r="204" spans="1:16" x14ac:dyDescent="0.25">
      <c r="A204" s="2">
        <v>14</v>
      </c>
      <c r="B204" s="2">
        <v>31</v>
      </c>
      <c r="C204" s="2">
        <v>39</v>
      </c>
      <c r="D204" s="2">
        <v>0.14285714285714199</v>
      </c>
      <c r="E204" s="2">
        <v>0.31632653061224397</v>
      </c>
      <c r="F204" s="2">
        <v>0.397959183673469</v>
      </c>
      <c r="G204" s="2">
        <v>0.18616808078601299</v>
      </c>
      <c r="H204" s="2">
        <v>0.24136976840730601</v>
      </c>
      <c r="I204" s="2" t="s">
        <v>40</v>
      </c>
      <c r="J204" s="2" t="s">
        <v>253</v>
      </c>
      <c r="K204" s="2" t="s">
        <v>615</v>
      </c>
      <c r="L204" s="2">
        <v>0.89999999999999902</v>
      </c>
      <c r="M204" s="2">
        <v>0.89999999999999902</v>
      </c>
      <c r="N204" s="2">
        <v>0.6</v>
      </c>
      <c r="O204" s="2">
        <v>120</v>
      </c>
      <c r="P204" s="2" t="s">
        <v>616</v>
      </c>
    </row>
    <row r="206" spans="1:16" s="26" customFormat="1" x14ac:dyDescent="0.25">
      <c r="A206" s="26" t="s">
        <v>872</v>
      </c>
    </row>
    <row r="207" spans="1:16" x14ac:dyDescent="0.2">
      <c r="A207" s="126">
        <v>64</v>
      </c>
      <c r="B207" s="126">
        <v>82</v>
      </c>
      <c r="C207" s="126">
        <v>85</v>
      </c>
      <c r="D207" s="126">
        <v>0.65306122448979498</v>
      </c>
      <c r="E207" s="126">
        <v>0.83673469387755095</v>
      </c>
      <c r="F207" s="126">
        <v>0.86734693877550995</v>
      </c>
      <c r="G207" s="126">
        <v>0.62087475924983104</v>
      </c>
      <c r="H207" s="126">
        <v>0.72967338709148599</v>
      </c>
      <c r="I207" s="126" t="s">
        <v>40</v>
      </c>
      <c r="J207" s="126" t="s">
        <v>253</v>
      </c>
      <c r="K207" s="126" t="s">
        <v>400</v>
      </c>
      <c r="L207" s="126">
        <v>0</v>
      </c>
      <c r="M207" s="126">
        <v>0</v>
      </c>
      <c r="N207" s="126">
        <v>0.6</v>
      </c>
      <c r="O207" s="126">
        <v>120</v>
      </c>
      <c r="P207" s="127">
        <v>42589.696446759262</v>
      </c>
    </row>
    <row r="208" spans="1:16" x14ac:dyDescent="0.2">
      <c r="A208" s="126">
        <v>64</v>
      </c>
      <c r="B208" s="126">
        <v>81</v>
      </c>
      <c r="C208" s="126">
        <v>86</v>
      </c>
      <c r="D208" s="126">
        <v>0.65306122448979498</v>
      </c>
      <c r="E208" s="126">
        <v>0.82653061224489799</v>
      </c>
      <c r="F208" s="126">
        <v>0.87755102040816302</v>
      </c>
      <c r="G208" s="126">
        <v>0.62236875076295695</v>
      </c>
      <c r="H208" s="126">
        <v>0.72903971952330404</v>
      </c>
      <c r="I208" s="126" t="s">
        <v>40</v>
      </c>
      <c r="J208" s="126" t="s">
        <v>253</v>
      </c>
      <c r="K208" s="126" t="s">
        <v>455</v>
      </c>
      <c r="L208" s="126">
        <v>0</v>
      </c>
      <c r="M208" s="126">
        <v>0.1</v>
      </c>
      <c r="N208" s="126">
        <v>0.6</v>
      </c>
      <c r="O208" s="126">
        <v>120</v>
      </c>
      <c r="P208" s="127">
        <v>42589.696469907409</v>
      </c>
    </row>
    <row r="209" spans="1:16" x14ac:dyDescent="0.2">
      <c r="A209" s="126">
        <v>64</v>
      </c>
      <c r="B209" s="126">
        <v>80</v>
      </c>
      <c r="C209" s="126">
        <v>85</v>
      </c>
      <c r="D209" s="126">
        <v>0.65306122448979498</v>
      </c>
      <c r="E209" s="126">
        <v>0.81632653061224403</v>
      </c>
      <c r="F209" s="126">
        <v>0.86734693877550995</v>
      </c>
      <c r="G209" s="126">
        <v>0.61740499201056798</v>
      </c>
      <c r="H209" s="126">
        <v>0.724988737687841</v>
      </c>
      <c r="I209" s="126" t="s">
        <v>40</v>
      </c>
      <c r="J209" s="126" t="s">
        <v>253</v>
      </c>
      <c r="K209" s="126" t="s">
        <v>457</v>
      </c>
      <c r="L209" s="126">
        <v>0</v>
      </c>
      <c r="M209" s="126">
        <v>0.2</v>
      </c>
      <c r="N209" s="126">
        <v>0.6</v>
      </c>
      <c r="O209" s="126">
        <v>120</v>
      </c>
      <c r="P209" s="127">
        <v>42589.696481481478</v>
      </c>
    </row>
    <row r="210" spans="1:16" x14ac:dyDescent="0.2">
      <c r="A210" s="126">
        <v>61</v>
      </c>
      <c r="B210" s="126">
        <v>80</v>
      </c>
      <c r="C210" s="126">
        <v>82</v>
      </c>
      <c r="D210" s="126">
        <v>0.62244897959183598</v>
      </c>
      <c r="E210" s="126">
        <v>0.81632653061224403</v>
      </c>
      <c r="F210" s="126">
        <v>0.83673469387755095</v>
      </c>
      <c r="G210" s="126">
        <v>0.60239768695484097</v>
      </c>
      <c r="H210" s="126">
        <v>0.70400195750961003</v>
      </c>
      <c r="I210" s="126" t="s">
        <v>40</v>
      </c>
      <c r="J210" s="126" t="s">
        <v>253</v>
      </c>
      <c r="K210" s="126" t="s">
        <v>459</v>
      </c>
      <c r="L210" s="126">
        <v>0</v>
      </c>
      <c r="M210" s="126">
        <v>0.3</v>
      </c>
      <c r="N210" s="126">
        <v>0.6</v>
      </c>
      <c r="O210" s="126">
        <v>120</v>
      </c>
      <c r="P210" s="127">
        <v>42589.696493055555</v>
      </c>
    </row>
    <row r="211" spans="1:16" x14ac:dyDescent="0.2">
      <c r="A211" s="126">
        <v>51</v>
      </c>
      <c r="B211" s="126">
        <v>77</v>
      </c>
      <c r="C211" s="126">
        <v>83</v>
      </c>
      <c r="D211" s="126">
        <v>0.52040816326530603</v>
      </c>
      <c r="E211" s="126">
        <v>0.78571428571428503</v>
      </c>
      <c r="F211" s="126">
        <v>0.84693877551020402</v>
      </c>
      <c r="G211" s="126">
        <v>0.55879821303270905</v>
      </c>
      <c r="H211" s="126">
        <v>0.64761646154335495</v>
      </c>
      <c r="I211" s="126" t="s">
        <v>40</v>
      </c>
      <c r="J211" s="126" t="s">
        <v>253</v>
      </c>
      <c r="K211" s="126" t="s">
        <v>461</v>
      </c>
      <c r="L211" s="126">
        <v>0</v>
      </c>
      <c r="M211" s="126">
        <v>0.4</v>
      </c>
      <c r="N211" s="126">
        <v>0.6</v>
      </c>
      <c r="O211" s="126">
        <v>120</v>
      </c>
      <c r="P211" s="127">
        <v>42589.696504629632</v>
      </c>
    </row>
    <row r="212" spans="1:16" x14ac:dyDescent="0.2">
      <c r="A212" s="126">
        <v>40</v>
      </c>
      <c r="B212" s="126">
        <v>75</v>
      </c>
      <c r="C212" s="126">
        <v>85</v>
      </c>
      <c r="D212" s="126">
        <v>0.40816326530612201</v>
      </c>
      <c r="E212" s="126">
        <v>0.765306122448979</v>
      </c>
      <c r="F212" s="126">
        <v>0.86734693877550995</v>
      </c>
      <c r="G212" s="126">
        <v>0.50079437213895694</v>
      </c>
      <c r="H212" s="126">
        <v>0.57661254978181697</v>
      </c>
      <c r="I212" s="126" t="s">
        <v>40</v>
      </c>
      <c r="J212" s="126" t="s">
        <v>253</v>
      </c>
      <c r="K212" s="126" t="s">
        <v>463</v>
      </c>
      <c r="L212" s="126">
        <v>0</v>
      </c>
      <c r="M212" s="126">
        <v>0.5</v>
      </c>
      <c r="N212" s="126">
        <v>0.6</v>
      </c>
      <c r="O212" s="126">
        <v>120</v>
      </c>
      <c r="P212" s="127">
        <v>42589.696516203701</v>
      </c>
    </row>
    <row r="213" spans="1:16" x14ac:dyDescent="0.2">
      <c r="A213" s="126">
        <v>34</v>
      </c>
      <c r="B213" s="126">
        <v>71</v>
      </c>
      <c r="C213" s="126">
        <v>85</v>
      </c>
      <c r="D213" s="126">
        <v>0.34693877551020402</v>
      </c>
      <c r="E213" s="126">
        <v>0.72448979591836704</v>
      </c>
      <c r="F213" s="126">
        <v>0.86734693877550995</v>
      </c>
      <c r="G213" s="126">
        <v>0.44488915760927</v>
      </c>
      <c r="H213" s="126">
        <v>0.51094215821314104</v>
      </c>
      <c r="I213" s="126" t="s">
        <v>40</v>
      </c>
      <c r="J213" s="126" t="s">
        <v>253</v>
      </c>
      <c r="K213" s="126" t="s">
        <v>465</v>
      </c>
      <c r="L213" s="126">
        <v>0</v>
      </c>
      <c r="M213" s="126">
        <v>0.6</v>
      </c>
      <c r="N213" s="126">
        <v>0.6</v>
      </c>
      <c r="O213" s="126">
        <v>120</v>
      </c>
      <c r="P213" s="127">
        <v>42589.696527777778</v>
      </c>
    </row>
    <row r="214" spans="1:16" x14ac:dyDescent="0.2">
      <c r="A214" s="126">
        <v>23</v>
      </c>
      <c r="B214" s="126">
        <v>61</v>
      </c>
      <c r="C214" s="126">
        <v>81</v>
      </c>
      <c r="D214" s="126">
        <v>0.23469387755102</v>
      </c>
      <c r="E214" s="126">
        <v>0.62244897959183598</v>
      </c>
      <c r="F214" s="126">
        <v>0.82653061224489799</v>
      </c>
      <c r="G214" s="126">
        <v>0.34371105570942101</v>
      </c>
      <c r="H214" s="126">
        <v>0.400923741556302</v>
      </c>
      <c r="I214" s="126" t="s">
        <v>40</v>
      </c>
      <c r="J214" s="126" t="s">
        <v>253</v>
      </c>
      <c r="K214" s="126" t="s">
        <v>467</v>
      </c>
      <c r="L214" s="126">
        <v>0</v>
      </c>
      <c r="M214" s="126">
        <v>0.7</v>
      </c>
      <c r="N214" s="126">
        <v>0.6</v>
      </c>
      <c r="O214" s="126">
        <v>120</v>
      </c>
      <c r="P214" s="127">
        <v>42589.696539351855</v>
      </c>
    </row>
    <row r="215" spans="1:16" x14ac:dyDescent="0.2">
      <c r="A215" s="126">
        <v>16</v>
      </c>
      <c r="B215" s="126">
        <v>39</v>
      </c>
      <c r="C215" s="126">
        <v>71</v>
      </c>
      <c r="D215" s="126">
        <v>0.163265306122448</v>
      </c>
      <c r="E215" s="126">
        <v>0.397959183673469</v>
      </c>
      <c r="F215" s="126">
        <v>0.72448979591836704</v>
      </c>
      <c r="G215" s="126">
        <v>0.26049552775118501</v>
      </c>
      <c r="H215" s="126">
        <v>0.31034319651724002</v>
      </c>
      <c r="I215" s="126" t="s">
        <v>40</v>
      </c>
      <c r="J215" s="126" t="s">
        <v>253</v>
      </c>
      <c r="K215" s="126" t="s">
        <v>469</v>
      </c>
      <c r="L215" s="126">
        <v>0</v>
      </c>
      <c r="M215" s="126">
        <v>0.79999999999999905</v>
      </c>
      <c r="N215" s="126">
        <v>0.6</v>
      </c>
      <c r="O215" s="126">
        <v>120</v>
      </c>
      <c r="P215" s="127">
        <v>42589.696550925924</v>
      </c>
    </row>
    <row r="216" spans="1:16" x14ac:dyDescent="0.2">
      <c r="A216" s="126">
        <v>14</v>
      </c>
      <c r="B216" s="126">
        <v>35</v>
      </c>
      <c r="C216" s="126">
        <v>61</v>
      </c>
      <c r="D216" s="126">
        <v>0.14285714285714199</v>
      </c>
      <c r="E216" s="126">
        <v>0.35714285714285698</v>
      </c>
      <c r="F216" s="126">
        <v>0.62244897959183598</v>
      </c>
      <c r="G216" s="126">
        <v>0.22848170186786401</v>
      </c>
      <c r="H216" s="126">
        <v>0.27090007568617602</v>
      </c>
      <c r="I216" s="126" t="s">
        <v>40</v>
      </c>
      <c r="J216" s="126" t="s">
        <v>253</v>
      </c>
      <c r="K216" s="126" t="s">
        <v>471</v>
      </c>
      <c r="L216" s="126">
        <v>0</v>
      </c>
      <c r="M216" s="126">
        <v>0.89999999999999902</v>
      </c>
      <c r="N216" s="126">
        <v>0.6</v>
      </c>
      <c r="O216" s="126">
        <v>120</v>
      </c>
      <c r="P216" s="127">
        <v>42589.696562500001</v>
      </c>
    </row>
    <row r="217" spans="1:16" x14ac:dyDescent="0.2">
      <c r="A217" s="126">
        <v>66</v>
      </c>
      <c r="B217" s="126">
        <v>81</v>
      </c>
      <c r="C217" s="126">
        <v>86</v>
      </c>
      <c r="D217" s="126">
        <v>0.67346938775510201</v>
      </c>
      <c r="E217" s="126">
        <v>0.82653061224489799</v>
      </c>
      <c r="F217" s="126">
        <v>0.87755102040816302</v>
      </c>
      <c r="G217" s="126">
        <v>0.63112550181899196</v>
      </c>
      <c r="H217" s="126">
        <v>0.73944651928808702</v>
      </c>
      <c r="I217" s="126" t="s">
        <v>40</v>
      </c>
      <c r="J217" s="126" t="s">
        <v>253</v>
      </c>
      <c r="K217" s="126" t="s">
        <v>402</v>
      </c>
      <c r="L217" s="126">
        <v>0.1</v>
      </c>
      <c r="M217" s="126">
        <v>0</v>
      </c>
      <c r="N217" s="126">
        <v>0.6</v>
      </c>
      <c r="O217" s="126">
        <v>120</v>
      </c>
      <c r="P217" s="127">
        <v>42589.696574074071</v>
      </c>
    </row>
    <row r="218" spans="1:16" x14ac:dyDescent="0.2">
      <c r="A218" s="126">
        <v>66</v>
      </c>
      <c r="B218" s="126">
        <v>80</v>
      </c>
      <c r="C218" s="126">
        <v>86</v>
      </c>
      <c r="D218" s="126">
        <v>0.67346938775510201</v>
      </c>
      <c r="E218" s="126">
        <v>0.81632653061224403</v>
      </c>
      <c r="F218" s="126">
        <v>0.87755102040816302</v>
      </c>
      <c r="G218" s="126">
        <v>0.63201589148593496</v>
      </c>
      <c r="H218" s="126">
        <v>0.73876806300275699</v>
      </c>
      <c r="I218" s="126" t="s">
        <v>40</v>
      </c>
      <c r="J218" s="126" t="s">
        <v>253</v>
      </c>
      <c r="K218" s="126" t="s">
        <v>473</v>
      </c>
      <c r="L218" s="126">
        <v>0.1</v>
      </c>
      <c r="M218" s="126">
        <v>0.1</v>
      </c>
      <c r="N218" s="126">
        <v>0.6</v>
      </c>
      <c r="O218" s="126">
        <v>120</v>
      </c>
      <c r="P218" s="127">
        <v>42589.696585648147</v>
      </c>
    </row>
    <row r="219" spans="1:16" x14ac:dyDescent="0.2">
      <c r="A219" s="126">
        <v>64</v>
      </c>
      <c r="B219" s="126">
        <v>80</v>
      </c>
      <c r="C219" s="126">
        <v>83</v>
      </c>
      <c r="D219" s="126">
        <v>0.65306122448979498</v>
      </c>
      <c r="E219" s="126">
        <v>0.81632653061224403</v>
      </c>
      <c r="F219" s="126">
        <v>0.84693877551020402</v>
      </c>
      <c r="G219" s="126">
        <v>0.61801732738549797</v>
      </c>
      <c r="H219" s="126">
        <v>0.72536195214016297</v>
      </c>
      <c r="I219" s="126" t="s">
        <v>40</v>
      </c>
      <c r="J219" s="126" t="s">
        <v>253</v>
      </c>
      <c r="K219" s="126" t="s">
        <v>475</v>
      </c>
      <c r="L219" s="126">
        <v>0.1</v>
      </c>
      <c r="M219" s="126">
        <v>0.2</v>
      </c>
      <c r="N219" s="126">
        <v>0.6</v>
      </c>
      <c r="O219" s="126">
        <v>120</v>
      </c>
      <c r="P219" s="127">
        <v>42589.696597222224</v>
      </c>
    </row>
    <row r="220" spans="1:16" x14ac:dyDescent="0.2">
      <c r="A220" s="126">
        <v>61</v>
      </c>
      <c r="B220" s="126">
        <v>78</v>
      </c>
      <c r="C220" s="126">
        <v>81</v>
      </c>
      <c r="D220" s="126">
        <v>0.62244897959183598</v>
      </c>
      <c r="E220" s="126">
        <v>0.79591836734693799</v>
      </c>
      <c r="F220" s="126">
        <v>0.82653061224489799</v>
      </c>
      <c r="G220" s="126">
        <v>0.60093790156509597</v>
      </c>
      <c r="H220" s="126">
        <v>0.70469453910172297</v>
      </c>
      <c r="I220" s="126" t="s">
        <v>40</v>
      </c>
      <c r="J220" s="126" t="s">
        <v>253</v>
      </c>
      <c r="K220" s="126" t="s">
        <v>477</v>
      </c>
      <c r="L220" s="126">
        <v>0.1</v>
      </c>
      <c r="M220" s="126">
        <v>0.3</v>
      </c>
      <c r="N220" s="126">
        <v>0.6</v>
      </c>
      <c r="O220" s="126">
        <v>120</v>
      </c>
      <c r="P220" s="127">
        <v>42589.696597222224</v>
      </c>
    </row>
    <row r="221" spans="1:16" x14ac:dyDescent="0.2">
      <c r="A221" s="126">
        <v>47</v>
      </c>
      <c r="B221" s="126">
        <v>76</v>
      </c>
      <c r="C221" s="126">
        <v>82</v>
      </c>
      <c r="D221" s="126">
        <v>0.47959183673469302</v>
      </c>
      <c r="E221" s="126">
        <v>0.77551020408163196</v>
      </c>
      <c r="F221" s="126">
        <v>0.83673469387755095</v>
      </c>
      <c r="G221" s="126">
        <v>0.53760246775978004</v>
      </c>
      <c r="H221" s="126">
        <v>0.62241509425536201</v>
      </c>
      <c r="I221" s="126" t="s">
        <v>40</v>
      </c>
      <c r="J221" s="126" t="s">
        <v>253</v>
      </c>
      <c r="K221" s="126" t="s">
        <v>479</v>
      </c>
      <c r="L221" s="126">
        <v>0.1</v>
      </c>
      <c r="M221" s="126">
        <v>0.4</v>
      </c>
      <c r="N221" s="126">
        <v>0.6</v>
      </c>
      <c r="O221" s="126">
        <v>120</v>
      </c>
      <c r="P221" s="127">
        <v>42589.696608796294</v>
      </c>
    </row>
    <row r="222" spans="1:16" x14ac:dyDescent="0.2">
      <c r="A222" s="126">
        <v>34</v>
      </c>
      <c r="B222" s="126">
        <v>73</v>
      </c>
      <c r="C222" s="126">
        <v>82</v>
      </c>
      <c r="D222" s="126">
        <v>0.34693877551020402</v>
      </c>
      <c r="E222" s="126">
        <v>0.74489795918367296</v>
      </c>
      <c r="F222" s="126">
        <v>0.83673469387755095</v>
      </c>
      <c r="G222" s="126">
        <v>0.46142222059104299</v>
      </c>
      <c r="H222" s="126">
        <v>0.53027806348087503</v>
      </c>
      <c r="I222" s="126" t="s">
        <v>40</v>
      </c>
      <c r="J222" s="126" t="s">
        <v>253</v>
      </c>
      <c r="K222" s="126" t="s">
        <v>481</v>
      </c>
      <c r="L222" s="126">
        <v>0.1</v>
      </c>
      <c r="M222" s="126">
        <v>0.5</v>
      </c>
      <c r="N222" s="126">
        <v>0.6</v>
      </c>
      <c r="O222" s="126">
        <v>120</v>
      </c>
      <c r="P222" s="127">
        <v>42589.696620370371</v>
      </c>
    </row>
    <row r="223" spans="1:16" x14ac:dyDescent="0.2">
      <c r="A223" s="126">
        <v>29</v>
      </c>
      <c r="B223" s="126">
        <v>71</v>
      </c>
      <c r="C223" s="126">
        <v>84</v>
      </c>
      <c r="D223" s="126">
        <v>0.29591836734693799</v>
      </c>
      <c r="E223" s="126">
        <v>0.72448979591836704</v>
      </c>
      <c r="F223" s="126">
        <v>0.85714285714285698</v>
      </c>
      <c r="G223" s="126">
        <v>0.39883938771236099</v>
      </c>
      <c r="H223" s="126">
        <v>0.46422536123313402</v>
      </c>
      <c r="I223" s="126" t="s">
        <v>40</v>
      </c>
      <c r="J223" s="126" t="s">
        <v>253</v>
      </c>
      <c r="K223" s="126" t="s">
        <v>483</v>
      </c>
      <c r="L223" s="126">
        <v>0.1</v>
      </c>
      <c r="M223" s="126">
        <v>0.6</v>
      </c>
      <c r="N223" s="126">
        <v>0.6</v>
      </c>
      <c r="O223" s="126">
        <v>120</v>
      </c>
      <c r="P223" s="127">
        <v>42589.696631944447</v>
      </c>
    </row>
    <row r="224" spans="1:16" x14ac:dyDescent="0.2">
      <c r="A224" s="126">
        <v>20</v>
      </c>
      <c r="B224" s="126">
        <v>53</v>
      </c>
      <c r="C224" s="126">
        <v>77</v>
      </c>
      <c r="D224" s="126">
        <v>0.20408163265306101</v>
      </c>
      <c r="E224" s="126">
        <v>0.54081632653061196</v>
      </c>
      <c r="F224" s="126">
        <v>0.78571428571428503</v>
      </c>
      <c r="G224" s="126">
        <v>0.29899078643298299</v>
      </c>
      <c r="H224" s="126">
        <v>0.35249094771806999</v>
      </c>
      <c r="I224" s="126" t="s">
        <v>40</v>
      </c>
      <c r="J224" s="126" t="s">
        <v>253</v>
      </c>
      <c r="K224" s="126" t="s">
        <v>485</v>
      </c>
      <c r="L224" s="126">
        <v>0.1</v>
      </c>
      <c r="M224" s="126">
        <v>0.7</v>
      </c>
      <c r="N224" s="126">
        <v>0.6</v>
      </c>
      <c r="O224" s="126">
        <v>120</v>
      </c>
      <c r="P224" s="127">
        <v>42589.696643518517</v>
      </c>
    </row>
    <row r="225" spans="1:16" x14ac:dyDescent="0.2">
      <c r="A225" s="126">
        <v>13</v>
      </c>
      <c r="B225" s="126">
        <v>34</v>
      </c>
      <c r="C225" s="126">
        <v>62</v>
      </c>
      <c r="D225" s="126">
        <v>0.132653061224489</v>
      </c>
      <c r="E225" s="126">
        <v>0.34693877551020402</v>
      </c>
      <c r="F225" s="126">
        <v>0.63265306122448906</v>
      </c>
      <c r="G225" s="126">
        <v>0.233313202399963</v>
      </c>
      <c r="H225" s="126">
        <v>0.27609753304074702</v>
      </c>
      <c r="I225" s="126" t="s">
        <v>40</v>
      </c>
      <c r="J225" s="126" t="s">
        <v>253</v>
      </c>
      <c r="K225" s="126" t="s">
        <v>487</v>
      </c>
      <c r="L225" s="126">
        <v>0.1</v>
      </c>
      <c r="M225" s="126">
        <v>0.79999999999999905</v>
      </c>
      <c r="N225" s="126">
        <v>0.6</v>
      </c>
      <c r="O225" s="126">
        <v>120</v>
      </c>
      <c r="P225" s="127">
        <v>42589.696655092594</v>
      </c>
    </row>
    <row r="226" spans="1:16" x14ac:dyDescent="0.2">
      <c r="A226" s="126">
        <v>12</v>
      </c>
      <c r="B226" s="126">
        <v>31</v>
      </c>
      <c r="C226" s="126">
        <v>48</v>
      </c>
      <c r="D226" s="126">
        <v>0.122448979591836</v>
      </c>
      <c r="E226" s="126">
        <v>0.31632653061224397</v>
      </c>
      <c r="F226" s="126">
        <v>0.48979591836734598</v>
      </c>
      <c r="G226" s="126">
        <v>0.200832830799448</v>
      </c>
      <c r="H226" s="126">
        <v>0.238167511844248</v>
      </c>
      <c r="I226" s="126" t="s">
        <v>40</v>
      </c>
      <c r="J226" s="126" t="s">
        <v>253</v>
      </c>
      <c r="K226" s="126" t="s">
        <v>489</v>
      </c>
      <c r="L226" s="126">
        <v>0.1</v>
      </c>
      <c r="M226" s="126">
        <v>0.89999999999999902</v>
      </c>
      <c r="N226" s="126">
        <v>0.6</v>
      </c>
      <c r="O226" s="126">
        <v>120</v>
      </c>
      <c r="P226" s="127">
        <v>42589.696666666663</v>
      </c>
    </row>
    <row r="227" spans="1:16" x14ac:dyDescent="0.2">
      <c r="A227" s="126">
        <v>67</v>
      </c>
      <c r="B227" s="126">
        <v>79</v>
      </c>
      <c r="C227" s="126">
        <v>86</v>
      </c>
      <c r="D227" s="126">
        <v>0.68367346938775497</v>
      </c>
      <c r="E227" s="126">
        <v>0.80612244897959096</v>
      </c>
      <c r="F227" s="126">
        <v>0.87755102040816302</v>
      </c>
      <c r="G227" s="126">
        <v>0.63034914037599199</v>
      </c>
      <c r="H227" s="126">
        <v>0.74262095114436</v>
      </c>
      <c r="I227" s="126" t="s">
        <v>40</v>
      </c>
      <c r="J227" s="126" t="s">
        <v>253</v>
      </c>
      <c r="K227" s="126" t="s">
        <v>280</v>
      </c>
      <c r="L227" s="126">
        <v>0.2</v>
      </c>
      <c r="M227" s="126">
        <v>0</v>
      </c>
      <c r="N227" s="126">
        <v>0.6</v>
      </c>
      <c r="O227" s="126">
        <v>120</v>
      </c>
      <c r="P227" s="127">
        <v>42589.69667824074</v>
      </c>
    </row>
    <row r="228" spans="1:16" s="130" customFormat="1" x14ac:dyDescent="0.2">
      <c r="A228" s="128">
        <v>67</v>
      </c>
      <c r="B228" s="128">
        <v>79</v>
      </c>
      <c r="C228" s="128">
        <v>87</v>
      </c>
      <c r="D228" s="128">
        <v>0.68367346938775497</v>
      </c>
      <c r="E228" s="128">
        <v>0.80612244897959096</v>
      </c>
      <c r="F228" s="128">
        <v>0.88775510204081598</v>
      </c>
      <c r="G228" s="128">
        <v>0.62997602767210303</v>
      </c>
      <c r="H228" s="128">
        <v>0.74277128582753205</v>
      </c>
      <c r="I228" s="128" t="s">
        <v>40</v>
      </c>
      <c r="J228" s="128" t="s">
        <v>253</v>
      </c>
      <c r="K228" s="128" t="s">
        <v>419</v>
      </c>
      <c r="L228" s="128">
        <v>0.2</v>
      </c>
      <c r="M228" s="128">
        <v>0.1</v>
      </c>
      <c r="N228" s="128">
        <v>0.6</v>
      </c>
      <c r="O228" s="128">
        <v>120</v>
      </c>
      <c r="P228" s="129">
        <v>42589.696689814817</v>
      </c>
    </row>
    <row r="229" spans="1:16" x14ac:dyDescent="0.2">
      <c r="A229" s="126">
        <v>65</v>
      </c>
      <c r="B229" s="126">
        <v>79</v>
      </c>
      <c r="C229" s="126">
        <v>84</v>
      </c>
      <c r="D229" s="126">
        <v>0.66326530612244805</v>
      </c>
      <c r="E229" s="126">
        <v>0.80612244897959096</v>
      </c>
      <c r="F229" s="126">
        <v>0.85714285714285698</v>
      </c>
      <c r="G229" s="126">
        <v>0.61973812884905499</v>
      </c>
      <c r="H229" s="126">
        <v>0.72916624086934301</v>
      </c>
      <c r="I229" s="126" t="s">
        <v>40</v>
      </c>
      <c r="J229" s="126" t="s">
        <v>253</v>
      </c>
      <c r="K229" s="126" t="s">
        <v>421</v>
      </c>
      <c r="L229" s="126">
        <v>0.2</v>
      </c>
      <c r="M229" s="126">
        <v>0.2</v>
      </c>
      <c r="N229" s="126">
        <v>0.6</v>
      </c>
      <c r="O229" s="126">
        <v>120</v>
      </c>
      <c r="P229" s="127">
        <v>42589.696701388886</v>
      </c>
    </row>
    <row r="230" spans="1:16" x14ac:dyDescent="0.2">
      <c r="A230" s="126">
        <v>60</v>
      </c>
      <c r="B230" s="126">
        <v>76</v>
      </c>
      <c r="C230" s="126">
        <v>81</v>
      </c>
      <c r="D230" s="126">
        <v>0.61224489795918302</v>
      </c>
      <c r="E230" s="126">
        <v>0.77551020408163196</v>
      </c>
      <c r="F230" s="126">
        <v>0.82653061224489799</v>
      </c>
      <c r="G230" s="126">
        <v>0.58500918148149805</v>
      </c>
      <c r="H230" s="126">
        <v>0.69565857894939498</v>
      </c>
      <c r="I230" s="126" t="s">
        <v>40</v>
      </c>
      <c r="J230" s="126" t="s">
        <v>253</v>
      </c>
      <c r="K230" s="126" t="s">
        <v>423</v>
      </c>
      <c r="L230" s="126">
        <v>0.2</v>
      </c>
      <c r="M230" s="126">
        <v>0.3</v>
      </c>
      <c r="N230" s="126">
        <v>0.6</v>
      </c>
      <c r="O230" s="126">
        <v>120</v>
      </c>
      <c r="P230" s="127">
        <v>42589.696712962963</v>
      </c>
    </row>
    <row r="231" spans="1:16" x14ac:dyDescent="0.2">
      <c r="A231" s="126">
        <v>45</v>
      </c>
      <c r="B231" s="126">
        <v>74</v>
      </c>
      <c r="C231" s="126">
        <v>82</v>
      </c>
      <c r="D231" s="126">
        <v>0.45918367346938699</v>
      </c>
      <c r="E231" s="126">
        <v>0.75510204081632604</v>
      </c>
      <c r="F231" s="126">
        <v>0.83673469387755095</v>
      </c>
      <c r="G231" s="126">
        <v>0.52246610644161795</v>
      </c>
      <c r="H231" s="126">
        <v>0.60724348578952103</v>
      </c>
      <c r="I231" s="126" t="s">
        <v>40</v>
      </c>
      <c r="J231" s="126" t="s">
        <v>253</v>
      </c>
      <c r="K231" s="126" t="s">
        <v>425</v>
      </c>
      <c r="L231" s="126">
        <v>0.2</v>
      </c>
      <c r="M231" s="126">
        <v>0.4</v>
      </c>
      <c r="N231" s="126">
        <v>0.6</v>
      </c>
      <c r="O231" s="126">
        <v>120</v>
      </c>
      <c r="P231" s="127">
        <v>42589.696712962963</v>
      </c>
    </row>
    <row r="232" spans="1:16" x14ac:dyDescent="0.2">
      <c r="A232" s="126">
        <v>32</v>
      </c>
      <c r="B232" s="126">
        <v>73</v>
      </c>
      <c r="C232" s="126">
        <v>82</v>
      </c>
      <c r="D232" s="126">
        <v>0.32653061224489699</v>
      </c>
      <c r="E232" s="126">
        <v>0.74489795918367296</v>
      </c>
      <c r="F232" s="126">
        <v>0.83673469387755095</v>
      </c>
      <c r="G232" s="126">
        <v>0.44395795640941499</v>
      </c>
      <c r="H232" s="126">
        <v>0.515535040064382</v>
      </c>
      <c r="I232" s="126" t="s">
        <v>40</v>
      </c>
      <c r="J232" s="126" t="s">
        <v>253</v>
      </c>
      <c r="K232" s="126" t="s">
        <v>427</v>
      </c>
      <c r="L232" s="126">
        <v>0.2</v>
      </c>
      <c r="M232" s="126">
        <v>0.5</v>
      </c>
      <c r="N232" s="126">
        <v>0.6</v>
      </c>
      <c r="O232" s="126">
        <v>120</v>
      </c>
      <c r="P232" s="127">
        <v>42589.69672453704</v>
      </c>
    </row>
    <row r="233" spans="1:16" x14ac:dyDescent="0.2">
      <c r="A233" s="126">
        <v>26</v>
      </c>
      <c r="B233" s="126">
        <v>69</v>
      </c>
      <c r="C233" s="126">
        <v>81</v>
      </c>
      <c r="D233" s="126">
        <v>0.265306122448979</v>
      </c>
      <c r="E233" s="126">
        <v>0.70408163265306101</v>
      </c>
      <c r="F233" s="126">
        <v>0.82653061224489799</v>
      </c>
      <c r="G233" s="126">
        <v>0.37159658809187202</v>
      </c>
      <c r="H233" s="126">
        <v>0.43779668460790899</v>
      </c>
      <c r="I233" s="126" t="s">
        <v>40</v>
      </c>
      <c r="J233" s="126" t="s">
        <v>253</v>
      </c>
      <c r="K233" s="126" t="s">
        <v>429</v>
      </c>
      <c r="L233" s="126">
        <v>0.2</v>
      </c>
      <c r="M233" s="126">
        <v>0.6</v>
      </c>
      <c r="N233" s="126">
        <v>0.6</v>
      </c>
      <c r="O233" s="126">
        <v>120</v>
      </c>
      <c r="P233" s="127">
        <v>42589.696736111109</v>
      </c>
    </row>
    <row r="234" spans="1:16" x14ac:dyDescent="0.2">
      <c r="A234" s="126">
        <v>19</v>
      </c>
      <c r="B234" s="126">
        <v>46</v>
      </c>
      <c r="C234" s="126">
        <v>75</v>
      </c>
      <c r="D234" s="126">
        <v>0.19387755102040799</v>
      </c>
      <c r="E234" s="126">
        <v>0.46938775510204001</v>
      </c>
      <c r="F234" s="126">
        <v>0.765306122448979</v>
      </c>
      <c r="G234" s="126">
        <v>0.289365113294066</v>
      </c>
      <c r="H234" s="126">
        <v>0.34017530460331102</v>
      </c>
      <c r="I234" s="126" t="s">
        <v>40</v>
      </c>
      <c r="J234" s="126" t="s">
        <v>253</v>
      </c>
      <c r="K234" s="126" t="s">
        <v>431</v>
      </c>
      <c r="L234" s="126">
        <v>0.2</v>
      </c>
      <c r="M234" s="126">
        <v>0.7</v>
      </c>
      <c r="N234" s="126">
        <v>0.6</v>
      </c>
      <c r="O234" s="126">
        <v>120</v>
      </c>
      <c r="P234" s="127">
        <v>42589.696747685186</v>
      </c>
    </row>
    <row r="235" spans="1:16" x14ac:dyDescent="0.2">
      <c r="A235" s="126">
        <v>13</v>
      </c>
      <c r="B235" s="126">
        <v>34</v>
      </c>
      <c r="C235" s="126">
        <v>59</v>
      </c>
      <c r="D235" s="126">
        <v>0.132653061224489</v>
      </c>
      <c r="E235" s="126">
        <v>0.34693877551020402</v>
      </c>
      <c r="F235" s="126">
        <v>0.60204081632652995</v>
      </c>
      <c r="G235" s="126">
        <v>0.23073951705892401</v>
      </c>
      <c r="H235" s="126">
        <v>0.274482212273577</v>
      </c>
      <c r="I235" s="126" t="s">
        <v>40</v>
      </c>
      <c r="J235" s="126" t="s">
        <v>253</v>
      </c>
      <c r="K235" s="126" t="s">
        <v>433</v>
      </c>
      <c r="L235" s="126">
        <v>0.2</v>
      </c>
      <c r="M235" s="126">
        <v>0.79999999999999905</v>
      </c>
      <c r="N235" s="126">
        <v>0.6</v>
      </c>
      <c r="O235" s="126">
        <v>120</v>
      </c>
      <c r="P235" s="127">
        <v>42589.696759259263</v>
      </c>
    </row>
    <row r="236" spans="1:16" x14ac:dyDescent="0.2">
      <c r="A236" s="126">
        <v>12</v>
      </c>
      <c r="B236" s="126">
        <v>30</v>
      </c>
      <c r="C236" s="126">
        <v>48</v>
      </c>
      <c r="D236" s="126">
        <v>0.122448979591836</v>
      </c>
      <c r="E236" s="126">
        <v>0.30612244897959101</v>
      </c>
      <c r="F236" s="126">
        <v>0.48979591836734598</v>
      </c>
      <c r="G236" s="126">
        <v>0.19751859642736899</v>
      </c>
      <c r="H236" s="126">
        <v>0.235387623265681</v>
      </c>
      <c r="I236" s="126" t="s">
        <v>40</v>
      </c>
      <c r="J236" s="126" t="s">
        <v>253</v>
      </c>
      <c r="K236" s="126" t="s">
        <v>435</v>
      </c>
      <c r="L236" s="126">
        <v>0.2</v>
      </c>
      <c r="M236" s="126">
        <v>0.89999999999999902</v>
      </c>
      <c r="N236" s="126">
        <v>0.6</v>
      </c>
      <c r="O236" s="126">
        <v>120</v>
      </c>
      <c r="P236" s="127">
        <v>42589.696770833332</v>
      </c>
    </row>
    <row r="237" spans="1:16" x14ac:dyDescent="0.2">
      <c r="A237" s="126">
        <v>65</v>
      </c>
      <c r="B237" s="126">
        <v>78</v>
      </c>
      <c r="C237" s="126">
        <v>87</v>
      </c>
      <c r="D237" s="126">
        <v>0.66326530612244805</v>
      </c>
      <c r="E237" s="126">
        <v>0.79591836734693799</v>
      </c>
      <c r="F237" s="126">
        <v>0.88775510204081598</v>
      </c>
      <c r="G237" s="126">
        <v>0.61690453361661701</v>
      </c>
      <c r="H237" s="126">
        <v>0.73030995734840398</v>
      </c>
      <c r="I237" s="126" t="s">
        <v>40</v>
      </c>
      <c r="J237" s="126" t="s">
        <v>253</v>
      </c>
      <c r="K237" s="126" t="s">
        <v>405</v>
      </c>
      <c r="L237" s="126">
        <v>0.3</v>
      </c>
      <c r="M237" s="126">
        <v>0</v>
      </c>
      <c r="N237" s="126">
        <v>0.6</v>
      </c>
      <c r="O237" s="126">
        <v>120</v>
      </c>
      <c r="P237" s="127">
        <v>42589.696782407409</v>
      </c>
    </row>
    <row r="238" spans="1:16" x14ac:dyDescent="0.2">
      <c r="A238" s="126">
        <v>66</v>
      </c>
      <c r="B238" s="126">
        <v>78</v>
      </c>
      <c r="C238" s="126">
        <v>83</v>
      </c>
      <c r="D238" s="126">
        <v>0.67346938775510201</v>
      </c>
      <c r="E238" s="126">
        <v>0.79591836734693799</v>
      </c>
      <c r="F238" s="126">
        <v>0.84693877551020402</v>
      </c>
      <c r="G238" s="126">
        <v>0.62092332240558101</v>
      </c>
      <c r="H238" s="126">
        <v>0.73458924677814597</v>
      </c>
      <c r="I238" s="126" t="s">
        <v>40</v>
      </c>
      <c r="J238" s="126" t="s">
        <v>253</v>
      </c>
      <c r="K238" s="126" t="s">
        <v>491</v>
      </c>
      <c r="L238" s="126">
        <v>0.3</v>
      </c>
      <c r="M238" s="126">
        <v>0.1</v>
      </c>
      <c r="N238" s="126">
        <v>0.6</v>
      </c>
      <c r="O238" s="126">
        <v>120</v>
      </c>
      <c r="P238" s="127">
        <v>42589.696793981479</v>
      </c>
    </row>
    <row r="239" spans="1:16" x14ac:dyDescent="0.2">
      <c r="A239" s="126">
        <v>64</v>
      </c>
      <c r="B239" s="126">
        <v>76</v>
      </c>
      <c r="C239" s="126">
        <v>81</v>
      </c>
      <c r="D239" s="126">
        <v>0.65306122448979498</v>
      </c>
      <c r="E239" s="126">
        <v>0.77551020408163196</v>
      </c>
      <c r="F239" s="126">
        <v>0.82653061224489799</v>
      </c>
      <c r="G239" s="126">
        <v>0.60755594494618603</v>
      </c>
      <c r="H239" s="126">
        <v>0.72053448147227706</v>
      </c>
      <c r="I239" s="126" t="s">
        <v>40</v>
      </c>
      <c r="J239" s="126" t="s">
        <v>253</v>
      </c>
      <c r="K239" s="126" t="s">
        <v>493</v>
      </c>
      <c r="L239" s="126">
        <v>0.3</v>
      </c>
      <c r="M239" s="126">
        <v>0.2</v>
      </c>
      <c r="N239" s="126">
        <v>0.6</v>
      </c>
      <c r="O239" s="126">
        <v>120</v>
      </c>
      <c r="P239" s="127">
        <v>42589.696805555555</v>
      </c>
    </row>
    <row r="240" spans="1:16" x14ac:dyDescent="0.2">
      <c r="A240" s="126">
        <v>53</v>
      </c>
      <c r="B240" s="126">
        <v>75</v>
      </c>
      <c r="C240" s="126">
        <v>81</v>
      </c>
      <c r="D240" s="126">
        <v>0.54081632653061196</v>
      </c>
      <c r="E240" s="126">
        <v>0.765306122448979</v>
      </c>
      <c r="F240" s="126">
        <v>0.82653061224489799</v>
      </c>
      <c r="G240" s="126">
        <v>0.55178106172053898</v>
      </c>
      <c r="H240" s="126">
        <v>0.65442185671027198</v>
      </c>
      <c r="I240" s="126" t="s">
        <v>40</v>
      </c>
      <c r="J240" s="126" t="s">
        <v>253</v>
      </c>
      <c r="K240" s="126" t="s">
        <v>495</v>
      </c>
      <c r="L240" s="126">
        <v>0.3</v>
      </c>
      <c r="M240" s="126">
        <v>0.3</v>
      </c>
      <c r="N240" s="126">
        <v>0.6</v>
      </c>
      <c r="O240" s="126">
        <v>120</v>
      </c>
      <c r="P240" s="127">
        <v>42589.696805555555</v>
      </c>
    </row>
    <row r="241" spans="1:16" x14ac:dyDescent="0.2">
      <c r="A241" s="126">
        <v>44</v>
      </c>
      <c r="B241" s="126">
        <v>73</v>
      </c>
      <c r="C241" s="126">
        <v>81</v>
      </c>
      <c r="D241" s="126">
        <v>0.44897959183673403</v>
      </c>
      <c r="E241" s="126">
        <v>0.74489795918367296</v>
      </c>
      <c r="F241" s="126">
        <v>0.82653061224489799</v>
      </c>
      <c r="G241" s="126">
        <v>0.51332242818717799</v>
      </c>
      <c r="H241" s="126">
        <v>0.59683109180898497</v>
      </c>
      <c r="I241" s="126" t="s">
        <v>40</v>
      </c>
      <c r="J241" s="126" t="s">
        <v>253</v>
      </c>
      <c r="K241" s="126" t="s">
        <v>497</v>
      </c>
      <c r="L241" s="126">
        <v>0.3</v>
      </c>
      <c r="M241" s="126">
        <v>0.4</v>
      </c>
      <c r="N241" s="126">
        <v>0.6</v>
      </c>
      <c r="O241" s="126">
        <v>120</v>
      </c>
      <c r="P241" s="127">
        <v>42589.696817129632</v>
      </c>
    </row>
    <row r="242" spans="1:16" x14ac:dyDescent="0.2">
      <c r="A242" s="126">
        <v>29</v>
      </c>
      <c r="B242" s="126">
        <v>72</v>
      </c>
      <c r="C242" s="126">
        <v>83</v>
      </c>
      <c r="D242" s="126">
        <v>0.29591836734693799</v>
      </c>
      <c r="E242" s="126">
        <v>0.73469387755102</v>
      </c>
      <c r="F242" s="126">
        <v>0.84693877551020402</v>
      </c>
      <c r="G242" s="126">
        <v>0.420608368729458</v>
      </c>
      <c r="H242" s="126">
        <v>0.490727679457373</v>
      </c>
      <c r="I242" s="126" t="s">
        <v>40</v>
      </c>
      <c r="J242" s="126" t="s">
        <v>253</v>
      </c>
      <c r="K242" s="126" t="s">
        <v>499</v>
      </c>
      <c r="L242" s="126">
        <v>0.3</v>
      </c>
      <c r="M242" s="126">
        <v>0.5</v>
      </c>
      <c r="N242" s="126">
        <v>0.6</v>
      </c>
      <c r="O242" s="126">
        <v>120</v>
      </c>
      <c r="P242" s="127">
        <v>42589.696828703702</v>
      </c>
    </row>
    <row r="243" spans="1:16" x14ac:dyDescent="0.2">
      <c r="A243" s="126">
        <v>23</v>
      </c>
      <c r="B243" s="126">
        <v>62</v>
      </c>
      <c r="C243" s="126">
        <v>81</v>
      </c>
      <c r="D243" s="126">
        <v>0.23469387755102</v>
      </c>
      <c r="E243" s="126">
        <v>0.63265306122448906</v>
      </c>
      <c r="F243" s="126">
        <v>0.82653061224489799</v>
      </c>
      <c r="G243" s="126">
        <v>0.34101467681893899</v>
      </c>
      <c r="H243" s="126">
        <v>0.40264758365233</v>
      </c>
      <c r="I243" s="126" t="s">
        <v>40</v>
      </c>
      <c r="J243" s="126" t="s">
        <v>253</v>
      </c>
      <c r="K243" s="126" t="s">
        <v>501</v>
      </c>
      <c r="L243" s="126">
        <v>0.3</v>
      </c>
      <c r="M243" s="126">
        <v>0.6</v>
      </c>
      <c r="N243" s="126">
        <v>0.6</v>
      </c>
      <c r="O243" s="126">
        <v>120</v>
      </c>
      <c r="P243" s="127">
        <v>42589.696840277778</v>
      </c>
    </row>
    <row r="244" spans="1:16" x14ac:dyDescent="0.2">
      <c r="A244" s="126">
        <v>17</v>
      </c>
      <c r="B244" s="126">
        <v>43</v>
      </c>
      <c r="C244" s="126">
        <v>74</v>
      </c>
      <c r="D244" s="126">
        <v>0.17346938775510201</v>
      </c>
      <c r="E244" s="126">
        <v>0.43877551020408101</v>
      </c>
      <c r="F244" s="126">
        <v>0.75510204081632604</v>
      </c>
      <c r="G244" s="126">
        <v>0.269758310776199</v>
      </c>
      <c r="H244" s="126">
        <v>0.31874348183351697</v>
      </c>
      <c r="I244" s="126" t="s">
        <v>40</v>
      </c>
      <c r="J244" s="126" t="s">
        <v>253</v>
      </c>
      <c r="K244" s="126" t="s">
        <v>503</v>
      </c>
      <c r="L244" s="126">
        <v>0.3</v>
      </c>
      <c r="M244" s="126">
        <v>0.7</v>
      </c>
      <c r="N244" s="126">
        <v>0.6</v>
      </c>
      <c r="O244" s="126">
        <v>120</v>
      </c>
      <c r="P244" s="127">
        <v>42589.696851851855</v>
      </c>
    </row>
    <row r="245" spans="1:16" x14ac:dyDescent="0.2">
      <c r="A245" s="126">
        <v>13</v>
      </c>
      <c r="B245" s="126">
        <v>34</v>
      </c>
      <c r="C245" s="126">
        <v>59</v>
      </c>
      <c r="D245" s="126">
        <v>0.132653061224489</v>
      </c>
      <c r="E245" s="126">
        <v>0.34693877551020402</v>
      </c>
      <c r="F245" s="126">
        <v>0.60204081632652995</v>
      </c>
      <c r="G245" s="126">
        <v>0.22021180913414001</v>
      </c>
      <c r="H245" s="126">
        <v>0.26307638053777199</v>
      </c>
      <c r="I245" s="126" t="s">
        <v>40</v>
      </c>
      <c r="J245" s="126" t="s">
        <v>253</v>
      </c>
      <c r="K245" s="126" t="s">
        <v>505</v>
      </c>
      <c r="L245" s="126">
        <v>0.3</v>
      </c>
      <c r="M245" s="126">
        <v>0.79999999999999905</v>
      </c>
      <c r="N245" s="126">
        <v>0.6</v>
      </c>
      <c r="O245" s="126">
        <v>120</v>
      </c>
      <c r="P245" s="127">
        <v>42589.696863425925</v>
      </c>
    </row>
    <row r="246" spans="1:16" x14ac:dyDescent="0.2">
      <c r="A246" s="126">
        <v>12</v>
      </c>
      <c r="B246" s="126">
        <v>30</v>
      </c>
      <c r="C246" s="126">
        <v>46</v>
      </c>
      <c r="D246" s="126">
        <v>0.122448979591836</v>
      </c>
      <c r="E246" s="126">
        <v>0.30612244897959101</v>
      </c>
      <c r="F246" s="126">
        <v>0.46938775510204001</v>
      </c>
      <c r="G246" s="126">
        <v>0.19605141466745599</v>
      </c>
      <c r="H246" s="126">
        <v>0.234139674294495</v>
      </c>
      <c r="I246" s="126" t="s">
        <v>40</v>
      </c>
      <c r="J246" s="126" t="s">
        <v>253</v>
      </c>
      <c r="K246" s="126" t="s">
        <v>507</v>
      </c>
      <c r="L246" s="126">
        <v>0.3</v>
      </c>
      <c r="M246" s="126">
        <v>0.89999999999999902</v>
      </c>
      <c r="N246" s="126">
        <v>0.6</v>
      </c>
      <c r="O246" s="126">
        <v>120</v>
      </c>
      <c r="P246" s="127">
        <v>42589.696863425925</v>
      </c>
    </row>
    <row r="247" spans="1:16" x14ac:dyDescent="0.2">
      <c r="A247" s="126">
        <v>58</v>
      </c>
      <c r="B247" s="126">
        <v>77</v>
      </c>
      <c r="C247" s="126">
        <v>84</v>
      </c>
      <c r="D247" s="126">
        <v>0.59183673469387699</v>
      </c>
      <c r="E247" s="126">
        <v>0.78571428571428503</v>
      </c>
      <c r="F247" s="126">
        <v>0.85714285714285698</v>
      </c>
      <c r="G247" s="126">
        <v>0.58273003483872698</v>
      </c>
      <c r="H247" s="126">
        <v>0.68896405029821195</v>
      </c>
      <c r="I247" s="126" t="s">
        <v>40</v>
      </c>
      <c r="J247" s="126" t="s">
        <v>253</v>
      </c>
      <c r="K247" s="126" t="s">
        <v>407</v>
      </c>
      <c r="L247" s="126">
        <v>0.4</v>
      </c>
      <c r="M247" s="126">
        <v>0</v>
      </c>
      <c r="N247" s="126">
        <v>0.6</v>
      </c>
      <c r="O247" s="126">
        <v>120</v>
      </c>
      <c r="P247" s="127">
        <v>42589.696875000001</v>
      </c>
    </row>
    <row r="248" spans="1:16" x14ac:dyDescent="0.2">
      <c r="A248" s="126">
        <v>56</v>
      </c>
      <c r="B248" s="126">
        <v>78</v>
      </c>
      <c r="C248" s="126">
        <v>82</v>
      </c>
      <c r="D248" s="126">
        <v>0.57142857142857095</v>
      </c>
      <c r="E248" s="126">
        <v>0.79591836734693799</v>
      </c>
      <c r="F248" s="126">
        <v>0.83673469387755095</v>
      </c>
      <c r="G248" s="126">
        <v>0.56982461189728195</v>
      </c>
      <c r="H248" s="126">
        <v>0.67690229748405395</v>
      </c>
      <c r="I248" s="126" t="s">
        <v>40</v>
      </c>
      <c r="J248" s="126" t="s">
        <v>253</v>
      </c>
      <c r="K248" s="126" t="s">
        <v>509</v>
      </c>
      <c r="L248" s="126">
        <v>0.4</v>
      </c>
      <c r="M248" s="126">
        <v>0.1</v>
      </c>
      <c r="N248" s="126">
        <v>0.6</v>
      </c>
      <c r="O248" s="126">
        <v>120</v>
      </c>
      <c r="P248" s="127">
        <v>42589.696886574071</v>
      </c>
    </row>
    <row r="249" spans="1:16" x14ac:dyDescent="0.2">
      <c r="A249" s="126">
        <v>51</v>
      </c>
      <c r="B249" s="126">
        <v>77</v>
      </c>
      <c r="C249" s="126">
        <v>81</v>
      </c>
      <c r="D249" s="126">
        <v>0.52040816326530603</v>
      </c>
      <c r="E249" s="126">
        <v>0.78571428571428503</v>
      </c>
      <c r="F249" s="126">
        <v>0.82653061224489799</v>
      </c>
      <c r="G249" s="126">
        <v>0.54460224377139899</v>
      </c>
      <c r="H249" s="126">
        <v>0.64555278334343702</v>
      </c>
      <c r="I249" s="126" t="s">
        <v>40</v>
      </c>
      <c r="J249" s="126" t="s">
        <v>253</v>
      </c>
      <c r="K249" s="126" t="s">
        <v>511</v>
      </c>
      <c r="L249" s="126">
        <v>0.4</v>
      </c>
      <c r="M249" s="126">
        <v>0.2</v>
      </c>
      <c r="N249" s="126">
        <v>0.6</v>
      </c>
      <c r="O249" s="126">
        <v>120</v>
      </c>
      <c r="P249" s="127">
        <v>42589.696898148148</v>
      </c>
    </row>
    <row r="250" spans="1:16" x14ac:dyDescent="0.2">
      <c r="A250" s="126">
        <v>44</v>
      </c>
      <c r="B250" s="126">
        <v>76</v>
      </c>
      <c r="C250" s="126">
        <v>81</v>
      </c>
      <c r="D250" s="126">
        <v>0.44897959183673403</v>
      </c>
      <c r="E250" s="126">
        <v>0.77551020408163196</v>
      </c>
      <c r="F250" s="126">
        <v>0.82653061224489799</v>
      </c>
      <c r="G250" s="126">
        <v>0.50911417047561103</v>
      </c>
      <c r="H250" s="126">
        <v>0.60108219208984504</v>
      </c>
      <c r="I250" s="126" t="s">
        <v>40</v>
      </c>
      <c r="J250" s="126" t="s">
        <v>253</v>
      </c>
      <c r="K250" s="126" t="s">
        <v>513</v>
      </c>
      <c r="L250" s="126">
        <v>0.4</v>
      </c>
      <c r="M250" s="126">
        <v>0.3</v>
      </c>
      <c r="N250" s="126">
        <v>0.6</v>
      </c>
      <c r="O250" s="126">
        <v>120</v>
      </c>
      <c r="P250" s="127">
        <v>42589.696909722225</v>
      </c>
    </row>
    <row r="251" spans="1:16" x14ac:dyDescent="0.2">
      <c r="A251" s="126">
        <v>34</v>
      </c>
      <c r="B251" s="126">
        <v>74</v>
      </c>
      <c r="C251" s="126">
        <v>81</v>
      </c>
      <c r="D251" s="126">
        <v>0.34693877551020402</v>
      </c>
      <c r="E251" s="126">
        <v>0.75510204081632604</v>
      </c>
      <c r="F251" s="126">
        <v>0.82653061224489799</v>
      </c>
      <c r="G251" s="126">
        <v>0.45104035720515101</v>
      </c>
      <c r="H251" s="126">
        <v>0.52954896503503901</v>
      </c>
      <c r="I251" s="126" t="s">
        <v>40</v>
      </c>
      <c r="J251" s="126" t="s">
        <v>253</v>
      </c>
      <c r="K251" s="126" t="s">
        <v>515</v>
      </c>
      <c r="L251" s="126">
        <v>0.4</v>
      </c>
      <c r="M251" s="126">
        <v>0.4</v>
      </c>
      <c r="N251" s="126">
        <v>0.6</v>
      </c>
      <c r="O251" s="126">
        <v>120</v>
      </c>
      <c r="P251" s="127">
        <v>42589.696921296294</v>
      </c>
    </row>
    <row r="252" spans="1:16" x14ac:dyDescent="0.2">
      <c r="A252" s="126">
        <v>23</v>
      </c>
      <c r="B252" s="126">
        <v>69</v>
      </c>
      <c r="C252" s="126">
        <v>81</v>
      </c>
      <c r="D252" s="126">
        <v>0.23469387755102</v>
      </c>
      <c r="E252" s="126">
        <v>0.70408163265306101</v>
      </c>
      <c r="F252" s="126">
        <v>0.82653061224489799</v>
      </c>
      <c r="G252" s="126">
        <v>0.374881273270183</v>
      </c>
      <c r="H252" s="126">
        <v>0.44180141171972798</v>
      </c>
      <c r="I252" s="126" t="s">
        <v>40</v>
      </c>
      <c r="J252" s="126" t="s">
        <v>253</v>
      </c>
      <c r="K252" s="126" t="s">
        <v>517</v>
      </c>
      <c r="L252" s="126">
        <v>0.4</v>
      </c>
      <c r="M252" s="126">
        <v>0.5</v>
      </c>
      <c r="N252" s="126">
        <v>0.6</v>
      </c>
      <c r="O252" s="126">
        <v>120</v>
      </c>
      <c r="P252" s="127">
        <v>42589.696921296294</v>
      </c>
    </row>
    <row r="253" spans="1:16" x14ac:dyDescent="0.2">
      <c r="A253" s="126">
        <v>21</v>
      </c>
      <c r="B253" s="126">
        <v>58</v>
      </c>
      <c r="C253" s="126">
        <v>78</v>
      </c>
      <c r="D253" s="126">
        <v>0.214285714285714</v>
      </c>
      <c r="E253" s="126">
        <v>0.59183673469387699</v>
      </c>
      <c r="F253" s="126">
        <v>0.79591836734693799</v>
      </c>
      <c r="G253" s="126">
        <v>0.31993029677622498</v>
      </c>
      <c r="H253" s="126">
        <v>0.38203487927487101</v>
      </c>
      <c r="I253" s="126" t="s">
        <v>40</v>
      </c>
      <c r="J253" s="126" t="s">
        <v>253</v>
      </c>
      <c r="K253" s="126" t="s">
        <v>519</v>
      </c>
      <c r="L253" s="126">
        <v>0.4</v>
      </c>
      <c r="M253" s="126">
        <v>0.6</v>
      </c>
      <c r="N253" s="126">
        <v>0.6</v>
      </c>
      <c r="O253" s="126">
        <v>120</v>
      </c>
      <c r="P253" s="127">
        <v>42589.696932870371</v>
      </c>
    </row>
    <row r="254" spans="1:16" x14ac:dyDescent="0.2">
      <c r="A254" s="126">
        <v>17</v>
      </c>
      <c r="B254" s="126">
        <v>43</v>
      </c>
      <c r="C254" s="126">
        <v>67</v>
      </c>
      <c r="D254" s="126">
        <v>0.17346938775510201</v>
      </c>
      <c r="E254" s="126">
        <v>0.43877551020408101</v>
      </c>
      <c r="F254" s="126">
        <v>0.68367346938775497</v>
      </c>
      <c r="G254" s="126">
        <v>0.26274411068445602</v>
      </c>
      <c r="H254" s="126">
        <v>0.31248359276008197</v>
      </c>
      <c r="I254" s="126" t="s">
        <v>40</v>
      </c>
      <c r="J254" s="126" t="s">
        <v>253</v>
      </c>
      <c r="K254" s="126" t="s">
        <v>521</v>
      </c>
      <c r="L254" s="126">
        <v>0.4</v>
      </c>
      <c r="M254" s="126">
        <v>0.7</v>
      </c>
      <c r="N254" s="126">
        <v>0.6</v>
      </c>
      <c r="O254" s="126">
        <v>120</v>
      </c>
      <c r="P254" s="127">
        <v>42589.696944444448</v>
      </c>
    </row>
    <row r="255" spans="1:16" x14ac:dyDescent="0.2">
      <c r="A255" s="126">
        <v>13</v>
      </c>
      <c r="B255" s="126">
        <v>32</v>
      </c>
      <c r="C255" s="126">
        <v>56</v>
      </c>
      <c r="D255" s="126">
        <v>0.132653061224489</v>
      </c>
      <c r="E255" s="126">
        <v>0.32653061224489699</v>
      </c>
      <c r="F255" s="126">
        <v>0.57142857142857095</v>
      </c>
      <c r="G255" s="126">
        <v>0.216507609560838</v>
      </c>
      <c r="H255" s="126">
        <v>0.25709709371341299</v>
      </c>
      <c r="I255" s="126" t="s">
        <v>40</v>
      </c>
      <c r="J255" s="126" t="s">
        <v>253</v>
      </c>
      <c r="K255" s="126" t="s">
        <v>523</v>
      </c>
      <c r="L255" s="126">
        <v>0.4</v>
      </c>
      <c r="M255" s="126">
        <v>0.79999999999999905</v>
      </c>
      <c r="N255" s="126">
        <v>0.6</v>
      </c>
      <c r="O255" s="126">
        <v>120</v>
      </c>
      <c r="P255" s="127">
        <v>42589.696956018517</v>
      </c>
    </row>
    <row r="256" spans="1:16" x14ac:dyDescent="0.2">
      <c r="A256" s="126">
        <v>10</v>
      </c>
      <c r="B256" s="126">
        <v>30</v>
      </c>
      <c r="C256" s="126">
        <v>45</v>
      </c>
      <c r="D256" s="126">
        <v>0.10204081632653</v>
      </c>
      <c r="E256" s="126">
        <v>0.30612244897959101</v>
      </c>
      <c r="F256" s="126">
        <v>0.45918367346938699</v>
      </c>
      <c r="G256" s="126">
        <v>0.187219156785049</v>
      </c>
      <c r="H256" s="126">
        <v>0.21823004386254199</v>
      </c>
      <c r="I256" s="126" t="s">
        <v>40</v>
      </c>
      <c r="J256" s="126" t="s">
        <v>253</v>
      </c>
      <c r="K256" s="126" t="s">
        <v>525</v>
      </c>
      <c r="L256" s="126">
        <v>0.4</v>
      </c>
      <c r="M256" s="126">
        <v>0.89999999999999902</v>
      </c>
      <c r="N256" s="126">
        <v>0.6</v>
      </c>
      <c r="O256" s="126">
        <v>120</v>
      </c>
      <c r="P256" s="127">
        <v>42589.696967592594</v>
      </c>
    </row>
    <row r="257" spans="1:16" x14ac:dyDescent="0.2">
      <c r="A257" s="126">
        <v>41</v>
      </c>
      <c r="B257" s="126">
        <v>76</v>
      </c>
      <c r="C257" s="126">
        <v>82</v>
      </c>
      <c r="D257" s="126">
        <v>0.41836734693877498</v>
      </c>
      <c r="E257" s="126">
        <v>0.77551020408163196</v>
      </c>
      <c r="F257" s="126">
        <v>0.83673469387755095</v>
      </c>
      <c r="G257" s="126">
        <v>0.49528501365663302</v>
      </c>
      <c r="H257" s="126">
        <v>0.58945364488484897</v>
      </c>
      <c r="I257" s="126" t="s">
        <v>40</v>
      </c>
      <c r="J257" s="126" t="s">
        <v>253</v>
      </c>
      <c r="K257" s="126" t="s">
        <v>409</v>
      </c>
      <c r="L257" s="126">
        <v>0.5</v>
      </c>
      <c r="M257" s="126">
        <v>0</v>
      </c>
      <c r="N257" s="126">
        <v>0.6</v>
      </c>
      <c r="O257" s="126">
        <v>120</v>
      </c>
      <c r="P257" s="127">
        <v>42589.696979166663</v>
      </c>
    </row>
    <row r="258" spans="1:16" x14ac:dyDescent="0.2">
      <c r="A258" s="126">
        <v>40</v>
      </c>
      <c r="B258" s="126">
        <v>78</v>
      </c>
      <c r="C258" s="126">
        <v>81</v>
      </c>
      <c r="D258" s="126">
        <v>0.40816326530612201</v>
      </c>
      <c r="E258" s="126">
        <v>0.79591836734693799</v>
      </c>
      <c r="F258" s="126">
        <v>0.82653061224489799</v>
      </c>
      <c r="G258" s="126">
        <v>0.48625873695875699</v>
      </c>
      <c r="H258" s="126">
        <v>0.58255352911917402</v>
      </c>
      <c r="I258" s="126" t="s">
        <v>40</v>
      </c>
      <c r="J258" s="126" t="s">
        <v>253</v>
      </c>
      <c r="K258" s="126" t="s">
        <v>527</v>
      </c>
      <c r="L258" s="126">
        <v>0.5</v>
      </c>
      <c r="M258" s="126">
        <v>0.1</v>
      </c>
      <c r="N258" s="126">
        <v>0.6</v>
      </c>
      <c r="O258" s="126">
        <v>120</v>
      </c>
      <c r="P258" s="127">
        <v>42589.69699074074</v>
      </c>
    </row>
    <row r="259" spans="1:16" x14ac:dyDescent="0.2">
      <c r="A259" s="126">
        <v>37</v>
      </c>
      <c r="B259" s="126">
        <v>77</v>
      </c>
      <c r="C259" s="126">
        <v>81</v>
      </c>
      <c r="D259" s="126">
        <v>0.37755102040816302</v>
      </c>
      <c r="E259" s="126">
        <v>0.78571428571428503</v>
      </c>
      <c r="F259" s="126">
        <v>0.82653061224489799</v>
      </c>
      <c r="G259" s="126">
        <v>0.47374396837445698</v>
      </c>
      <c r="H259" s="126">
        <v>0.56279480845024399</v>
      </c>
      <c r="I259" s="126" t="s">
        <v>40</v>
      </c>
      <c r="J259" s="126" t="s">
        <v>253</v>
      </c>
      <c r="K259" s="126" t="s">
        <v>529</v>
      </c>
      <c r="L259" s="126">
        <v>0.5</v>
      </c>
      <c r="M259" s="126">
        <v>0.2</v>
      </c>
      <c r="N259" s="126">
        <v>0.6</v>
      </c>
      <c r="O259" s="126">
        <v>120</v>
      </c>
      <c r="P259" s="127">
        <v>42589.697002314817</v>
      </c>
    </row>
    <row r="260" spans="1:16" x14ac:dyDescent="0.2">
      <c r="A260" s="126">
        <v>34</v>
      </c>
      <c r="B260" s="126">
        <v>74</v>
      </c>
      <c r="C260" s="126">
        <v>81</v>
      </c>
      <c r="D260" s="126">
        <v>0.34693877551020402</v>
      </c>
      <c r="E260" s="126">
        <v>0.75510204081632604</v>
      </c>
      <c r="F260" s="126">
        <v>0.82653061224489799</v>
      </c>
      <c r="G260" s="126">
        <v>0.44890650540354399</v>
      </c>
      <c r="H260" s="126">
        <v>0.53127336315211204</v>
      </c>
      <c r="I260" s="126" t="s">
        <v>40</v>
      </c>
      <c r="J260" s="126" t="s">
        <v>253</v>
      </c>
      <c r="K260" s="126" t="s">
        <v>531</v>
      </c>
      <c r="L260" s="126">
        <v>0.5</v>
      </c>
      <c r="M260" s="126">
        <v>0.3</v>
      </c>
      <c r="N260" s="126">
        <v>0.6</v>
      </c>
      <c r="O260" s="126">
        <v>120</v>
      </c>
      <c r="P260" s="127">
        <v>42589.697013888886</v>
      </c>
    </row>
    <row r="261" spans="1:16" x14ac:dyDescent="0.2">
      <c r="A261" s="126">
        <v>26</v>
      </c>
      <c r="B261" s="126">
        <v>69</v>
      </c>
      <c r="C261" s="126">
        <v>81</v>
      </c>
      <c r="D261" s="126">
        <v>0.265306122448979</v>
      </c>
      <c r="E261" s="126">
        <v>0.70408163265306101</v>
      </c>
      <c r="F261" s="126">
        <v>0.82653061224489799</v>
      </c>
      <c r="G261" s="126">
        <v>0.40401504899794799</v>
      </c>
      <c r="H261" s="126">
        <v>0.46861372339694102</v>
      </c>
      <c r="I261" s="126" t="s">
        <v>40</v>
      </c>
      <c r="J261" s="126" t="s">
        <v>253</v>
      </c>
      <c r="K261" s="126" t="s">
        <v>533</v>
      </c>
      <c r="L261" s="126">
        <v>0.5</v>
      </c>
      <c r="M261" s="126">
        <v>0.4</v>
      </c>
      <c r="N261" s="126">
        <v>0.6</v>
      </c>
      <c r="O261" s="126">
        <v>120</v>
      </c>
      <c r="P261" s="127">
        <v>42589.697025462963</v>
      </c>
    </row>
    <row r="262" spans="1:16" x14ac:dyDescent="0.2">
      <c r="A262" s="126">
        <v>21</v>
      </c>
      <c r="B262" s="126">
        <v>66</v>
      </c>
      <c r="C262" s="126">
        <v>81</v>
      </c>
      <c r="D262" s="126">
        <v>0.214285714285714</v>
      </c>
      <c r="E262" s="126">
        <v>0.67346938775510201</v>
      </c>
      <c r="F262" s="126">
        <v>0.82653061224489799</v>
      </c>
      <c r="G262" s="126">
        <v>0.34568245968243</v>
      </c>
      <c r="H262" s="126">
        <v>0.40826171678819301</v>
      </c>
      <c r="I262" s="126" t="s">
        <v>40</v>
      </c>
      <c r="J262" s="126" t="s">
        <v>253</v>
      </c>
      <c r="K262" s="126" t="s">
        <v>535</v>
      </c>
      <c r="L262" s="126">
        <v>0.5</v>
      </c>
      <c r="M262" s="126">
        <v>0.5</v>
      </c>
      <c r="N262" s="126">
        <v>0.6</v>
      </c>
      <c r="O262" s="126">
        <v>120</v>
      </c>
      <c r="P262" s="127">
        <v>42589.69703703704</v>
      </c>
    </row>
    <row r="263" spans="1:16" x14ac:dyDescent="0.2">
      <c r="A263" s="126">
        <v>19</v>
      </c>
      <c r="B263" s="126">
        <v>51</v>
      </c>
      <c r="C263" s="126">
        <v>75</v>
      </c>
      <c r="D263" s="126">
        <v>0.19387755102040799</v>
      </c>
      <c r="E263" s="126">
        <v>0.52040816326530603</v>
      </c>
      <c r="F263" s="126">
        <v>0.765306122448979</v>
      </c>
      <c r="G263" s="126">
        <v>0.30042951867109102</v>
      </c>
      <c r="H263" s="126">
        <v>0.35303636261396298</v>
      </c>
      <c r="I263" s="126" t="s">
        <v>40</v>
      </c>
      <c r="J263" s="126" t="s">
        <v>253</v>
      </c>
      <c r="K263" s="126" t="s">
        <v>537</v>
      </c>
      <c r="L263" s="126">
        <v>0.5</v>
      </c>
      <c r="M263" s="126">
        <v>0.6</v>
      </c>
      <c r="N263" s="126">
        <v>0.6</v>
      </c>
      <c r="O263" s="126">
        <v>120</v>
      </c>
      <c r="P263" s="127">
        <v>42589.697048611109</v>
      </c>
    </row>
    <row r="264" spans="1:16" x14ac:dyDescent="0.2">
      <c r="A264" s="126">
        <v>13</v>
      </c>
      <c r="B264" s="126">
        <v>44</v>
      </c>
      <c r="C264" s="126">
        <v>65</v>
      </c>
      <c r="D264" s="126">
        <v>0.132653061224489</v>
      </c>
      <c r="E264" s="126">
        <v>0.44897959183673403</v>
      </c>
      <c r="F264" s="126">
        <v>0.66326530612244805</v>
      </c>
      <c r="G264" s="126">
        <v>0.242252112057006</v>
      </c>
      <c r="H264" s="126">
        <v>0.28222969741447701</v>
      </c>
      <c r="I264" s="126" t="s">
        <v>40</v>
      </c>
      <c r="J264" s="126" t="s">
        <v>253</v>
      </c>
      <c r="K264" s="126" t="s">
        <v>539</v>
      </c>
      <c r="L264" s="126">
        <v>0.5</v>
      </c>
      <c r="M264" s="126">
        <v>0.7</v>
      </c>
      <c r="N264" s="126">
        <v>0.6</v>
      </c>
      <c r="O264" s="126">
        <v>120</v>
      </c>
      <c r="P264" s="127">
        <v>42589.697060185186</v>
      </c>
    </row>
    <row r="265" spans="1:16" x14ac:dyDescent="0.2">
      <c r="A265" s="126">
        <v>11</v>
      </c>
      <c r="B265" s="126">
        <v>32</v>
      </c>
      <c r="C265" s="126">
        <v>56</v>
      </c>
      <c r="D265" s="126">
        <v>0.11224489795918299</v>
      </c>
      <c r="E265" s="126">
        <v>0.32653061224489699</v>
      </c>
      <c r="F265" s="126">
        <v>0.57142857142857095</v>
      </c>
      <c r="G265" s="126">
        <v>0.20630173335244201</v>
      </c>
      <c r="H265" s="126">
        <v>0.23826622946002199</v>
      </c>
      <c r="I265" s="126" t="s">
        <v>40</v>
      </c>
      <c r="J265" s="126" t="s">
        <v>253</v>
      </c>
      <c r="K265" s="126" t="s">
        <v>541</v>
      </c>
      <c r="L265" s="126">
        <v>0.5</v>
      </c>
      <c r="M265" s="126">
        <v>0.79999999999999905</v>
      </c>
      <c r="N265" s="126">
        <v>0.6</v>
      </c>
      <c r="O265" s="126">
        <v>120</v>
      </c>
      <c r="P265" s="127">
        <v>42589.697071759256</v>
      </c>
    </row>
    <row r="266" spans="1:16" x14ac:dyDescent="0.2">
      <c r="A266" s="126">
        <v>10</v>
      </c>
      <c r="B266" s="126">
        <v>30</v>
      </c>
      <c r="C266" s="126">
        <v>45</v>
      </c>
      <c r="D266" s="126">
        <v>0.10204081632653</v>
      </c>
      <c r="E266" s="126">
        <v>0.30612244897959101</v>
      </c>
      <c r="F266" s="126">
        <v>0.45918367346938699</v>
      </c>
      <c r="G266" s="126">
        <v>0.18383006205697799</v>
      </c>
      <c r="H266" s="126">
        <v>0.21353417583754</v>
      </c>
      <c r="I266" s="126" t="s">
        <v>40</v>
      </c>
      <c r="J266" s="126" t="s">
        <v>253</v>
      </c>
      <c r="K266" s="126" t="s">
        <v>543</v>
      </c>
      <c r="L266" s="126">
        <v>0.5</v>
      </c>
      <c r="M266" s="126">
        <v>0.89999999999999902</v>
      </c>
      <c r="N266" s="126">
        <v>0.6</v>
      </c>
      <c r="O266" s="126">
        <v>120</v>
      </c>
      <c r="P266" s="127">
        <v>42589.697071759256</v>
      </c>
    </row>
    <row r="267" spans="1:16" x14ac:dyDescent="0.2">
      <c r="A267" s="126">
        <v>31</v>
      </c>
      <c r="B267" s="126">
        <v>75</v>
      </c>
      <c r="C267" s="126">
        <v>82</v>
      </c>
      <c r="D267" s="126">
        <v>0.31632653061224397</v>
      </c>
      <c r="E267" s="126">
        <v>0.765306122448979</v>
      </c>
      <c r="F267" s="126">
        <v>0.83673469387755095</v>
      </c>
      <c r="G267" s="126">
        <v>0.42656855535862298</v>
      </c>
      <c r="H267" s="126">
        <v>0.50978225876539196</v>
      </c>
      <c r="I267" s="126" t="s">
        <v>40</v>
      </c>
      <c r="J267" s="126" t="s">
        <v>253</v>
      </c>
      <c r="K267" s="126" t="s">
        <v>411</v>
      </c>
      <c r="L267" s="126">
        <v>0.6</v>
      </c>
      <c r="M267" s="126">
        <v>0</v>
      </c>
      <c r="N267" s="126">
        <v>0.6</v>
      </c>
      <c r="O267" s="126">
        <v>120</v>
      </c>
      <c r="P267" s="127">
        <v>42589.697094907409</v>
      </c>
    </row>
    <row r="268" spans="1:16" x14ac:dyDescent="0.2">
      <c r="A268" s="126">
        <v>31</v>
      </c>
      <c r="B268" s="126">
        <v>76</v>
      </c>
      <c r="C268" s="126">
        <v>81</v>
      </c>
      <c r="D268" s="126">
        <v>0.31632653061224397</v>
      </c>
      <c r="E268" s="126">
        <v>0.77551020408163196</v>
      </c>
      <c r="F268" s="126">
        <v>0.82653061224489799</v>
      </c>
      <c r="G268" s="126">
        <v>0.43427648904591698</v>
      </c>
      <c r="H268" s="126">
        <v>0.51615659570636596</v>
      </c>
      <c r="I268" s="126" t="s">
        <v>40</v>
      </c>
      <c r="J268" s="126" t="s">
        <v>253</v>
      </c>
      <c r="K268" s="126" t="s">
        <v>545</v>
      </c>
      <c r="L268" s="126">
        <v>0.6</v>
      </c>
      <c r="M268" s="126">
        <v>0.1</v>
      </c>
      <c r="N268" s="126">
        <v>0.6</v>
      </c>
      <c r="O268" s="126">
        <v>120</v>
      </c>
      <c r="P268" s="127">
        <v>42589.697106481479</v>
      </c>
    </row>
    <row r="269" spans="1:16" x14ac:dyDescent="0.2">
      <c r="A269" s="126">
        <v>32</v>
      </c>
      <c r="B269" s="126">
        <v>71</v>
      </c>
      <c r="C269" s="126">
        <v>81</v>
      </c>
      <c r="D269" s="126">
        <v>0.32653061224489699</v>
      </c>
      <c r="E269" s="126">
        <v>0.72448979591836704</v>
      </c>
      <c r="F269" s="126">
        <v>0.82653061224489799</v>
      </c>
      <c r="G269" s="126">
        <v>0.42798466569990201</v>
      </c>
      <c r="H269" s="126">
        <v>0.50762929368685705</v>
      </c>
      <c r="I269" s="126" t="s">
        <v>40</v>
      </c>
      <c r="J269" s="126" t="s">
        <v>253</v>
      </c>
      <c r="K269" s="126" t="s">
        <v>547</v>
      </c>
      <c r="L269" s="126">
        <v>0.6</v>
      </c>
      <c r="M269" s="126">
        <v>0.2</v>
      </c>
      <c r="N269" s="126">
        <v>0.6</v>
      </c>
      <c r="O269" s="126">
        <v>120</v>
      </c>
      <c r="P269" s="127">
        <v>42589.697106481479</v>
      </c>
    </row>
    <row r="270" spans="1:16" x14ac:dyDescent="0.2">
      <c r="A270" s="126">
        <v>31</v>
      </c>
      <c r="B270" s="126">
        <v>70</v>
      </c>
      <c r="C270" s="126">
        <v>78</v>
      </c>
      <c r="D270" s="126">
        <v>0.31632653061224397</v>
      </c>
      <c r="E270" s="126">
        <v>0.71428571428571397</v>
      </c>
      <c r="F270" s="126">
        <v>0.79591836734693799</v>
      </c>
      <c r="G270" s="126">
        <v>0.41156649707380299</v>
      </c>
      <c r="H270" s="126">
        <v>0.48843721132302498</v>
      </c>
      <c r="I270" s="126" t="s">
        <v>40</v>
      </c>
      <c r="J270" s="126" t="s">
        <v>253</v>
      </c>
      <c r="K270" s="126" t="s">
        <v>549</v>
      </c>
      <c r="L270" s="126">
        <v>0.6</v>
      </c>
      <c r="M270" s="126">
        <v>0.3</v>
      </c>
      <c r="N270" s="126">
        <v>0.6</v>
      </c>
      <c r="O270" s="126">
        <v>120</v>
      </c>
      <c r="P270" s="127">
        <v>42589.697118055556</v>
      </c>
    </row>
    <row r="271" spans="1:16" x14ac:dyDescent="0.2">
      <c r="A271" s="126">
        <v>25</v>
      </c>
      <c r="B271" s="126">
        <v>64</v>
      </c>
      <c r="C271" s="126">
        <v>79</v>
      </c>
      <c r="D271" s="126">
        <v>0.25510204081632598</v>
      </c>
      <c r="E271" s="126">
        <v>0.65306122448979498</v>
      </c>
      <c r="F271" s="126">
        <v>0.80612244897959096</v>
      </c>
      <c r="G271" s="126">
        <v>0.37244177881211099</v>
      </c>
      <c r="H271" s="126">
        <v>0.43152132324506898</v>
      </c>
      <c r="I271" s="126" t="s">
        <v>40</v>
      </c>
      <c r="J271" s="126" t="s">
        <v>253</v>
      </c>
      <c r="K271" s="126" t="s">
        <v>551</v>
      </c>
      <c r="L271" s="126">
        <v>0.6</v>
      </c>
      <c r="M271" s="126">
        <v>0.4</v>
      </c>
      <c r="N271" s="126">
        <v>0.6</v>
      </c>
      <c r="O271" s="126">
        <v>120</v>
      </c>
      <c r="P271" s="127">
        <v>42589.697129629632</v>
      </c>
    </row>
    <row r="272" spans="1:16" x14ac:dyDescent="0.2">
      <c r="A272" s="126">
        <v>18</v>
      </c>
      <c r="B272" s="126">
        <v>57</v>
      </c>
      <c r="C272" s="126">
        <v>72</v>
      </c>
      <c r="D272" s="126">
        <v>0.183673469387755</v>
      </c>
      <c r="E272" s="126">
        <v>0.58163265306122403</v>
      </c>
      <c r="F272" s="126">
        <v>0.73469387755102</v>
      </c>
      <c r="G272" s="126">
        <v>0.31661867932951099</v>
      </c>
      <c r="H272" s="126">
        <v>0.36584831173784199</v>
      </c>
      <c r="I272" s="126" t="s">
        <v>40</v>
      </c>
      <c r="J272" s="126" t="s">
        <v>253</v>
      </c>
      <c r="K272" s="126" t="s">
        <v>553</v>
      </c>
      <c r="L272" s="126">
        <v>0.6</v>
      </c>
      <c r="M272" s="126">
        <v>0.5</v>
      </c>
      <c r="N272" s="126">
        <v>0.6</v>
      </c>
      <c r="O272" s="126">
        <v>120</v>
      </c>
      <c r="P272" s="127">
        <v>42589.697141203702</v>
      </c>
    </row>
    <row r="273" spans="1:16" x14ac:dyDescent="0.2">
      <c r="A273" s="126">
        <v>18</v>
      </c>
      <c r="B273" s="126">
        <v>50</v>
      </c>
      <c r="C273" s="126">
        <v>66</v>
      </c>
      <c r="D273" s="126">
        <v>0.183673469387755</v>
      </c>
      <c r="E273" s="126">
        <v>0.51020408163265296</v>
      </c>
      <c r="F273" s="126">
        <v>0.67346938775510201</v>
      </c>
      <c r="G273" s="126">
        <v>0.28591541206884202</v>
      </c>
      <c r="H273" s="126">
        <v>0.33620913176133999</v>
      </c>
      <c r="I273" s="126" t="s">
        <v>40</v>
      </c>
      <c r="J273" s="126" t="s">
        <v>253</v>
      </c>
      <c r="K273" s="126" t="s">
        <v>555</v>
      </c>
      <c r="L273" s="126">
        <v>0.6</v>
      </c>
      <c r="M273" s="126">
        <v>0.6</v>
      </c>
      <c r="N273" s="126">
        <v>0.6</v>
      </c>
      <c r="O273" s="126">
        <v>120</v>
      </c>
      <c r="P273" s="127">
        <v>42589.697152777779</v>
      </c>
    </row>
    <row r="274" spans="1:16" x14ac:dyDescent="0.2">
      <c r="A274" s="126">
        <v>12</v>
      </c>
      <c r="B274" s="126">
        <v>43</v>
      </c>
      <c r="C274" s="126">
        <v>61</v>
      </c>
      <c r="D274" s="126">
        <v>0.122448979591836</v>
      </c>
      <c r="E274" s="126">
        <v>0.43877551020408101</v>
      </c>
      <c r="F274" s="126">
        <v>0.62244897959183598</v>
      </c>
      <c r="G274" s="126">
        <v>0.23487606714127299</v>
      </c>
      <c r="H274" s="126">
        <v>0.27134466285144798</v>
      </c>
      <c r="I274" s="126" t="s">
        <v>40</v>
      </c>
      <c r="J274" s="126" t="s">
        <v>253</v>
      </c>
      <c r="K274" s="126" t="s">
        <v>557</v>
      </c>
      <c r="L274" s="126">
        <v>0.6</v>
      </c>
      <c r="M274" s="126">
        <v>0.7</v>
      </c>
      <c r="N274" s="126">
        <v>0.6</v>
      </c>
      <c r="O274" s="126">
        <v>120</v>
      </c>
      <c r="P274" s="127">
        <v>42589.697164351855</v>
      </c>
    </row>
    <row r="275" spans="1:16" x14ac:dyDescent="0.2">
      <c r="A275" s="126">
        <v>11</v>
      </c>
      <c r="B275" s="126">
        <v>30</v>
      </c>
      <c r="C275" s="126">
        <v>54</v>
      </c>
      <c r="D275" s="126">
        <v>0.11224489795918299</v>
      </c>
      <c r="E275" s="126">
        <v>0.30612244897959101</v>
      </c>
      <c r="F275" s="126">
        <v>0.55102040816326503</v>
      </c>
      <c r="G275" s="126">
        <v>0.20295515354193999</v>
      </c>
      <c r="H275" s="126">
        <v>0.234812226200242</v>
      </c>
      <c r="I275" s="126" t="s">
        <v>40</v>
      </c>
      <c r="J275" s="126" t="s">
        <v>253</v>
      </c>
      <c r="K275" s="126" t="s">
        <v>559</v>
      </c>
      <c r="L275" s="126">
        <v>0.6</v>
      </c>
      <c r="M275" s="126">
        <v>0.79999999999999905</v>
      </c>
      <c r="N275" s="126">
        <v>0.6</v>
      </c>
      <c r="O275" s="126">
        <v>120</v>
      </c>
      <c r="P275" s="127">
        <v>42589.697175925925</v>
      </c>
    </row>
    <row r="276" spans="1:16" x14ac:dyDescent="0.2">
      <c r="A276" s="126">
        <v>9</v>
      </c>
      <c r="B276" s="126">
        <v>29</v>
      </c>
      <c r="C276" s="126">
        <v>43</v>
      </c>
      <c r="D276" s="126">
        <v>9.18367346938775E-2</v>
      </c>
      <c r="E276" s="126">
        <v>0.29591836734693799</v>
      </c>
      <c r="F276" s="126">
        <v>0.43877551020408101</v>
      </c>
      <c r="G276" s="126">
        <v>0.177377798567878</v>
      </c>
      <c r="H276" s="126">
        <v>0.202217713248771</v>
      </c>
      <c r="I276" s="126" t="s">
        <v>40</v>
      </c>
      <c r="J276" s="126" t="s">
        <v>253</v>
      </c>
      <c r="K276" s="126" t="s">
        <v>561</v>
      </c>
      <c r="L276" s="126">
        <v>0.6</v>
      </c>
      <c r="M276" s="126">
        <v>0.89999999999999902</v>
      </c>
      <c r="N276" s="126">
        <v>0.6</v>
      </c>
      <c r="O276" s="126">
        <v>120</v>
      </c>
      <c r="P276" s="127">
        <v>42589.697175925925</v>
      </c>
    </row>
    <row r="277" spans="1:16" x14ac:dyDescent="0.2">
      <c r="A277" s="126">
        <v>30</v>
      </c>
      <c r="B277" s="126">
        <v>65</v>
      </c>
      <c r="C277" s="126">
        <v>82</v>
      </c>
      <c r="D277" s="126">
        <v>0.30612244897959101</v>
      </c>
      <c r="E277" s="126">
        <v>0.66326530612244805</v>
      </c>
      <c r="F277" s="126">
        <v>0.83673469387755095</v>
      </c>
      <c r="G277" s="126">
        <v>0.400902575515169</v>
      </c>
      <c r="H277" s="126">
        <v>0.47806161689799598</v>
      </c>
      <c r="I277" s="126" t="s">
        <v>40</v>
      </c>
      <c r="J277" s="126" t="s">
        <v>253</v>
      </c>
      <c r="K277" s="126" t="s">
        <v>413</v>
      </c>
      <c r="L277" s="126">
        <v>0.7</v>
      </c>
      <c r="M277" s="126">
        <v>0</v>
      </c>
      <c r="N277" s="126">
        <v>0.6</v>
      </c>
      <c r="O277" s="126">
        <v>120</v>
      </c>
      <c r="P277" s="127">
        <v>42589.697187500002</v>
      </c>
    </row>
    <row r="278" spans="1:16" x14ac:dyDescent="0.2">
      <c r="A278" s="126">
        <v>31</v>
      </c>
      <c r="B278" s="126">
        <v>65</v>
      </c>
      <c r="C278" s="126">
        <v>81</v>
      </c>
      <c r="D278" s="126">
        <v>0.31632653061224397</v>
      </c>
      <c r="E278" s="126">
        <v>0.66326530612244805</v>
      </c>
      <c r="F278" s="126">
        <v>0.82653061224489799</v>
      </c>
      <c r="G278" s="126">
        <v>0.40216343952691802</v>
      </c>
      <c r="H278" s="126">
        <v>0.48007707923876303</v>
      </c>
      <c r="I278" s="126" t="s">
        <v>40</v>
      </c>
      <c r="J278" s="126" t="s">
        <v>253</v>
      </c>
      <c r="K278" s="126" t="s">
        <v>563</v>
      </c>
      <c r="L278" s="126">
        <v>0.7</v>
      </c>
      <c r="M278" s="126">
        <v>0.1</v>
      </c>
      <c r="N278" s="126">
        <v>0.6</v>
      </c>
      <c r="O278" s="126">
        <v>120</v>
      </c>
      <c r="P278" s="127">
        <v>42589.697199074071</v>
      </c>
    </row>
    <row r="279" spans="1:16" x14ac:dyDescent="0.2">
      <c r="A279" s="126">
        <v>30</v>
      </c>
      <c r="B279" s="126">
        <v>66</v>
      </c>
      <c r="C279" s="126">
        <v>78</v>
      </c>
      <c r="D279" s="126">
        <v>0.30612244897959101</v>
      </c>
      <c r="E279" s="126">
        <v>0.67346938775510201</v>
      </c>
      <c r="F279" s="126">
        <v>0.79591836734693799</v>
      </c>
      <c r="G279" s="126">
        <v>0.39211550996782002</v>
      </c>
      <c r="H279" s="126">
        <v>0.46936555386757001</v>
      </c>
      <c r="I279" s="126" t="s">
        <v>40</v>
      </c>
      <c r="J279" s="126" t="s">
        <v>253</v>
      </c>
      <c r="K279" s="126" t="s">
        <v>565</v>
      </c>
      <c r="L279" s="126">
        <v>0.7</v>
      </c>
      <c r="M279" s="126">
        <v>0.2</v>
      </c>
      <c r="N279" s="126">
        <v>0.6</v>
      </c>
      <c r="O279" s="126">
        <v>120</v>
      </c>
      <c r="P279" s="127">
        <v>42589.697210648148</v>
      </c>
    </row>
    <row r="280" spans="1:16" x14ac:dyDescent="0.2">
      <c r="A280" s="126">
        <v>28</v>
      </c>
      <c r="B280" s="126">
        <v>62</v>
      </c>
      <c r="C280" s="126">
        <v>78</v>
      </c>
      <c r="D280" s="126">
        <v>0.28571428571428498</v>
      </c>
      <c r="E280" s="126">
        <v>0.63265306122448906</v>
      </c>
      <c r="F280" s="126">
        <v>0.79591836734693799</v>
      </c>
      <c r="G280" s="126">
        <v>0.372538349082431</v>
      </c>
      <c r="H280" s="126">
        <v>0.4448483005003</v>
      </c>
      <c r="I280" s="126" t="s">
        <v>40</v>
      </c>
      <c r="J280" s="126" t="s">
        <v>253</v>
      </c>
      <c r="K280" s="126" t="s">
        <v>567</v>
      </c>
      <c r="L280" s="126">
        <v>0.7</v>
      </c>
      <c r="M280" s="126">
        <v>0.3</v>
      </c>
      <c r="N280" s="126">
        <v>0.6</v>
      </c>
      <c r="O280" s="126">
        <v>120</v>
      </c>
      <c r="P280" s="127">
        <v>42589.697222222225</v>
      </c>
    </row>
    <row r="281" spans="1:16" x14ac:dyDescent="0.2">
      <c r="A281" s="126">
        <v>21</v>
      </c>
      <c r="B281" s="126">
        <v>56</v>
      </c>
      <c r="C281" s="126">
        <v>73</v>
      </c>
      <c r="D281" s="126">
        <v>0.214285714285714</v>
      </c>
      <c r="E281" s="126">
        <v>0.57142857142857095</v>
      </c>
      <c r="F281" s="126">
        <v>0.74489795918367296</v>
      </c>
      <c r="G281" s="126">
        <v>0.333402241947653</v>
      </c>
      <c r="H281" s="126">
        <v>0.38873584036576497</v>
      </c>
      <c r="I281" s="126" t="s">
        <v>40</v>
      </c>
      <c r="J281" s="126" t="s">
        <v>253</v>
      </c>
      <c r="K281" s="126" t="s">
        <v>569</v>
      </c>
      <c r="L281" s="126">
        <v>0.7</v>
      </c>
      <c r="M281" s="126">
        <v>0.4</v>
      </c>
      <c r="N281" s="126">
        <v>0.6</v>
      </c>
      <c r="O281" s="126">
        <v>120</v>
      </c>
      <c r="P281" s="127">
        <v>42589.697233796294</v>
      </c>
    </row>
    <row r="282" spans="1:16" x14ac:dyDescent="0.2">
      <c r="A282" s="126">
        <v>18</v>
      </c>
      <c r="B282" s="126">
        <v>51</v>
      </c>
      <c r="C282" s="126">
        <v>68</v>
      </c>
      <c r="D282" s="126">
        <v>0.183673469387755</v>
      </c>
      <c r="E282" s="126">
        <v>0.52040816326530603</v>
      </c>
      <c r="F282" s="126">
        <v>0.69387755102040805</v>
      </c>
      <c r="G282" s="126">
        <v>0.29798900737789102</v>
      </c>
      <c r="H282" s="126">
        <v>0.34784943954236702</v>
      </c>
      <c r="I282" s="126" t="s">
        <v>40</v>
      </c>
      <c r="J282" s="126" t="s">
        <v>253</v>
      </c>
      <c r="K282" s="126" t="s">
        <v>571</v>
      </c>
      <c r="L282" s="126">
        <v>0.7</v>
      </c>
      <c r="M282" s="126">
        <v>0.5</v>
      </c>
      <c r="N282" s="126">
        <v>0.6</v>
      </c>
      <c r="O282" s="126">
        <v>120</v>
      </c>
      <c r="P282" s="127">
        <v>42589.697245370371</v>
      </c>
    </row>
    <row r="283" spans="1:16" x14ac:dyDescent="0.2">
      <c r="A283" s="126">
        <v>18</v>
      </c>
      <c r="B283" s="126">
        <v>50</v>
      </c>
      <c r="C283" s="126">
        <v>59</v>
      </c>
      <c r="D283" s="126">
        <v>0.183673469387755</v>
      </c>
      <c r="E283" s="126">
        <v>0.51020408163265296</v>
      </c>
      <c r="F283" s="126">
        <v>0.60204081632652995</v>
      </c>
      <c r="G283" s="126">
        <v>0.272292009344138</v>
      </c>
      <c r="H283" s="126">
        <v>0.32652629558947899</v>
      </c>
      <c r="I283" s="126" t="s">
        <v>40</v>
      </c>
      <c r="J283" s="126" t="s">
        <v>253</v>
      </c>
      <c r="K283" s="126" t="s">
        <v>573</v>
      </c>
      <c r="L283" s="126">
        <v>0.7</v>
      </c>
      <c r="M283" s="126">
        <v>0.6</v>
      </c>
      <c r="N283" s="126">
        <v>0.6</v>
      </c>
      <c r="O283" s="126">
        <v>120</v>
      </c>
      <c r="P283" s="127">
        <v>42589.697256944448</v>
      </c>
    </row>
    <row r="284" spans="1:16" x14ac:dyDescent="0.2">
      <c r="A284" s="126">
        <v>12</v>
      </c>
      <c r="B284" s="126">
        <v>40</v>
      </c>
      <c r="C284" s="126">
        <v>58</v>
      </c>
      <c r="D284" s="126">
        <v>0.122448979591836</v>
      </c>
      <c r="E284" s="126">
        <v>0.40816326530612201</v>
      </c>
      <c r="F284" s="126">
        <v>0.59183673469387699</v>
      </c>
      <c r="G284" s="126">
        <v>0.22547449767757299</v>
      </c>
      <c r="H284" s="126">
        <v>0.25841855438482397</v>
      </c>
      <c r="I284" s="126" t="s">
        <v>40</v>
      </c>
      <c r="J284" s="126" t="s">
        <v>253</v>
      </c>
      <c r="K284" s="126" t="s">
        <v>575</v>
      </c>
      <c r="L284" s="126">
        <v>0.7</v>
      </c>
      <c r="M284" s="126">
        <v>0.7</v>
      </c>
      <c r="N284" s="126">
        <v>0.6</v>
      </c>
      <c r="O284" s="126">
        <v>120</v>
      </c>
      <c r="P284" s="127">
        <v>42589.697256944448</v>
      </c>
    </row>
    <row r="285" spans="1:16" x14ac:dyDescent="0.2">
      <c r="A285" s="126">
        <v>12</v>
      </c>
      <c r="B285" s="126">
        <v>29</v>
      </c>
      <c r="C285" s="126">
        <v>52</v>
      </c>
      <c r="D285" s="126">
        <v>0.122448979591836</v>
      </c>
      <c r="E285" s="126">
        <v>0.29591836734693799</v>
      </c>
      <c r="F285" s="126">
        <v>0.530612244897959</v>
      </c>
      <c r="G285" s="126">
        <v>0.20435132839676601</v>
      </c>
      <c r="H285" s="126">
        <v>0.235339782888833</v>
      </c>
      <c r="I285" s="126" t="s">
        <v>40</v>
      </c>
      <c r="J285" s="126" t="s">
        <v>253</v>
      </c>
      <c r="K285" s="126" t="s">
        <v>577</v>
      </c>
      <c r="L285" s="126">
        <v>0.7</v>
      </c>
      <c r="M285" s="126">
        <v>0.79999999999999905</v>
      </c>
      <c r="N285" s="126">
        <v>0.6</v>
      </c>
      <c r="O285" s="126">
        <v>120</v>
      </c>
      <c r="P285" s="127">
        <v>42589.697268518517</v>
      </c>
    </row>
    <row r="286" spans="1:16" x14ac:dyDescent="0.2">
      <c r="A286" s="126">
        <v>8</v>
      </c>
      <c r="B286" s="126">
        <v>26</v>
      </c>
      <c r="C286" s="126">
        <v>43</v>
      </c>
      <c r="D286" s="126">
        <v>8.16326530612244E-2</v>
      </c>
      <c r="E286" s="126">
        <v>0.265306122448979</v>
      </c>
      <c r="F286" s="126">
        <v>0.43877551020408101</v>
      </c>
      <c r="G286" s="126">
        <v>0.168863803059291</v>
      </c>
      <c r="H286" s="126">
        <v>0.19456288292349799</v>
      </c>
      <c r="I286" s="126" t="s">
        <v>40</v>
      </c>
      <c r="J286" s="126" t="s">
        <v>253</v>
      </c>
      <c r="K286" s="126" t="s">
        <v>579</v>
      </c>
      <c r="L286" s="126">
        <v>0.7</v>
      </c>
      <c r="M286" s="126">
        <v>0.89999999999999902</v>
      </c>
      <c r="N286" s="126">
        <v>0.6</v>
      </c>
      <c r="O286" s="126">
        <v>120</v>
      </c>
      <c r="P286" s="127">
        <v>42589.697280092594</v>
      </c>
    </row>
    <row r="287" spans="1:16" x14ac:dyDescent="0.2">
      <c r="A287" s="126">
        <v>29</v>
      </c>
      <c r="B287" s="126">
        <v>60</v>
      </c>
      <c r="C287" s="126">
        <v>72</v>
      </c>
      <c r="D287" s="126">
        <v>0.29591836734693799</v>
      </c>
      <c r="E287" s="126">
        <v>0.61224489795918302</v>
      </c>
      <c r="F287" s="126">
        <v>0.73469387755102</v>
      </c>
      <c r="G287" s="126">
        <v>0.37116037637482502</v>
      </c>
      <c r="H287" s="126">
        <v>0.44402743025915598</v>
      </c>
      <c r="I287" s="126" t="s">
        <v>40</v>
      </c>
      <c r="J287" s="126" t="s">
        <v>253</v>
      </c>
      <c r="K287" s="126" t="s">
        <v>415</v>
      </c>
      <c r="L287" s="126">
        <v>0.79999999999999905</v>
      </c>
      <c r="M287" s="126">
        <v>0</v>
      </c>
      <c r="N287" s="126">
        <v>0.6</v>
      </c>
      <c r="O287" s="126">
        <v>120</v>
      </c>
      <c r="P287" s="127">
        <v>42589.697291666664</v>
      </c>
    </row>
    <row r="288" spans="1:16" x14ac:dyDescent="0.2">
      <c r="A288" s="126">
        <v>29</v>
      </c>
      <c r="B288" s="126">
        <v>61</v>
      </c>
      <c r="C288" s="126">
        <v>71</v>
      </c>
      <c r="D288" s="126">
        <v>0.29591836734693799</v>
      </c>
      <c r="E288" s="126">
        <v>0.62244897959183598</v>
      </c>
      <c r="F288" s="126">
        <v>0.72448979591836704</v>
      </c>
      <c r="G288" s="126">
        <v>0.37030823416764502</v>
      </c>
      <c r="H288" s="126">
        <v>0.44304006351391401</v>
      </c>
      <c r="I288" s="126" t="s">
        <v>40</v>
      </c>
      <c r="J288" s="126" t="s">
        <v>253</v>
      </c>
      <c r="K288" s="126" t="s">
        <v>581</v>
      </c>
      <c r="L288" s="126">
        <v>0.79999999999999905</v>
      </c>
      <c r="M288" s="126">
        <v>0.1</v>
      </c>
      <c r="N288" s="126">
        <v>0.6</v>
      </c>
      <c r="O288" s="126">
        <v>120</v>
      </c>
      <c r="P288" s="127">
        <v>42589.69730324074</v>
      </c>
    </row>
    <row r="289" spans="1:16" x14ac:dyDescent="0.2">
      <c r="A289" s="126">
        <v>28</v>
      </c>
      <c r="B289" s="126">
        <v>58</v>
      </c>
      <c r="C289" s="126">
        <v>69</v>
      </c>
      <c r="D289" s="126">
        <v>0.28571428571428498</v>
      </c>
      <c r="E289" s="126">
        <v>0.59183673469387699</v>
      </c>
      <c r="F289" s="126">
        <v>0.70408163265306101</v>
      </c>
      <c r="G289" s="126">
        <v>0.34831335311013201</v>
      </c>
      <c r="H289" s="126">
        <v>0.42438633164714501</v>
      </c>
      <c r="I289" s="126" t="s">
        <v>40</v>
      </c>
      <c r="J289" s="126" t="s">
        <v>253</v>
      </c>
      <c r="K289" s="126" t="s">
        <v>583</v>
      </c>
      <c r="L289" s="126">
        <v>0.79999999999999905</v>
      </c>
      <c r="M289" s="126">
        <v>0.2</v>
      </c>
      <c r="N289" s="126">
        <v>0.6</v>
      </c>
      <c r="O289" s="126">
        <v>120</v>
      </c>
      <c r="P289" s="127">
        <v>42589.697314814817</v>
      </c>
    </row>
    <row r="290" spans="1:16" x14ac:dyDescent="0.2">
      <c r="A290" s="126">
        <v>25</v>
      </c>
      <c r="B290" s="126">
        <v>54</v>
      </c>
      <c r="C290" s="126">
        <v>69</v>
      </c>
      <c r="D290" s="126">
        <v>0.25510204081632598</v>
      </c>
      <c r="E290" s="126">
        <v>0.55102040816326503</v>
      </c>
      <c r="F290" s="126">
        <v>0.70408163265306101</v>
      </c>
      <c r="G290" s="126">
        <v>0.32381761911879903</v>
      </c>
      <c r="H290" s="126">
        <v>0.39417020953204801</v>
      </c>
      <c r="I290" s="126" t="s">
        <v>40</v>
      </c>
      <c r="J290" s="126" t="s">
        <v>253</v>
      </c>
      <c r="K290" s="126" t="s">
        <v>585</v>
      </c>
      <c r="L290" s="126">
        <v>0.79999999999999905</v>
      </c>
      <c r="M290" s="126">
        <v>0.3</v>
      </c>
      <c r="N290" s="126">
        <v>0.6</v>
      </c>
      <c r="O290" s="126">
        <v>120</v>
      </c>
      <c r="P290" s="127">
        <v>42589.697326388887</v>
      </c>
    </row>
    <row r="291" spans="1:16" x14ac:dyDescent="0.2">
      <c r="A291" s="126">
        <v>18</v>
      </c>
      <c r="B291" s="126">
        <v>51</v>
      </c>
      <c r="C291" s="126">
        <v>66</v>
      </c>
      <c r="D291" s="126">
        <v>0.183673469387755</v>
      </c>
      <c r="E291" s="126">
        <v>0.52040816326530603</v>
      </c>
      <c r="F291" s="126">
        <v>0.67346938775510201</v>
      </c>
      <c r="G291" s="126">
        <v>0.29143624271665602</v>
      </c>
      <c r="H291" s="126">
        <v>0.34481834259674499</v>
      </c>
      <c r="I291" s="126" t="s">
        <v>40</v>
      </c>
      <c r="J291" s="126" t="s">
        <v>253</v>
      </c>
      <c r="K291" s="126" t="s">
        <v>587</v>
      </c>
      <c r="L291" s="126">
        <v>0.79999999999999905</v>
      </c>
      <c r="M291" s="126">
        <v>0.4</v>
      </c>
      <c r="N291" s="126">
        <v>0.6</v>
      </c>
      <c r="O291" s="126">
        <v>120</v>
      </c>
      <c r="P291" s="127">
        <v>42589.697326388887</v>
      </c>
    </row>
    <row r="292" spans="1:16" x14ac:dyDescent="0.2">
      <c r="A292" s="126">
        <v>16</v>
      </c>
      <c r="B292" s="126">
        <v>49</v>
      </c>
      <c r="C292" s="126">
        <v>61</v>
      </c>
      <c r="D292" s="126">
        <v>0.163265306122448</v>
      </c>
      <c r="E292" s="126">
        <v>0.5</v>
      </c>
      <c r="F292" s="126">
        <v>0.62244897959183598</v>
      </c>
      <c r="G292" s="126">
        <v>0.27889475251492002</v>
      </c>
      <c r="H292" s="126">
        <v>0.32435828278832002</v>
      </c>
      <c r="I292" s="126" t="s">
        <v>40</v>
      </c>
      <c r="J292" s="126" t="s">
        <v>253</v>
      </c>
      <c r="K292" s="126" t="s">
        <v>589</v>
      </c>
      <c r="L292" s="126">
        <v>0.79999999999999905</v>
      </c>
      <c r="M292" s="126">
        <v>0.5</v>
      </c>
      <c r="N292" s="126">
        <v>0.6</v>
      </c>
      <c r="O292" s="126">
        <v>120</v>
      </c>
      <c r="P292" s="127">
        <v>42589.697337962964</v>
      </c>
    </row>
    <row r="293" spans="1:16" x14ac:dyDescent="0.2">
      <c r="A293" s="126">
        <v>15</v>
      </c>
      <c r="B293" s="126">
        <v>47</v>
      </c>
      <c r="C293" s="126">
        <v>56</v>
      </c>
      <c r="D293" s="126">
        <v>0.15306122448979501</v>
      </c>
      <c r="E293" s="126">
        <v>0.47959183673469302</v>
      </c>
      <c r="F293" s="126">
        <v>0.57142857142857095</v>
      </c>
      <c r="G293" s="126">
        <v>0.25292073620181699</v>
      </c>
      <c r="H293" s="126">
        <v>0.30107146474962698</v>
      </c>
      <c r="I293" s="126" t="s">
        <v>40</v>
      </c>
      <c r="J293" s="126" t="s">
        <v>253</v>
      </c>
      <c r="K293" s="126" t="s">
        <v>591</v>
      </c>
      <c r="L293" s="126">
        <v>0.79999999999999905</v>
      </c>
      <c r="M293" s="126">
        <v>0.6</v>
      </c>
      <c r="N293" s="126">
        <v>0.6</v>
      </c>
      <c r="O293" s="126">
        <v>120</v>
      </c>
      <c r="P293" s="127">
        <v>42589.69734953704</v>
      </c>
    </row>
    <row r="294" spans="1:16" x14ac:dyDescent="0.2">
      <c r="A294" s="126">
        <v>12</v>
      </c>
      <c r="B294" s="126">
        <v>40</v>
      </c>
      <c r="C294" s="126">
        <v>56</v>
      </c>
      <c r="D294" s="126">
        <v>0.122448979591836</v>
      </c>
      <c r="E294" s="126">
        <v>0.40816326530612201</v>
      </c>
      <c r="F294" s="126">
        <v>0.57142857142857095</v>
      </c>
      <c r="G294" s="126">
        <v>0.21752057827335999</v>
      </c>
      <c r="H294" s="126">
        <v>0.25212374520440101</v>
      </c>
      <c r="I294" s="126" t="s">
        <v>40</v>
      </c>
      <c r="J294" s="126" t="s">
        <v>253</v>
      </c>
      <c r="K294" s="126" t="s">
        <v>593</v>
      </c>
      <c r="L294" s="126">
        <v>0.79999999999999905</v>
      </c>
      <c r="M294" s="126">
        <v>0.7</v>
      </c>
      <c r="N294" s="126">
        <v>0.6</v>
      </c>
      <c r="O294" s="126">
        <v>120</v>
      </c>
      <c r="P294" s="127">
        <v>42589.697372685187</v>
      </c>
    </row>
    <row r="295" spans="1:16" x14ac:dyDescent="0.2">
      <c r="A295" s="126">
        <v>12</v>
      </c>
      <c r="B295" s="126">
        <v>29</v>
      </c>
      <c r="C295" s="126">
        <v>49</v>
      </c>
      <c r="D295" s="126">
        <v>0.122448979591836</v>
      </c>
      <c r="E295" s="126">
        <v>0.29591836734693799</v>
      </c>
      <c r="F295" s="126">
        <v>0.5</v>
      </c>
      <c r="G295" s="126">
        <v>0.19244926199597001</v>
      </c>
      <c r="H295" s="126">
        <v>0.22702200583861001</v>
      </c>
      <c r="I295" s="126" t="s">
        <v>40</v>
      </c>
      <c r="J295" s="126" t="s">
        <v>253</v>
      </c>
      <c r="K295" s="126" t="s">
        <v>595</v>
      </c>
      <c r="L295" s="126">
        <v>0.79999999999999905</v>
      </c>
      <c r="M295" s="126">
        <v>0.79999999999999905</v>
      </c>
      <c r="N295" s="126">
        <v>0.6</v>
      </c>
      <c r="O295" s="126">
        <v>120</v>
      </c>
      <c r="P295" s="127">
        <v>42589.697372685187</v>
      </c>
    </row>
    <row r="296" spans="1:16" x14ac:dyDescent="0.2">
      <c r="A296" s="126">
        <v>8</v>
      </c>
      <c r="B296" s="126">
        <v>26</v>
      </c>
      <c r="C296" s="126">
        <v>40</v>
      </c>
      <c r="D296" s="126">
        <v>8.16326530612244E-2</v>
      </c>
      <c r="E296" s="126">
        <v>0.265306122448979</v>
      </c>
      <c r="F296" s="126">
        <v>0.40816326530612201</v>
      </c>
      <c r="G296" s="126">
        <v>0.16745689397010699</v>
      </c>
      <c r="H296" s="126">
        <v>0.1926989052012</v>
      </c>
      <c r="I296" s="126" t="s">
        <v>40</v>
      </c>
      <c r="J296" s="126" t="s">
        <v>253</v>
      </c>
      <c r="K296" s="126" t="s">
        <v>597</v>
      </c>
      <c r="L296" s="126">
        <v>0.79999999999999905</v>
      </c>
      <c r="M296" s="126">
        <v>0.89999999999999902</v>
      </c>
      <c r="N296" s="126">
        <v>0.6</v>
      </c>
      <c r="O296" s="126">
        <v>120</v>
      </c>
      <c r="P296" s="127">
        <v>42589.697395833333</v>
      </c>
    </row>
    <row r="297" spans="1:16" x14ac:dyDescent="0.2">
      <c r="A297" s="126">
        <v>28</v>
      </c>
      <c r="B297" s="126">
        <v>54</v>
      </c>
      <c r="C297" s="126">
        <v>64</v>
      </c>
      <c r="D297" s="126">
        <v>0.28571428571428498</v>
      </c>
      <c r="E297" s="126">
        <v>0.55102040816326503</v>
      </c>
      <c r="F297" s="126">
        <v>0.65306122448979498</v>
      </c>
      <c r="G297" s="126">
        <v>0.33978659940202599</v>
      </c>
      <c r="H297" s="126">
        <v>0.41452448754876098</v>
      </c>
      <c r="I297" s="126" t="s">
        <v>40</v>
      </c>
      <c r="J297" s="126" t="s">
        <v>253</v>
      </c>
      <c r="K297" s="126" t="s">
        <v>417</v>
      </c>
      <c r="L297" s="126">
        <v>0.89999999999999902</v>
      </c>
      <c r="M297" s="126">
        <v>0</v>
      </c>
      <c r="N297" s="126">
        <v>0.6</v>
      </c>
      <c r="O297" s="126">
        <v>120</v>
      </c>
      <c r="P297" s="127">
        <v>42589.69740740741</v>
      </c>
    </row>
    <row r="298" spans="1:16" x14ac:dyDescent="0.2">
      <c r="A298" s="126">
        <v>27</v>
      </c>
      <c r="B298" s="126">
        <v>54</v>
      </c>
      <c r="C298" s="126">
        <v>62</v>
      </c>
      <c r="D298" s="126">
        <v>0.27551020408163202</v>
      </c>
      <c r="E298" s="126">
        <v>0.55102040816326503</v>
      </c>
      <c r="F298" s="126">
        <v>0.63265306122448906</v>
      </c>
      <c r="G298" s="126">
        <v>0.33176808969766403</v>
      </c>
      <c r="H298" s="126">
        <v>0.40083234819807401</v>
      </c>
      <c r="I298" s="126" t="s">
        <v>40</v>
      </c>
      <c r="J298" s="126" t="s">
        <v>253</v>
      </c>
      <c r="K298" s="126" t="s">
        <v>599</v>
      </c>
      <c r="L298" s="126">
        <v>0.89999999999999902</v>
      </c>
      <c r="M298" s="126">
        <v>0.1</v>
      </c>
      <c r="N298" s="126">
        <v>0.6</v>
      </c>
      <c r="O298" s="126">
        <v>120</v>
      </c>
      <c r="P298" s="127">
        <v>42589.697418981479</v>
      </c>
    </row>
    <row r="299" spans="1:16" x14ac:dyDescent="0.2">
      <c r="A299" s="126">
        <v>25</v>
      </c>
      <c r="B299" s="126">
        <v>48</v>
      </c>
      <c r="C299" s="126">
        <v>61</v>
      </c>
      <c r="D299" s="126">
        <v>0.25510204081632598</v>
      </c>
      <c r="E299" s="126">
        <v>0.48979591836734598</v>
      </c>
      <c r="F299" s="126">
        <v>0.62244897959183598</v>
      </c>
      <c r="G299" s="126">
        <v>0.30705496785568598</v>
      </c>
      <c r="H299" s="126">
        <v>0.37851836997074501</v>
      </c>
      <c r="I299" s="126" t="s">
        <v>40</v>
      </c>
      <c r="J299" s="126" t="s">
        <v>253</v>
      </c>
      <c r="K299" s="126" t="s">
        <v>601</v>
      </c>
      <c r="L299" s="126">
        <v>0.89999999999999902</v>
      </c>
      <c r="M299" s="126">
        <v>0.2</v>
      </c>
      <c r="N299" s="126">
        <v>0.6</v>
      </c>
      <c r="O299" s="126">
        <v>120</v>
      </c>
      <c r="P299" s="127">
        <v>42589.697430555556</v>
      </c>
    </row>
    <row r="300" spans="1:16" x14ac:dyDescent="0.2">
      <c r="A300" s="126">
        <v>23</v>
      </c>
      <c r="B300" s="126">
        <v>45</v>
      </c>
      <c r="C300" s="126">
        <v>58</v>
      </c>
      <c r="D300" s="126">
        <v>0.23469387755102</v>
      </c>
      <c r="E300" s="126">
        <v>0.45918367346938699</v>
      </c>
      <c r="F300" s="126">
        <v>0.59183673469387699</v>
      </c>
      <c r="G300" s="126">
        <v>0.29006285355463501</v>
      </c>
      <c r="H300" s="126">
        <v>0.355679783121015</v>
      </c>
      <c r="I300" s="126" t="s">
        <v>40</v>
      </c>
      <c r="J300" s="126" t="s">
        <v>253</v>
      </c>
      <c r="K300" s="126" t="s">
        <v>603</v>
      </c>
      <c r="L300" s="126">
        <v>0.89999999999999902</v>
      </c>
      <c r="M300" s="126">
        <v>0.3</v>
      </c>
      <c r="N300" s="126">
        <v>0.6</v>
      </c>
      <c r="O300" s="126">
        <v>120</v>
      </c>
      <c r="P300" s="127">
        <v>42589.697442129633</v>
      </c>
    </row>
    <row r="301" spans="1:16" x14ac:dyDescent="0.2">
      <c r="A301" s="126">
        <v>17</v>
      </c>
      <c r="B301" s="126">
        <v>45</v>
      </c>
      <c r="C301" s="126">
        <v>56</v>
      </c>
      <c r="D301" s="126">
        <v>0.17346938775510201</v>
      </c>
      <c r="E301" s="126">
        <v>0.45918367346938699</v>
      </c>
      <c r="F301" s="126">
        <v>0.57142857142857095</v>
      </c>
      <c r="G301" s="126">
        <v>0.26539272424417198</v>
      </c>
      <c r="H301" s="126">
        <v>0.31849067499252598</v>
      </c>
      <c r="I301" s="126" t="s">
        <v>40</v>
      </c>
      <c r="J301" s="126" t="s">
        <v>253</v>
      </c>
      <c r="K301" s="126" t="s">
        <v>605</v>
      </c>
      <c r="L301" s="126">
        <v>0.89999999999999902</v>
      </c>
      <c r="M301" s="126">
        <v>0.4</v>
      </c>
      <c r="N301" s="126">
        <v>0.6</v>
      </c>
      <c r="O301" s="126">
        <v>120</v>
      </c>
      <c r="P301" s="127">
        <v>42589.697453703702</v>
      </c>
    </row>
    <row r="302" spans="1:16" x14ac:dyDescent="0.2">
      <c r="A302" s="126">
        <v>15</v>
      </c>
      <c r="B302" s="126">
        <v>43</v>
      </c>
      <c r="C302" s="126">
        <v>57</v>
      </c>
      <c r="D302" s="126">
        <v>0.15306122448979501</v>
      </c>
      <c r="E302" s="126">
        <v>0.43877551020408101</v>
      </c>
      <c r="F302" s="126">
        <v>0.58163265306122403</v>
      </c>
      <c r="G302" s="126">
        <v>0.25019528151799098</v>
      </c>
      <c r="H302" s="126">
        <v>0.299785158744377</v>
      </c>
      <c r="I302" s="126" t="s">
        <v>40</v>
      </c>
      <c r="J302" s="126" t="s">
        <v>253</v>
      </c>
      <c r="K302" s="126" t="s">
        <v>607</v>
      </c>
      <c r="L302" s="126">
        <v>0.89999999999999902</v>
      </c>
      <c r="M302" s="126">
        <v>0.5</v>
      </c>
      <c r="N302" s="126">
        <v>0.6</v>
      </c>
      <c r="O302" s="126">
        <v>120</v>
      </c>
      <c r="P302" s="127">
        <v>42589.697465277779</v>
      </c>
    </row>
    <row r="303" spans="1:16" x14ac:dyDescent="0.2">
      <c r="A303" s="126">
        <v>14</v>
      </c>
      <c r="B303" s="126">
        <v>43</v>
      </c>
      <c r="C303" s="126">
        <v>53</v>
      </c>
      <c r="D303" s="126">
        <v>0.14285714285714199</v>
      </c>
      <c r="E303" s="126">
        <v>0.43877551020408101</v>
      </c>
      <c r="F303" s="126">
        <v>0.54081632653061196</v>
      </c>
      <c r="G303" s="126">
        <v>0.24246963933562601</v>
      </c>
      <c r="H303" s="126">
        <v>0.28618984495490402</v>
      </c>
      <c r="I303" s="126" t="s">
        <v>40</v>
      </c>
      <c r="J303" s="126" t="s">
        <v>253</v>
      </c>
      <c r="K303" s="126" t="s">
        <v>609</v>
      </c>
      <c r="L303" s="126">
        <v>0.89999999999999902</v>
      </c>
      <c r="M303" s="126">
        <v>0.6</v>
      </c>
      <c r="N303" s="126">
        <v>0.6</v>
      </c>
      <c r="O303" s="126">
        <v>120</v>
      </c>
      <c r="P303" s="127">
        <v>42589.697476851848</v>
      </c>
    </row>
    <row r="304" spans="1:16" x14ac:dyDescent="0.2">
      <c r="A304" s="126">
        <v>12</v>
      </c>
      <c r="B304" s="126">
        <v>39</v>
      </c>
      <c r="C304" s="126">
        <v>53</v>
      </c>
      <c r="D304" s="126">
        <v>0.122448979591836</v>
      </c>
      <c r="E304" s="126">
        <v>0.397959183673469</v>
      </c>
      <c r="F304" s="126">
        <v>0.54081632653061196</v>
      </c>
      <c r="G304" s="126">
        <v>0.207890531903553</v>
      </c>
      <c r="H304" s="126">
        <v>0.24171720312686501</v>
      </c>
      <c r="I304" s="126" t="s">
        <v>40</v>
      </c>
      <c r="J304" s="126" t="s">
        <v>253</v>
      </c>
      <c r="K304" s="126" t="s">
        <v>611</v>
      </c>
      <c r="L304" s="126">
        <v>0.89999999999999902</v>
      </c>
      <c r="M304" s="126">
        <v>0.7</v>
      </c>
      <c r="N304" s="126">
        <v>0.6</v>
      </c>
      <c r="O304" s="126">
        <v>120</v>
      </c>
      <c r="P304" s="127">
        <v>42589.697488425925</v>
      </c>
    </row>
    <row r="305" spans="1:16" x14ac:dyDescent="0.2">
      <c r="A305" s="126">
        <v>10</v>
      </c>
      <c r="B305" s="126">
        <v>27</v>
      </c>
      <c r="C305" s="126">
        <v>48</v>
      </c>
      <c r="D305" s="126">
        <v>0.10204081632653</v>
      </c>
      <c r="E305" s="126">
        <v>0.27551020408163202</v>
      </c>
      <c r="F305" s="126">
        <v>0.48979591836734598</v>
      </c>
      <c r="G305" s="126">
        <v>0.18283969849923401</v>
      </c>
      <c r="H305" s="126">
        <v>0.21103911240916501</v>
      </c>
      <c r="I305" s="126" t="s">
        <v>40</v>
      </c>
      <c r="J305" s="126" t="s">
        <v>253</v>
      </c>
      <c r="K305" s="126" t="s">
        <v>613</v>
      </c>
      <c r="L305" s="126">
        <v>0.89999999999999902</v>
      </c>
      <c r="M305" s="126">
        <v>0.79999999999999905</v>
      </c>
      <c r="N305" s="126">
        <v>0.6</v>
      </c>
      <c r="O305" s="126">
        <v>120</v>
      </c>
      <c r="P305" s="127">
        <v>42589.697511574072</v>
      </c>
    </row>
    <row r="306" spans="1:16" x14ac:dyDescent="0.2">
      <c r="A306" s="126">
        <v>8</v>
      </c>
      <c r="B306" s="126">
        <v>24</v>
      </c>
      <c r="C306" s="126">
        <v>40</v>
      </c>
      <c r="D306" s="126">
        <v>8.16326530612244E-2</v>
      </c>
      <c r="E306" s="126">
        <v>0.24489795918367299</v>
      </c>
      <c r="F306" s="126">
        <v>0.40816326530612201</v>
      </c>
      <c r="G306" s="126">
        <v>0.163738880287812</v>
      </c>
      <c r="H306" s="126">
        <v>0.189294233334832</v>
      </c>
      <c r="I306" s="126" t="s">
        <v>40</v>
      </c>
      <c r="J306" s="126" t="s">
        <v>253</v>
      </c>
      <c r="K306" s="126" t="s">
        <v>615</v>
      </c>
      <c r="L306" s="126">
        <v>0.89999999999999902</v>
      </c>
      <c r="M306" s="126">
        <v>0.89999999999999902</v>
      </c>
      <c r="N306" s="126">
        <v>0.6</v>
      </c>
      <c r="O306" s="126">
        <v>120</v>
      </c>
      <c r="P306" s="127">
        <v>42589.697523148148</v>
      </c>
    </row>
    <row r="308" spans="1:16" s="26" customFormat="1" x14ac:dyDescent="0.25">
      <c r="A308" s="26" t="s">
        <v>1570</v>
      </c>
    </row>
    <row r="309" spans="1:16" s="140" customFormat="1" x14ac:dyDescent="0.2">
      <c r="A309" s="138">
        <v>66</v>
      </c>
      <c r="B309" s="138">
        <v>85</v>
      </c>
      <c r="C309" s="138">
        <v>88</v>
      </c>
      <c r="D309" s="138">
        <v>0.67346938775510201</v>
      </c>
      <c r="E309" s="138">
        <v>0.86734693877550995</v>
      </c>
      <c r="F309" s="138">
        <v>0.89795918367346905</v>
      </c>
      <c r="G309" s="138">
        <v>0.65201276935854502</v>
      </c>
      <c r="H309" s="138">
        <v>0.74962572336363897</v>
      </c>
      <c r="I309" s="138" t="s">
        <v>40</v>
      </c>
      <c r="J309" s="138" t="s">
        <v>253</v>
      </c>
      <c r="K309" s="138" t="s">
        <v>1199</v>
      </c>
      <c r="L309" s="138">
        <v>0</v>
      </c>
      <c r="M309" s="138">
        <v>0</v>
      </c>
      <c r="N309" s="138">
        <v>0.7</v>
      </c>
      <c r="O309" s="138">
        <v>120</v>
      </c>
      <c r="P309" s="139">
        <v>42648.015960648147</v>
      </c>
    </row>
    <row r="310" spans="1:16" x14ac:dyDescent="0.2">
      <c r="A310" s="126">
        <v>66</v>
      </c>
      <c r="B310" s="126">
        <v>84</v>
      </c>
      <c r="C310" s="126">
        <v>89</v>
      </c>
      <c r="D310" s="126">
        <v>0.67346938775510201</v>
      </c>
      <c r="E310" s="126">
        <v>0.85714285714285698</v>
      </c>
      <c r="F310" s="126">
        <v>0.90816326530612201</v>
      </c>
      <c r="G310" s="126">
        <v>0.64943406058744402</v>
      </c>
      <c r="H310" s="126">
        <v>0.747030102381817</v>
      </c>
      <c r="I310" s="126" t="s">
        <v>40</v>
      </c>
      <c r="J310" s="126" t="s">
        <v>253</v>
      </c>
      <c r="K310" s="126" t="s">
        <v>1200</v>
      </c>
      <c r="L310" s="126">
        <v>0</v>
      </c>
      <c r="M310" s="126">
        <v>0.1</v>
      </c>
      <c r="N310" s="126">
        <v>0.7</v>
      </c>
      <c r="O310" s="126">
        <v>120</v>
      </c>
      <c r="P310" s="127">
        <v>42648.01599537037</v>
      </c>
    </row>
    <row r="311" spans="1:16" x14ac:dyDescent="0.2">
      <c r="A311" s="126">
        <v>65</v>
      </c>
      <c r="B311" s="126">
        <v>84</v>
      </c>
      <c r="C311" s="126">
        <v>90</v>
      </c>
      <c r="D311" s="126">
        <v>0.66326530612244805</v>
      </c>
      <c r="E311" s="126">
        <v>0.85714285714285698</v>
      </c>
      <c r="F311" s="126">
        <v>0.91836734693877498</v>
      </c>
      <c r="G311" s="126">
        <v>0.63719733054024996</v>
      </c>
      <c r="H311" s="126">
        <v>0.74078673593979705</v>
      </c>
      <c r="I311" s="126" t="s">
        <v>40</v>
      </c>
      <c r="J311" s="126" t="s">
        <v>253</v>
      </c>
      <c r="K311" s="126" t="s">
        <v>1201</v>
      </c>
      <c r="L311" s="126">
        <v>0</v>
      </c>
      <c r="M311" s="126">
        <v>0.2</v>
      </c>
      <c r="N311" s="126">
        <v>0.7</v>
      </c>
      <c r="O311" s="126">
        <v>120</v>
      </c>
      <c r="P311" s="127">
        <v>42648.016006944446</v>
      </c>
    </row>
    <row r="312" spans="1:16" x14ac:dyDescent="0.2">
      <c r="A312" s="126">
        <v>63</v>
      </c>
      <c r="B312" s="126">
        <v>80</v>
      </c>
      <c r="C312" s="126">
        <v>89</v>
      </c>
      <c r="D312" s="126">
        <v>0.64285714285714202</v>
      </c>
      <c r="E312" s="126">
        <v>0.81632653061224403</v>
      </c>
      <c r="F312" s="126">
        <v>0.90816326530612201</v>
      </c>
      <c r="G312" s="126">
        <v>0.624105371550987</v>
      </c>
      <c r="H312" s="126">
        <v>0.72059875543360996</v>
      </c>
      <c r="I312" s="126" t="s">
        <v>40</v>
      </c>
      <c r="J312" s="126" t="s">
        <v>253</v>
      </c>
      <c r="K312" s="126" t="s">
        <v>1202</v>
      </c>
      <c r="L312" s="126">
        <v>0</v>
      </c>
      <c r="M312" s="126">
        <v>0.3</v>
      </c>
      <c r="N312" s="126">
        <v>0.7</v>
      </c>
      <c r="O312" s="126">
        <v>120</v>
      </c>
      <c r="P312" s="127">
        <v>42648.016018518516</v>
      </c>
    </row>
    <row r="313" spans="1:16" x14ac:dyDescent="0.2">
      <c r="A313" s="126">
        <v>55</v>
      </c>
      <c r="B313" s="126">
        <v>77</v>
      </c>
      <c r="C313" s="126">
        <v>90</v>
      </c>
      <c r="D313" s="126">
        <v>0.56122448979591799</v>
      </c>
      <c r="E313" s="126">
        <v>0.78571428571428503</v>
      </c>
      <c r="F313" s="126">
        <v>0.91836734693877498</v>
      </c>
      <c r="G313" s="126">
        <v>0.58536411998635896</v>
      </c>
      <c r="H313" s="126">
        <v>0.67186993845157095</v>
      </c>
      <c r="I313" s="126" t="s">
        <v>40</v>
      </c>
      <c r="J313" s="126" t="s">
        <v>253</v>
      </c>
      <c r="K313" s="126" t="s">
        <v>1203</v>
      </c>
      <c r="L313" s="126">
        <v>0</v>
      </c>
      <c r="M313" s="126">
        <v>0.4</v>
      </c>
      <c r="N313" s="126">
        <v>0.7</v>
      </c>
      <c r="O313" s="126">
        <v>120</v>
      </c>
      <c r="P313" s="127">
        <v>42648.016041666669</v>
      </c>
    </row>
    <row r="314" spans="1:16" x14ac:dyDescent="0.2">
      <c r="A314" s="126">
        <v>40</v>
      </c>
      <c r="B314" s="126">
        <v>75</v>
      </c>
      <c r="C314" s="126">
        <v>87</v>
      </c>
      <c r="D314" s="126">
        <v>0.40816326530612201</v>
      </c>
      <c r="E314" s="126">
        <v>0.765306122448979</v>
      </c>
      <c r="F314" s="126">
        <v>0.88775510204081598</v>
      </c>
      <c r="G314" s="126">
        <v>0.50582441169570402</v>
      </c>
      <c r="H314" s="126">
        <v>0.57885325934760001</v>
      </c>
      <c r="I314" s="126" t="s">
        <v>40</v>
      </c>
      <c r="J314" s="126" t="s">
        <v>253</v>
      </c>
      <c r="K314" s="126" t="s">
        <v>1204</v>
      </c>
      <c r="L314" s="126">
        <v>0</v>
      </c>
      <c r="M314" s="126">
        <v>0.5</v>
      </c>
      <c r="N314" s="126">
        <v>0.7</v>
      </c>
      <c r="O314" s="126">
        <v>120</v>
      </c>
      <c r="P314" s="127">
        <v>42648.016053240739</v>
      </c>
    </row>
    <row r="315" spans="1:16" x14ac:dyDescent="0.2">
      <c r="A315" s="126">
        <v>32</v>
      </c>
      <c r="B315" s="126">
        <v>74</v>
      </c>
      <c r="C315" s="126">
        <v>86</v>
      </c>
      <c r="D315" s="126">
        <v>0.32653061224489699</v>
      </c>
      <c r="E315" s="126">
        <v>0.75510204081632604</v>
      </c>
      <c r="F315" s="126">
        <v>0.87755102040816302</v>
      </c>
      <c r="G315" s="126">
        <v>0.42827001551272398</v>
      </c>
      <c r="H315" s="126">
        <v>0.49352146898418597</v>
      </c>
      <c r="I315" s="126" t="s">
        <v>40</v>
      </c>
      <c r="J315" s="126" t="s">
        <v>253</v>
      </c>
      <c r="K315" s="126" t="s">
        <v>1205</v>
      </c>
      <c r="L315" s="126">
        <v>0</v>
      </c>
      <c r="M315" s="126">
        <v>0.6</v>
      </c>
      <c r="N315" s="126">
        <v>0.7</v>
      </c>
      <c r="O315" s="126">
        <v>120</v>
      </c>
      <c r="P315" s="127">
        <v>42648.016053240739</v>
      </c>
    </row>
    <row r="316" spans="1:16" x14ac:dyDescent="0.2">
      <c r="A316" s="126">
        <v>23</v>
      </c>
      <c r="B316" s="126">
        <v>59</v>
      </c>
      <c r="C316" s="126">
        <v>79</v>
      </c>
      <c r="D316" s="126">
        <v>0.23469387755102</v>
      </c>
      <c r="E316" s="126">
        <v>0.60204081632652995</v>
      </c>
      <c r="F316" s="126">
        <v>0.80612244897959096</v>
      </c>
      <c r="G316" s="126">
        <v>0.32878165831912798</v>
      </c>
      <c r="H316" s="126">
        <v>0.38878640345319099</v>
      </c>
      <c r="I316" s="126" t="s">
        <v>40</v>
      </c>
      <c r="J316" s="126" t="s">
        <v>253</v>
      </c>
      <c r="K316" s="126" t="s">
        <v>1206</v>
      </c>
      <c r="L316" s="126">
        <v>0</v>
      </c>
      <c r="M316" s="126">
        <v>0.7</v>
      </c>
      <c r="N316" s="126">
        <v>0.7</v>
      </c>
      <c r="O316" s="126">
        <v>120</v>
      </c>
      <c r="P316" s="127">
        <v>42648.016064814816</v>
      </c>
    </row>
    <row r="317" spans="1:16" x14ac:dyDescent="0.2">
      <c r="A317" s="126">
        <v>15</v>
      </c>
      <c r="B317" s="126">
        <v>38</v>
      </c>
      <c r="C317" s="126">
        <v>68</v>
      </c>
      <c r="D317" s="126">
        <v>0.15306122448979501</v>
      </c>
      <c r="E317" s="126">
        <v>0.38775510204081598</v>
      </c>
      <c r="F317" s="126">
        <v>0.69387755102040805</v>
      </c>
      <c r="G317" s="126">
        <v>0.25091649186474702</v>
      </c>
      <c r="H317" s="126">
        <v>0.29935642005719998</v>
      </c>
      <c r="I317" s="126" t="s">
        <v>40</v>
      </c>
      <c r="J317" s="126" t="s">
        <v>253</v>
      </c>
      <c r="K317" s="126" t="s">
        <v>1207</v>
      </c>
      <c r="L317" s="126">
        <v>0</v>
      </c>
      <c r="M317" s="126">
        <v>0.79999999999999905</v>
      </c>
      <c r="N317" s="126">
        <v>0.7</v>
      </c>
      <c r="O317" s="126">
        <v>120</v>
      </c>
      <c r="P317" s="127">
        <v>42648.016076388885</v>
      </c>
    </row>
    <row r="318" spans="1:16" x14ac:dyDescent="0.2">
      <c r="A318" s="126">
        <v>13</v>
      </c>
      <c r="B318" s="126">
        <v>29</v>
      </c>
      <c r="C318" s="126">
        <v>58</v>
      </c>
      <c r="D318" s="126">
        <v>0.132653061224489</v>
      </c>
      <c r="E318" s="126">
        <v>0.29591836734693799</v>
      </c>
      <c r="F318" s="126">
        <v>0.59183673469387699</v>
      </c>
      <c r="G318" s="126">
        <v>0.21725301907498301</v>
      </c>
      <c r="H318" s="126">
        <v>0.258800207332402</v>
      </c>
      <c r="I318" s="126" t="s">
        <v>40</v>
      </c>
      <c r="J318" s="126" t="s">
        <v>253</v>
      </c>
      <c r="K318" s="126" t="s">
        <v>1208</v>
      </c>
      <c r="L318" s="126">
        <v>0</v>
      </c>
      <c r="M318" s="126">
        <v>0.89999999999999902</v>
      </c>
      <c r="N318" s="126">
        <v>0.7</v>
      </c>
      <c r="O318" s="126">
        <v>120</v>
      </c>
      <c r="P318" s="127">
        <v>42648.016087962962</v>
      </c>
    </row>
    <row r="319" spans="1:16" x14ac:dyDescent="0.2">
      <c r="A319" s="126">
        <v>65</v>
      </c>
      <c r="B319" s="126">
        <v>84</v>
      </c>
      <c r="C319" s="126">
        <v>89</v>
      </c>
      <c r="D319" s="126">
        <v>0.66326530612244805</v>
      </c>
      <c r="E319" s="126">
        <v>0.85714285714285698</v>
      </c>
      <c r="F319" s="126">
        <v>0.90816326530612201</v>
      </c>
      <c r="G319" s="126">
        <v>0.64339902698353801</v>
      </c>
      <c r="H319" s="126">
        <v>0.74427789038328995</v>
      </c>
      <c r="I319" s="126" t="s">
        <v>40</v>
      </c>
      <c r="J319" s="126" t="s">
        <v>253</v>
      </c>
      <c r="K319" s="126" t="s">
        <v>1209</v>
      </c>
      <c r="L319" s="126">
        <v>0.1</v>
      </c>
      <c r="M319" s="126">
        <v>0</v>
      </c>
      <c r="N319" s="126">
        <v>0.7</v>
      </c>
      <c r="O319" s="126">
        <v>120</v>
      </c>
      <c r="P319" s="127">
        <v>42648.016099537039</v>
      </c>
    </row>
    <row r="320" spans="1:16" x14ac:dyDescent="0.2">
      <c r="A320" s="126">
        <v>66</v>
      </c>
      <c r="B320" s="126">
        <v>83</v>
      </c>
      <c r="C320" s="126">
        <v>89</v>
      </c>
      <c r="D320" s="126">
        <v>0.67346938775510201</v>
      </c>
      <c r="E320" s="126">
        <v>0.84693877551020402</v>
      </c>
      <c r="F320" s="126">
        <v>0.90816326530612201</v>
      </c>
      <c r="G320" s="126">
        <v>0.64605005840131702</v>
      </c>
      <c r="H320" s="126">
        <v>0.74613536973230798</v>
      </c>
      <c r="I320" s="126" t="s">
        <v>40</v>
      </c>
      <c r="J320" s="126" t="s">
        <v>253</v>
      </c>
      <c r="K320" s="126" t="s">
        <v>1210</v>
      </c>
      <c r="L320" s="126">
        <v>0.1</v>
      </c>
      <c r="M320" s="126">
        <v>0.1</v>
      </c>
      <c r="N320" s="126">
        <v>0.7</v>
      </c>
      <c r="O320" s="126">
        <v>120</v>
      </c>
      <c r="P320" s="127">
        <v>42648.016111111108</v>
      </c>
    </row>
    <row r="321" spans="1:16" x14ac:dyDescent="0.2">
      <c r="A321" s="126">
        <v>66</v>
      </c>
      <c r="B321" s="126">
        <v>83</v>
      </c>
      <c r="C321" s="126">
        <v>89</v>
      </c>
      <c r="D321" s="126">
        <v>0.67346938775510201</v>
      </c>
      <c r="E321" s="126">
        <v>0.84693877551020402</v>
      </c>
      <c r="F321" s="126">
        <v>0.90816326530612201</v>
      </c>
      <c r="G321" s="126">
        <v>0.638388655371386</v>
      </c>
      <c r="H321" s="126">
        <v>0.74212659589310204</v>
      </c>
      <c r="I321" s="126" t="s">
        <v>40</v>
      </c>
      <c r="J321" s="126" t="s">
        <v>253</v>
      </c>
      <c r="K321" s="126" t="s">
        <v>1211</v>
      </c>
      <c r="L321" s="126">
        <v>0.1</v>
      </c>
      <c r="M321" s="126">
        <v>0.2</v>
      </c>
      <c r="N321" s="126">
        <v>0.7</v>
      </c>
      <c r="O321" s="126">
        <v>120</v>
      </c>
      <c r="P321" s="127">
        <v>42648.016122685185</v>
      </c>
    </row>
    <row r="322" spans="1:16" x14ac:dyDescent="0.2">
      <c r="A322" s="126">
        <v>60</v>
      </c>
      <c r="B322" s="126">
        <v>80</v>
      </c>
      <c r="C322" s="126">
        <v>88</v>
      </c>
      <c r="D322" s="126">
        <v>0.61224489795918302</v>
      </c>
      <c r="E322" s="126">
        <v>0.81632653061224403</v>
      </c>
      <c r="F322" s="126">
        <v>0.89795918367346905</v>
      </c>
      <c r="G322" s="126">
        <v>0.60461460997610506</v>
      </c>
      <c r="H322" s="126">
        <v>0.70441648298791104</v>
      </c>
      <c r="I322" s="126" t="s">
        <v>40</v>
      </c>
      <c r="J322" s="126" t="s">
        <v>253</v>
      </c>
      <c r="K322" s="126" t="s">
        <v>1212</v>
      </c>
      <c r="L322" s="126">
        <v>0.1</v>
      </c>
      <c r="M322" s="126">
        <v>0.3</v>
      </c>
      <c r="N322" s="126">
        <v>0.7</v>
      </c>
      <c r="O322" s="126">
        <v>120</v>
      </c>
      <c r="P322" s="127">
        <v>42648.016134259262</v>
      </c>
    </row>
    <row r="323" spans="1:16" x14ac:dyDescent="0.2">
      <c r="A323" s="126">
        <v>49</v>
      </c>
      <c r="B323" s="126">
        <v>76</v>
      </c>
      <c r="C323" s="126">
        <v>88</v>
      </c>
      <c r="D323" s="126">
        <v>0.5</v>
      </c>
      <c r="E323" s="126">
        <v>0.77551020408163196</v>
      </c>
      <c r="F323" s="126">
        <v>0.89795918367346905</v>
      </c>
      <c r="G323" s="126">
        <v>0.55612695953963398</v>
      </c>
      <c r="H323" s="126">
        <v>0.64169639768447295</v>
      </c>
      <c r="I323" s="126" t="s">
        <v>40</v>
      </c>
      <c r="J323" s="126" t="s">
        <v>253</v>
      </c>
      <c r="K323" s="126" t="s">
        <v>1213</v>
      </c>
      <c r="L323" s="126">
        <v>0.1</v>
      </c>
      <c r="M323" s="126">
        <v>0.4</v>
      </c>
      <c r="N323" s="126">
        <v>0.7</v>
      </c>
      <c r="O323" s="126">
        <v>120</v>
      </c>
      <c r="P323" s="127">
        <v>42648.016145833331</v>
      </c>
    </row>
    <row r="324" spans="1:16" x14ac:dyDescent="0.2">
      <c r="A324" s="126">
        <v>35</v>
      </c>
      <c r="B324" s="126">
        <v>77</v>
      </c>
      <c r="C324" s="126">
        <v>85</v>
      </c>
      <c r="D324" s="126">
        <v>0.35714285714285698</v>
      </c>
      <c r="E324" s="126">
        <v>0.78571428571428503</v>
      </c>
      <c r="F324" s="126">
        <v>0.86734693877550995</v>
      </c>
      <c r="G324" s="126">
        <v>0.46912995821493098</v>
      </c>
      <c r="H324" s="126">
        <v>0.53900802981952001</v>
      </c>
      <c r="I324" s="126" t="s">
        <v>40</v>
      </c>
      <c r="J324" s="126" t="s">
        <v>253</v>
      </c>
      <c r="K324" s="126" t="s">
        <v>1214</v>
      </c>
      <c r="L324" s="126">
        <v>0.1</v>
      </c>
      <c r="M324" s="126">
        <v>0.5</v>
      </c>
      <c r="N324" s="126">
        <v>0.7</v>
      </c>
      <c r="O324" s="126">
        <v>120</v>
      </c>
      <c r="P324" s="127">
        <v>42648.016157407408</v>
      </c>
    </row>
    <row r="325" spans="1:16" x14ac:dyDescent="0.2">
      <c r="A325" s="126">
        <v>29</v>
      </c>
      <c r="B325" s="126">
        <v>72</v>
      </c>
      <c r="C325" s="126">
        <v>83</v>
      </c>
      <c r="D325" s="126">
        <v>0.29591836734693799</v>
      </c>
      <c r="E325" s="126">
        <v>0.73469387755102</v>
      </c>
      <c r="F325" s="126">
        <v>0.84693877551020402</v>
      </c>
      <c r="G325" s="126">
        <v>0.397957653724551</v>
      </c>
      <c r="H325" s="126">
        <v>0.46295206195801802</v>
      </c>
      <c r="I325" s="126" t="s">
        <v>40</v>
      </c>
      <c r="J325" s="126" t="s">
        <v>253</v>
      </c>
      <c r="K325" s="126" t="s">
        <v>1215</v>
      </c>
      <c r="L325" s="126">
        <v>0.1</v>
      </c>
      <c r="M325" s="126">
        <v>0.6</v>
      </c>
      <c r="N325" s="126">
        <v>0.7</v>
      </c>
      <c r="O325" s="126">
        <v>120</v>
      </c>
      <c r="P325" s="127">
        <v>42648.016168981485</v>
      </c>
    </row>
    <row r="326" spans="1:16" x14ac:dyDescent="0.2">
      <c r="A326" s="126">
        <v>21</v>
      </c>
      <c r="B326" s="126">
        <v>49</v>
      </c>
      <c r="C326" s="126">
        <v>77</v>
      </c>
      <c r="D326" s="126">
        <v>0.214285714285714</v>
      </c>
      <c r="E326" s="126">
        <v>0.5</v>
      </c>
      <c r="F326" s="126">
        <v>0.78571428571428503</v>
      </c>
      <c r="G326" s="126">
        <v>0.30085877444874198</v>
      </c>
      <c r="H326" s="126">
        <v>0.35525483549096198</v>
      </c>
      <c r="I326" s="126" t="s">
        <v>40</v>
      </c>
      <c r="J326" s="126" t="s">
        <v>253</v>
      </c>
      <c r="K326" s="126" t="s">
        <v>1216</v>
      </c>
      <c r="L326" s="126">
        <v>0.1</v>
      </c>
      <c r="M326" s="126">
        <v>0.7</v>
      </c>
      <c r="N326" s="126">
        <v>0.7</v>
      </c>
      <c r="O326" s="126">
        <v>120</v>
      </c>
      <c r="P326" s="127">
        <v>42648.016180555554</v>
      </c>
    </row>
    <row r="327" spans="1:16" x14ac:dyDescent="0.2">
      <c r="A327" s="126">
        <v>13</v>
      </c>
      <c r="B327" s="126">
        <v>35</v>
      </c>
      <c r="C327" s="126">
        <v>59</v>
      </c>
      <c r="D327" s="126">
        <v>0.132653061224489</v>
      </c>
      <c r="E327" s="126">
        <v>0.35714285714285698</v>
      </c>
      <c r="F327" s="126">
        <v>0.60204081632652995</v>
      </c>
      <c r="G327" s="126">
        <v>0.23110341548989999</v>
      </c>
      <c r="H327" s="126">
        <v>0.27365494977181398</v>
      </c>
      <c r="I327" s="126" t="s">
        <v>40</v>
      </c>
      <c r="J327" s="126" t="s">
        <v>253</v>
      </c>
      <c r="K327" s="126" t="s">
        <v>1217</v>
      </c>
      <c r="L327" s="126">
        <v>0.1</v>
      </c>
      <c r="M327" s="126">
        <v>0.79999999999999905</v>
      </c>
      <c r="N327" s="126">
        <v>0.7</v>
      </c>
      <c r="O327" s="126">
        <v>120</v>
      </c>
      <c r="P327" s="127">
        <v>42648.016192129631</v>
      </c>
    </row>
    <row r="328" spans="1:16" x14ac:dyDescent="0.2">
      <c r="A328" s="126">
        <v>11</v>
      </c>
      <c r="B328" s="126">
        <v>29</v>
      </c>
      <c r="C328" s="126">
        <v>49</v>
      </c>
      <c r="D328" s="126">
        <v>0.11224489795918299</v>
      </c>
      <c r="E328" s="126">
        <v>0.29591836734693799</v>
      </c>
      <c r="F328" s="126">
        <v>0.5</v>
      </c>
      <c r="G328" s="126">
        <v>0.19529023583536101</v>
      </c>
      <c r="H328" s="126">
        <v>0.23016871401414299</v>
      </c>
      <c r="I328" s="126" t="s">
        <v>40</v>
      </c>
      <c r="J328" s="126" t="s">
        <v>253</v>
      </c>
      <c r="K328" s="126" t="s">
        <v>1218</v>
      </c>
      <c r="L328" s="126">
        <v>0.1</v>
      </c>
      <c r="M328" s="126">
        <v>0.89999999999999902</v>
      </c>
      <c r="N328" s="126">
        <v>0.7</v>
      </c>
      <c r="O328" s="126">
        <v>120</v>
      </c>
      <c r="P328" s="127">
        <v>42648.016203703701</v>
      </c>
    </row>
    <row r="329" spans="1:16" x14ac:dyDescent="0.2">
      <c r="A329" s="126">
        <v>65</v>
      </c>
      <c r="B329" s="126">
        <v>82</v>
      </c>
      <c r="C329" s="126">
        <v>88</v>
      </c>
      <c r="D329" s="126">
        <v>0.66326530612244805</v>
      </c>
      <c r="E329" s="126">
        <v>0.83673469387755095</v>
      </c>
      <c r="F329" s="126">
        <v>0.89795918367346905</v>
      </c>
      <c r="G329" s="126">
        <v>0.63326368493733998</v>
      </c>
      <c r="H329" s="126">
        <v>0.73739103866654898</v>
      </c>
      <c r="I329" s="126" t="s">
        <v>40</v>
      </c>
      <c r="J329" s="126" t="s">
        <v>253</v>
      </c>
      <c r="K329" s="126" t="s">
        <v>1219</v>
      </c>
      <c r="L329" s="126">
        <v>0.2</v>
      </c>
      <c r="M329" s="126">
        <v>0</v>
      </c>
      <c r="N329" s="126">
        <v>0.7</v>
      </c>
      <c r="O329" s="126">
        <v>120</v>
      </c>
      <c r="P329" s="127">
        <v>42648.016215277778</v>
      </c>
    </row>
    <row r="330" spans="1:16" s="6" customFormat="1" x14ac:dyDescent="0.2">
      <c r="A330" s="131">
        <v>66</v>
      </c>
      <c r="B330" s="131">
        <v>82</v>
      </c>
      <c r="C330" s="131">
        <v>89</v>
      </c>
      <c r="D330" s="131">
        <v>0.67346938775510201</v>
      </c>
      <c r="E330" s="131">
        <v>0.83673469387755095</v>
      </c>
      <c r="F330" s="131">
        <v>0.90816326530612201</v>
      </c>
      <c r="G330" s="131">
        <v>0.63159717714594099</v>
      </c>
      <c r="H330" s="131">
        <v>0.73973489055486097</v>
      </c>
      <c r="I330" s="131" t="s">
        <v>40</v>
      </c>
      <c r="J330" s="131" t="s">
        <v>253</v>
      </c>
      <c r="K330" s="131" t="s">
        <v>1220</v>
      </c>
      <c r="L330" s="131">
        <v>0.2</v>
      </c>
      <c r="M330" s="131">
        <v>0.1</v>
      </c>
      <c r="N330" s="131">
        <v>0.7</v>
      </c>
      <c r="O330" s="131">
        <v>120</v>
      </c>
      <c r="P330" s="132">
        <v>42648.016215277778</v>
      </c>
    </row>
    <row r="331" spans="1:16" x14ac:dyDescent="0.2">
      <c r="A331" s="126">
        <v>67</v>
      </c>
      <c r="B331" s="126">
        <v>81</v>
      </c>
      <c r="C331" s="126">
        <v>89</v>
      </c>
      <c r="D331" s="126">
        <v>0.68367346938775497</v>
      </c>
      <c r="E331" s="126">
        <v>0.82653061224489799</v>
      </c>
      <c r="F331" s="126">
        <v>0.90816326530612201</v>
      </c>
      <c r="G331" s="126">
        <v>0.63078326503127002</v>
      </c>
      <c r="H331" s="126">
        <v>0.741182680481135</v>
      </c>
      <c r="I331" s="126" t="s">
        <v>40</v>
      </c>
      <c r="J331" s="126" t="s">
        <v>253</v>
      </c>
      <c r="K331" s="126" t="s">
        <v>1221</v>
      </c>
      <c r="L331" s="126">
        <v>0.2</v>
      </c>
      <c r="M331" s="126">
        <v>0.2</v>
      </c>
      <c r="N331" s="126">
        <v>0.7</v>
      </c>
      <c r="O331" s="126">
        <v>120</v>
      </c>
      <c r="P331" s="127">
        <v>42648.016226851854</v>
      </c>
    </row>
    <row r="332" spans="1:16" x14ac:dyDescent="0.2">
      <c r="A332" s="126">
        <v>57</v>
      </c>
      <c r="B332" s="126">
        <v>77</v>
      </c>
      <c r="C332" s="126">
        <v>89</v>
      </c>
      <c r="D332" s="126">
        <v>0.58163265306122403</v>
      </c>
      <c r="E332" s="126">
        <v>0.78571428571428503</v>
      </c>
      <c r="F332" s="126">
        <v>0.90816326530612201</v>
      </c>
      <c r="G332" s="126">
        <v>0.58971910001533301</v>
      </c>
      <c r="H332" s="126">
        <v>0.68567365124830204</v>
      </c>
      <c r="I332" s="126" t="s">
        <v>40</v>
      </c>
      <c r="J332" s="126" t="s">
        <v>253</v>
      </c>
      <c r="K332" s="126" t="s">
        <v>1222</v>
      </c>
      <c r="L332" s="126">
        <v>0.2</v>
      </c>
      <c r="M332" s="126">
        <v>0.3</v>
      </c>
      <c r="N332" s="126">
        <v>0.7</v>
      </c>
      <c r="O332" s="126">
        <v>120</v>
      </c>
      <c r="P332" s="127">
        <v>42648.016238425924</v>
      </c>
    </row>
    <row r="333" spans="1:16" x14ac:dyDescent="0.2">
      <c r="A333" s="126">
        <v>44</v>
      </c>
      <c r="B333" s="126">
        <v>75</v>
      </c>
      <c r="C333" s="126">
        <v>87</v>
      </c>
      <c r="D333" s="126">
        <v>0.44897959183673403</v>
      </c>
      <c r="E333" s="126">
        <v>0.765306122448979</v>
      </c>
      <c r="F333" s="126">
        <v>0.88775510204081598</v>
      </c>
      <c r="G333" s="126">
        <v>0.529856002423989</v>
      </c>
      <c r="H333" s="126">
        <v>0.60954682370696101</v>
      </c>
      <c r="I333" s="126" t="s">
        <v>40</v>
      </c>
      <c r="J333" s="126" t="s">
        <v>253</v>
      </c>
      <c r="K333" s="126" t="s">
        <v>1223</v>
      </c>
      <c r="L333" s="126">
        <v>0.2</v>
      </c>
      <c r="M333" s="126">
        <v>0.4</v>
      </c>
      <c r="N333" s="126">
        <v>0.7</v>
      </c>
      <c r="O333" s="126">
        <v>120</v>
      </c>
      <c r="P333" s="127">
        <v>42648.016250000001</v>
      </c>
    </row>
    <row r="334" spans="1:16" x14ac:dyDescent="0.2">
      <c r="A334" s="126">
        <v>31</v>
      </c>
      <c r="B334" s="126">
        <v>75</v>
      </c>
      <c r="C334" s="126">
        <v>85</v>
      </c>
      <c r="D334" s="126">
        <v>0.31632653061224397</v>
      </c>
      <c r="E334" s="126">
        <v>0.765306122448979</v>
      </c>
      <c r="F334" s="126">
        <v>0.86734693877550995</v>
      </c>
      <c r="G334" s="126">
        <v>0.43773783057472698</v>
      </c>
      <c r="H334" s="126">
        <v>0.50754041385468396</v>
      </c>
      <c r="I334" s="126" t="s">
        <v>40</v>
      </c>
      <c r="J334" s="126" t="s">
        <v>253</v>
      </c>
      <c r="K334" s="126" t="s">
        <v>1224</v>
      </c>
      <c r="L334" s="126">
        <v>0.2</v>
      </c>
      <c r="M334" s="126">
        <v>0.5</v>
      </c>
      <c r="N334" s="126">
        <v>0.7</v>
      </c>
      <c r="O334" s="126">
        <v>120</v>
      </c>
      <c r="P334" s="127">
        <v>42648.016261574077</v>
      </c>
    </row>
    <row r="335" spans="1:16" x14ac:dyDescent="0.2">
      <c r="A335" s="126">
        <v>27</v>
      </c>
      <c r="B335" s="126">
        <v>70</v>
      </c>
      <c r="C335" s="126">
        <v>81</v>
      </c>
      <c r="D335" s="126">
        <v>0.27551020408163202</v>
      </c>
      <c r="E335" s="126">
        <v>0.71428571428571397</v>
      </c>
      <c r="F335" s="126">
        <v>0.82653061224489799</v>
      </c>
      <c r="G335" s="126">
        <v>0.37368248818966598</v>
      </c>
      <c r="H335" s="126">
        <v>0.437866986555486</v>
      </c>
      <c r="I335" s="126" t="s">
        <v>40</v>
      </c>
      <c r="J335" s="126" t="s">
        <v>253</v>
      </c>
      <c r="K335" s="126" t="s">
        <v>1225</v>
      </c>
      <c r="L335" s="126">
        <v>0.2</v>
      </c>
      <c r="M335" s="126">
        <v>0.6</v>
      </c>
      <c r="N335" s="126">
        <v>0.7</v>
      </c>
      <c r="O335" s="126">
        <v>120</v>
      </c>
      <c r="P335" s="127">
        <v>42648.016273148147</v>
      </c>
    </row>
    <row r="336" spans="1:16" x14ac:dyDescent="0.2">
      <c r="A336" s="126">
        <v>18</v>
      </c>
      <c r="B336" s="126">
        <v>48</v>
      </c>
      <c r="C336" s="126">
        <v>75</v>
      </c>
      <c r="D336" s="126">
        <v>0.183673469387755</v>
      </c>
      <c r="E336" s="126">
        <v>0.48979591836734598</v>
      </c>
      <c r="F336" s="126">
        <v>0.765306122448979</v>
      </c>
      <c r="G336" s="126">
        <v>0.28069621065253803</v>
      </c>
      <c r="H336" s="126">
        <v>0.32982015623321498</v>
      </c>
      <c r="I336" s="126" t="s">
        <v>40</v>
      </c>
      <c r="J336" s="126" t="s">
        <v>253</v>
      </c>
      <c r="K336" s="126" t="s">
        <v>1226</v>
      </c>
      <c r="L336" s="126">
        <v>0.2</v>
      </c>
      <c r="M336" s="126">
        <v>0.7</v>
      </c>
      <c r="N336" s="126">
        <v>0.7</v>
      </c>
      <c r="O336" s="126">
        <v>120</v>
      </c>
      <c r="P336" s="127">
        <v>42648.016284722224</v>
      </c>
    </row>
    <row r="337" spans="1:16" x14ac:dyDescent="0.2">
      <c r="A337" s="126">
        <v>13</v>
      </c>
      <c r="B337" s="126">
        <v>35</v>
      </c>
      <c r="C337" s="126">
        <v>59</v>
      </c>
      <c r="D337" s="126">
        <v>0.132653061224489</v>
      </c>
      <c r="E337" s="126">
        <v>0.35714285714285698</v>
      </c>
      <c r="F337" s="126">
        <v>0.60204081632652995</v>
      </c>
      <c r="G337" s="126">
        <v>0.225147647661077</v>
      </c>
      <c r="H337" s="126">
        <v>0.266663043079993</v>
      </c>
      <c r="I337" s="126" t="s">
        <v>40</v>
      </c>
      <c r="J337" s="126" t="s">
        <v>253</v>
      </c>
      <c r="K337" s="126" t="s">
        <v>1227</v>
      </c>
      <c r="L337" s="126">
        <v>0.2</v>
      </c>
      <c r="M337" s="126">
        <v>0.79999999999999905</v>
      </c>
      <c r="N337" s="126">
        <v>0.7</v>
      </c>
      <c r="O337" s="126">
        <v>120</v>
      </c>
      <c r="P337" s="127">
        <v>42648.016296296293</v>
      </c>
    </row>
    <row r="338" spans="1:16" x14ac:dyDescent="0.2">
      <c r="A338" s="126">
        <v>11</v>
      </c>
      <c r="B338" s="126">
        <v>28</v>
      </c>
      <c r="C338" s="126">
        <v>49</v>
      </c>
      <c r="D338" s="126">
        <v>0.11224489795918299</v>
      </c>
      <c r="E338" s="126">
        <v>0.28571428571428498</v>
      </c>
      <c r="F338" s="126">
        <v>0.5</v>
      </c>
      <c r="G338" s="126">
        <v>0.19307556521435801</v>
      </c>
      <c r="H338" s="126">
        <v>0.228206028884641</v>
      </c>
      <c r="I338" s="126" t="s">
        <v>40</v>
      </c>
      <c r="J338" s="126" t="s">
        <v>253</v>
      </c>
      <c r="K338" s="126" t="s">
        <v>1228</v>
      </c>
      <c r="L338" s="126">
        <v>0.2</v>
      </c>
      <c r="M338" s="126">
        <v>0.89999999999999902</v>
      </c>
      <c r="N338" s="126">
        <v>0.7</v>
      </c>
      <c r="O338" s="126">
        <v>120</v>
      </c>
      <c r="P338" s="127">
        <v>42648.01630787037</v>
      </c>
    </row>
    <row r="339" spans="1:16" x14ac:dyDescent="0.2">
      <c r="A339" s="126">
        <v>63</v>
      </c>
      <c r="B339" s="126">
        <v>81</v>
      </c>
      <c r="C339" s="126">
        <v>89</v>
      </c>
      <c r="D339" s="126">
        <v>0.64285714285714202</v>
      </c>
      <c r="E339" s="126">
        <v>0.82653061224489799</v>
      </c>
      <c r="F339" s="126">
        <v>0.90816326530612201</v>
      </c>
      <c r="G339" s="126">
        <v>0.61746110561088596</v>
      </c>
      <c r="H339" s="126">
        <v>0.72395643322263903</v>
      </c>
      <c r="I339" s="126" t="s">
        <v>40</v>
      </c>
      <c r="J339" s="126" t="s">
        <v>253</v>
      </c>
      <c r="K339" s="126" t="s">
        <v>1229</v>
      </c>
      <c r="L339" s="126">
        <v>0.3</v>
      </c>
      <c r="M339" s="126">
        <v>0</v>
      </c>
      <c r="N339" s="126">
        <v>0.7</v>
      </c>
      <c r="O339" s="126">
        <v>120</v>
      </c>
      <c r="P339" s="127">
        <v>42648.016319444447</v>
      </c>
    </row>
    <row r="340" spans="1:16" x14ac:dyDescent="0.2">
      <c r="A340" s="126">
        <v>63</v>
      </c>
      <c r="B340" s="126">
        <v>81</v>
      </c>
      <c r="C340" s="126">
        <v>89</v>
      </c>
      <c r="D340" s="126">
        <v>0.64285714285714202</v>
      </c>
      <c r="E340" s="126">
        <v>0.82653061224489799</v>
      </c>
      <c r="F340" s="126">
        <v>0.90816326530612201</v>
      </c>
      <c r="G340" s="126">
        <v>0.61371041029336504</v>
      </c>
      <c r="H340" s="126">
        <v>0.72312487577185502</v>
      </c>
      <c r="I340" s="126" t="s">
        <v>40</v>
      </c>
      <c r="J340" s="126" t="s">
        <v>253</v>
      </c>
      <c r="K340" s="126" t="s">
        <v>1230</v>
      </c>
      <c r="L340" s="126">
        <v>0.3</v>
      </c>
      <c r="M340" s="126">
        <v>0.1</v>
      </c>
      <c r="N340" s="126">
        <v>0.7</v>
      </c>
      <c r="O340" s="126">
        <v>120</v>
      </c>
      <c r="P340" s="127">
        <v>42648.016331018516</v>
      </c>
    </row>
    <row r="341" spans="1:16" x14ac:dyDescent="0.2">
      <c r="A341" s="126">
        <v>61</v>
      </c>
      <c r="B341" s="126">
        <v>78</v>
      </c>
      <c r="C341" s="126">
        <v>87</v>
      </c>
      <c r="D341" s="126">
        <v>0.62244897959183598</v>
      </c>
      <c r="E341" s="126">
        <v>0.79591836734693799</v>
      </c>
      <c r="F341" s="126">
        <v>0.88775510204081598</v>
      </c>
      <c r="G341" s="126">
        <v>0.59819592676619004</v>
      </c>
      <c r="H341" s="126">
        <v>0.70570867102821999</v>
      </c>
      <c r="I341" s="126" t="s">
        <v>40</v>
      </c>
      <c r="J341" s="126" t="s">
        <v>253</v>
      </c>
      <c r="K341" s="126" t="s">
        <v>1231</v>
      </c>
      <c r="L341" s="126">
        <v>0.3</v>
      </c>
      <c r="M341" s="126">
        <v>0.2</v>
      </c>
      <c r="N341" s="126">
        <v>0.7</v>
      </c>
      <c r="O341" s="126">
        <v>120</v>
      </c>
      <c r="P341" s="127">
        <v>42648.016342592593</v>
      </c>
    </row>
    <row r="342" spans="1:16" x14ac:dyDescent="0.2">
      <c r="A342" s="126">
        <v>51</v>
      </c>
      <c r="B342" s="126">
        <v>76</v>
      </c>
      <c r="C342" s="126">
        <v>88</v>
      </c>
      <c r="D342" s="126">
        <v>0.52040816326530603</v>
      </c>
      <c r="E342" s="126">
        <v>0.77551020408163196</v>
      </c>
      <c r="F342" s="126">
        <v>0.89795918367346905</v>
      </c>
      <c r="G342" s="126">
        <v>0.55473224756587403</v>
      </c>
      <c r="H342" s="126">
        <v>0.64961212555197501</v>
      </c>
      <c r="I342" s="126" t="s">
        <v>40</v>
      </c>
      <c r="J342" s="126" t="s">
        <v>253</v>
      </c>
      <c r="K342" s="126" t="s">
        <v>1232</v>
      </c>
      <c r="L342" s="126">
        <v>0.3</v>
      </c>
      <c r="M342" s="126">
        <v>0.3</v>
      </c>
      <c r="N342" s="126">
        <v>0.7</v>
      </c>
      <c r="O342" s="126">
        <v>120</v>
      </c>
      <c r="P342" s="127">
        <v>42648.016342592593</v>
      </c>
    </row>
    <row r="343" spans="1:16" x14ac:dyDescent="0.2">
      <c r="A343" s="126">
        <v>42</v>
      </c>
      <c r="B343" s="126">
        <v>74</v>
      </c>
      <c r="C343" s="126">
        <v>84</v>
      </c>
      <c r="D343" s="126">
        <v>0.42857142857142799</v>
      </c>
      <c r="E343" s="126">
        <v>0.75510204081632604</v>
      </c>
      <c r="F343" s="126">
        <v>0.85714285714285698</v>
      </c>
      <c r="G343" s="126">
        <v>0.50636320260783896</v>
      </c>
      <c r="H343" s="126">
        <v>0.58561166063630599</v>
      </c>
      <c r="I343" s="126" t="s">
        <v>40</v>
      </c>
      <c r="J343" s="126" t="s">
        <v>253</v>
      </c>
      <c r="K343" s="126" t="s">
        <v>1233</v>
      </c>
      <c r="L343" s="126">
        <v>0.3</v>
      </c>
      <c r="M343" s="126">
        <v>0.4</v>
      </c>
      <c r="N343" s="126">
        <v>0.7</v>
      </c>
      <c r="O343" s="126">
        <v>120</v>
      </c>
      <c r="P343" s="127">
        <v>42648.01635416667</v>
      </c>
    </row>
    <row r="344" spans="1:16" x14ac:dyDescent="0.2">
      <c r="A344" s="126">
        <v>28</v>
      </c>
      <c r="B344" s="126">
        <v>73</v>
      </c>
      <c r="C344" s="126">
        <v>84</v>
      </c>
      <c r="D344" s="126">
        <v>0.28571428571428498</v>
      </c>
      <c r="E344" s="126">
        <v>0.74489795918367296</v>
      </c>
      <c r="F344" s="126">
        <v>0.85714285714285698</v>
      </c>
      <c r="G344" s="126">
        <v>0.412740895554015</v>
      </c>
      <c r="H344" s="126">
        <v>0.48084218772510701</v>
      </c>
      <c r="I344" s="126" t="s">
        <v>40</v>
      </c>
      <c r="J344" s="126" t="s">
        <v>253</v>
      </c>
      <c r="K344" s="126" t="s">
        <v>1234</v>
      </c>
      <c r="L344" s="126">
        <v>0.3</v>
      </c>
      <c r="M344" s="126">
        <v>0.5</v>
      </c>
      <c r="N344" s="126">
        <v>0.7</v>
      </c>
      <c r="O344" s="126">
        <v>120</v>
      </c>
      <c r="P344" s="127">
        <v>42648.016365740739</v>
      </c>
    </row>
    <row r="345" spans="1:16" x14ac:dyDescent="0.2">
      <c r="A345" s="126">
        <v>23</v>
      </c>
      <c r="B345" s="126">
        <v>64</v>
      </c>
      <c r="C345" s="126">
        <v>80</v>
      </c>
      <c r="D345" s="126">
        <v>0.23469387755102</v>
      </c>
      <c r="E345" s="126">
        <v>0.65306122448979498</v>
      </c>
      <c r="F345" s="126">
        <v>0.81632653061224403</v>
      </c>
      <c r="G345" s="126">
        <v>0.34550231017613398</v>
      </c>
      <c r="H345" s="126">
        <v>0.40706332977998599</v>
      </c>
      <c r="I345" s="126" t="s">
        <v>40</v>
      </c>
      <c r="J345" s="126" t="s">
        <v>253</v>
      </c>
      <c r="K345" s="126" t="s">
        <v>1235</v>
      </c>
      <c r="L345" s="126">
        <v>0.3</v>
      </c>
      <c r="M345" s="126">
        <v>0.6</v>
      </c>
      <c r="N345" s="126">
        <v>0.7</v>
      </c>
      <c r="O345" s="126">
        <v>120</v>
      </c>
      <c r="P345" s="127">
        <v>42648.016377314816</v>
      </c>
    </row>
    <row r="346" spans="1:16" x14ac:dyDescent="0.2">
      <c r="A346" s="126">
        <v>17</v>
      </c>
      <c r="B346" s="126">
        <v>45</v>
      </c>
      <c r="C346" s="126">
        <v>73</v>
      </c>
      <c r="D346" s="126">
        <v>0.17346938775510201</v>
      </c>
      <c r="E346" s="126">
        <v>0.45918367346938699</v>
      </c>
      <c r="F346" s="126">
        <v>0.74489795918367296</v>
      </c>
      <c r="G346" s="126">
        <v>0.26493435620386802</v>
      </c>
      <c r="H346" s="126">
        <v>0.312164087569135</v>
      </c>
      <c r="I346" s="126" t="s">
        <v>40</v>
      </c>
      <c r="J346" s="126" t="s">
        <v>253</v>
      </c>
      <c r="K346" s="126" t="s">
        <v>1236</v>
      </c>
      <c r="L346" s="126">
        <v>0.3</v>
      </c>
      <c r="M346" s="126">
        <v>0.7</v>
      </c>
      <c r="N346" s="126">
        <v>0.7</v>
      </c>
      <c r="O346" s="126">
        <v>120</v>
      </c>
      <c r="P346" s="127">
        <v>42648.016388888886</v>
      </c>
    </row>
    <row r="347" spans="1:16" x14ac:dyDescent="0.2">
      <c r="A347" s="126">
        <v>13</v>
      </c>
      <c r="B347" s="126">
        <v>34</v>
      </c>
      <c r="C347" s="126">
        <v>58</v>
      </c>
      <c r="D347" s="126">
        <v>0.132653061224489</v>
      </c>
      <c r="E347" s="126">
        <v>0.34693877551020402</v>
      </c>
      <c r="F347" s="126">
        <v>0.59183673469387699</v>
      </c>
      <c r="G347" s="126">
        <v>0.218587456873403</v>
      </c>
      <c r="H347" s="126">
        <v>0.25829974755098001</v>
      </c>
      <c r="I347" s="126" t="s">
        <v>40</v>
      </c>
      <c r="J347" s="126" t="s">
        <v>253</v>
      </c>
      <c r="K347" s="126" t="s">
        <v>1237</v>
      </c>
      <c r="L347" s="126">
        <v>0.3</v>
      </c>
      <c r="M347" s="126">
        <v>0.79999999999999905</v>
      </c>
      <c r="N347" s="126">
        <v>0.7</v>
      </c>
      <c r="O347" s="126">
        <v>120</v>
      </c>
      <c r="P347" s="127">
        <v>42648.016400462962</v>
      </c>
    </row>
    <row r="348" spans="1:16" x14ac:dyDescent="0.2">
      <c r="A348" s="126">
        <v>11</v>
      </c>
      <c r="B348" s="126">
        <v>27</v>
      </c>
      <c r="C348" s="126">
        <v>47</v>
      </c>
      <c r="D348" s="126">
        <v>0.11224489795918299</v>
      </c>
      <c r="E348" s="126">
        <v>0.27551020408163202</v>
      </c>
      <c r="F348" s="126">
        <v>0.47959183673469302</v>
      </c>
      <c r="G348" s="126">
        <v>0.19005934744296599</v>
      </c>
      <c r="H348" s="126">
        <v>0.224383849136917</v>
      </c>
      <c r="I348" s="126" t="s">
        <v>40</v>
      </c>
      <c r="J348" s="126" t="s">
        <v>253</v>
      </c>
      <c r="K348" s="126" t="s">
        <v>1238</v>
      </c>
      <c r="L348" s="126">
        <v>0.3</v>
      </c>
      <c r="M348" s="126">
        <v>0.89999999999999902</v>
      </c>
      <c r="N348" s="126">
        <v>0.7</v>
      </c>
      <c r="O348" s="126">
        <v>120</v>
      </c>
      <c r="P348" s="127">
        <v>42648.016412037039</v>
      </c>
    </row>
    <row r="349" spans="1:16" x14ac:dyDescent="0.2">
      <c r="A349" s="126">
        <v>59</v>
      </c>
      <c r="B349" s="126">
        <v>78</v>
      </c>
      <c r="C349" s="126">
        <v>87</v>
      </c>
      <c r="D349" s="126">
        <v>0.60204081632652995</v>
      </c>
      <c r="E349" s="126">
        <v>0.79591836734693799</v>
      </c>
      <c r="F349" s="126">
        <v>0.88775510204081598</v>
      </c>
      <c r="G349" s="126">
        <v>0.59512649883449498</v>
      </c>
      <c r="H349" s="126">
        <v>0.69922850294890704</v>
      </c>
      <c r="I349" s="126" t="s">
        <v>40</v>
      </c>
      <c r="J349" s="126" t="s">
        <v>253</v>
      </c>
      <c r="K349" s="126" t="s">
        <v>1239</v>
      </c>
      <c r="L349" s="126">
        <v>0.4</v>
      </c>
      <c r="M349" s="126">
        <v>0</v>
      </c>
      <c r="N349" s="126">
        <v>0.7</v>
      </c>
      <c r="O349" s="126">
        <v>120</v>
      </c>
      <c r="P349" s="127">
        <v>42648.016423611109</v>
      </c>
    </row>
    <row r="350" spans="1:16" x14ac:dyDescent="0.2">
      <c r="A350" s="126">
        <v>57</v>
      </c>
      <c r="B350" s="126">
        <v>77</v>
      </c>
      <c r="C350" s="126">
        <v>87</v>
      </c>
      <c r="D350" s="126">
        <v>0.58163265306122403</v>
      </c>
      <c r="E350" s="126">
        <v>0.78571428571428503</v>
      </c>
      <c r="F350" s="126">
        <v>0.88775510204081598</v>
      </c>
      <c r="G350" s="126">
        <v>0.57822377354448495</v>
      </c>
      <c r="H350" s="126">
        <v>0.68401113198374197</v>
      </c>
      <c r="I350" s="126" t="s">
        <v>40</v>
      </c>
      <c r="J350" s="126" t="s">
        <v>253</v>
      </c>
      <c r="K350" s="126" t="s">
        <v>1240</v>
      </c>
      <c r="L350" s="126">
        <v>0.4</v>
      </c>
      <c r="M350" s="126">
        <v>0.1</v>
      </c>
      <c r="N350" s="126">
        <v>0.7</v>
      </c>
      <c r="O350" s="126">
        <v>120</v>
      </c>
      <c r="P350" s="127">
        <v>42648.016435185185</v>
      </c>
    </row>
    <row r="351" spans="1:16" x14ac:dyDescent="0.2">
      <c r="A351" s="126">
        <v>49</v>
      </c>
      <c r="B351" s="126">
        <v>77</v>
      </c>
      <c r="C351" s="126">
        <v>86</v>
      </c>
      <c r="D351" s="126">
        <v>0.5</v>
      </c>
      <c r="E351" s="126">
        <v>0.78571428571428503</v>
      </c>
      <c r="F351" s="126">
        <v>0.87755102040816302</v>
      </c>
      <c r="G351" s="126">
        <v>0.53907316385321502</v>
      </c>
      <c r="H351" s="126">
        <v>0.63849328775043601</v>
      </c>
      <c r="I351" s="126" t="s">
        <v>40</v>
      </c>
      <c r="J351" s="126" t="s">
        <v>253</v>
      </c>
      <c r="K351" s="126" t="s">
        <v>1241</v>
      </c>
      <c r="L351" s="126">
        <v>0.4</v>
      </c>
      <c r="M351" s="126">
        <v>0.2</v>
      </c>
      <c r="N351" s="126">
        <v>0.7</v>
      </c>
      <c r="O351" s="126">
        <v>120</v>
      </c>
      <c r="P351" s="127">
        <v>42648.016446759262</v>
      </c>
    </row>
    <row r="352" spans="1:16" x14ac:dyDescent="0.2">
      <c r="A352" s="126">
        <v>43</v>
      </c>
      <c r="B352" s="126">
        <v>74</v>
      </c>
      <c r="C352" s="126">
        <v>85</v>
      </c>
      <c r="D352" s="126">
        <v>0.43877551020408101</v>
      </c>
      <c r="E352" s="126">
        <v>0.75510204081632604</v>
      </c>
      <c r="F352" s="126">
        <v>0.86734693877550995</v>
      </c>
      <c r="G352" s="126">
        <v>0.50639630703543603</v>
      </c>
      <c r="H352" s="126">
        <v>0.59691056430404599</v>
      </c>
      <c r="I352" s="126" t="s">
        <v>40</v>
      </c>
      <c r="J352" s="126" t="s">
        <v>253</v>
      </c>
      <c r="K352" s="126" t="s">
        <v>1242</v>
      </c>
      <c r="L352" s="126">
        <v>0.4</v>
      </c>
      <c r="M352" s="126">
        <v>0.3</v>
      </c>
      <c r="N352" s="126">
        <v>0.7</v>
      </c>
      <c r="O352" s="126">
        <v>120</v>
      </c>
      <c r="P352" s="127">
        <v>42648.016458333332</v>
      </c>
    </row>
    <row r="353" spans="1:16" x14ac:dyDescent="0.2">
      <c r="A353" s="126">
        <v>33</v>
      </c>
      <c r="B353" s="126">
        <v>74</v>
      </c>
      <c r="C353" s="126">
        <v>81</v>
      </c>
      <c r="D353" s="126">
        <v>0.33673469387755101</v>
      </c>
      <c r="E353" s="126">
        <v>0.75510204081632604</v>
      </c>
      <c r="F353" s="126">
        <v>0.82653061224489799</v>
      </c>
      <c r="G353" s="126">
        <v>0.44936788990108201</v>
      </c>
      <c r="H353" s="126">
        <v>0.52776020206242702</v>
      </c>
      <c r="I353" s="126" t="s">
        <v>40</v>
      </c>
      <c r="J353" s="126" t="s">
        <v>253</v>
      </c>
      <c r="K353" s="126" t="s">
        <v>1243</v>
      </c>
      <c r="L353" s="126">
        <v>0.4</v>
      </c>
      <c r="M353" s="126">
        <v>0.4</v>
      </c>
      <c r="N353" s="126">
        <v>0.7</v>
      </c>
      <c r="O353" s="126">
        <v>120</v>
      </c>
      <c r="P353" s="127">
        <v>42648.016458333332</v>
      </c>
    </row>
    <row r="354" spans="1:16" x14ac:dyDescent="0.2">
      <c r="A354" s="126">
        <v>24</v>
      </c>
      <c r="B354" s="126">
        <v>69</v>
      </c>
      <c r="C354" s="126">
        <v>82</v>
      </c>
      <c r="D354" s="126">
        <v>0.24489795918367299</v>
      </c>
      <c r="E354" s="126">
        <v>0.70408163265306101</v>
      </c>
      <c r="F354" s="126">
        <v>0.83673469387755095</v>
      </c>
      <c r="G354" s="126">
        <v>0.38322154344047898</v>
      </c>
      <c r="H354" s="126">
        <v>0.44696086075517899</v>
      </c>
      <c r="I354" s="126" t="s">
        <v>40</v>
      </c>
      <c r="J354" s="126" t="s">
        <v>253</v>
      </c>
      <c r="K354" s="126" t="s">
        <v>1244</v>
      </c>
      <c r="L354" s="126">
        <v>0.4</v>
      </c>
      <c r="M354" s="126">
        <v>0.5</v>
      </c>
      <c r="N354" s="126">
        <v>0.7</v>
      </c>
      <c r="O354" s="126">
        <v>120</v>
      </c>
      <c r="P354" s="127">
        <v>42648.016469907408</v>
      </c>
    </row>
    <row r="355" spans="1:16" x14ac:dyDescent="0.2">
      <c r="A355" s="126">
        <v>22</v>
      </c>
      <c r="B355" s="126">
        <v>55</v>
      </c>
      <c r="C355" s="126">
        <v>77</v>
      </c>
      <c r="D355" s="126">
        <v>0.22448979591836701</v>
      </c>
      <c r="E355" s="126">
        <v>0.56122448979591799</v>
      </c>
      <c r="F355" s="126">
        <v>0.78571428571428503</v>
      </c>
      <c r="G355" s="126">
        <v>0.32007154026176798</v>
      </c>
      <c r="H355" s="126">
        <v>0.38119404055017297</v>
      </c>
      <c r="I355" s="126" t="s">
        <v>40</v>
      </c>
      <c r="J355" s="126" t="s">
        <v>253</v>
      </c>
      <c r="K355" s="126" t="s">
        <v>1245</v>
      </c>
      <c r="L355" s="126">
        <v>0.4</v>
      </c>
      <c r="M355" s="126">
        <v>0.6</v>
      </c>
      <c r="N355" s="126">
        <v>0.7</v>
      </c>
      <c r="O355" s="126">
        <v>120</v>
      </c>
      <c r="P355" s="127">
        <v>42648.016481481478</v>
      </c>
    </row>
    <row r="356" spans="1:16" x14ac:dyDescent="0.2">
      <c r="A356" s="126">
        <v>17</v>
      </c>
      <c r="B356" s="126">
        <v>43</v>
      </c>
      <c r="C356" s="126">
        <v>66</v>
      </c>
      <c r="D356" s="126">
        <v>0.17346938775510201</v>
      </c>
      <c r="E356" s="126">
        <v>0.43877551020408101</v>
      </c>
      <c r="F356" s="126">
        <v>0.67346938775510201</v>
      </c>
      <c r="G356" s="126">
        <v>0.25775859524836803</v>
      </c>
      <c r="H356" s="126">
        <v>0.30419576008447602</v>
      </c>
      <c r="I356" s="126" t="s">
        <v>40</v>
      </c>
      <c r="J356" s="126" t="s">
        <v>253</v>
      </c>
      <c r="K356" s="126" t="s">
        <v>1246</v>
      </c>
      <c r="L356" s="126">
        <v>0.4</v>
      </c>
      <c r="M356" s="126">
        <v>0.7</v>
      </c>
      <c r="N356" s="126">
        <v>0.7</v>
      </c>
      <c r="O356" s="126">
        <v>120</v>
      </c>
      <c r="P356" s="127">
        <v>42648.016493055555</v>
      </c>
    </row>
    <row r="357" spans="1:16" x14ac:dyDescent="0.2">
      <c r="A357" s="126">
        <v>13</v>
      </c>
      <c r="B357" s="126">
        <v>33</v>
      </c>
      <c r="C357" s="126">
        <v>58</v>
      </c>
      <c r="D357" s="126">
        <v>0.132653061224489</v>
      </c>
      <c r="E357" s="126">
        <v>0.33673469387755101</v>
      </c>
      <c r="F357" s="126">
        <v>0.59183673469387699</v>
      </c>
      <c r="G357" s="126">
        <v>0.214082668517936</v>
      </c>
      <c r="H357" s="126">
        <v>0.25502536252784602</v>
      </c>
      <c r="I357" s="126" t="s">
        <v>40</v>
      </c>
      <c r="J357" s="126" t="s">
        <v>253</v>
      </c>
      <c r="K357" s="126" t="s">
        <v>1247</v>
      </c>
      <c r="L357" s="126">
        <v>0.4</v>
      </c>
      <c r="M357" s="126">
        <v>0.79999999999999905</v>
      </c>
      <c r="N357" s="126">
        <v>0.7</v>
      </c>
      <c r="O357" s="126">
        <v>120</v>
      </c>
      <c r="P357" s="127">
        <v>42648.016504629632</v>
      </c>
    </row>
    <row r="358" spans="1:16" x14ac:dyDescent="0.2">
      <c r="A358" s="126">
        <v>10</v>
      </c>
      <c r="B358" s="126">
        <v>27</v>
      </c>
      <c r="C358" s="126">
        <v>44</v>
      </c>
      <c r="D358" s="126">
        <v>0.10204081632653</v>
      </c>
      <c r="E358" s="126">
        <v>0.27551020408163202</v>
      </c>
      <c r="F358" s="126">
        <v>0.44897959183673403</v>
      </c>
      <c r="G358" s="126">
        <v>0.182939548454192</v>
      </c>
      <c r="H358" s="126">
        <v>0.21271482982137199</v>
      </c>
      <c r="I358" s="126" t="s">
        <v>40</v>
      </c>
      <c r="J358" s="126" t="s">
        <v>253</v>
      </c>
      <c r="K358" s="126" t="s">
        <v>1248</v>
      </c>
      <c r="L358" s="126">
        <v>0.4</v>
      </c>
      <c r="M358" s="126">
        <v>0.89999999999999902</v>
      </c>
      <c r="N358" s="126">
        <v>0.7</v>
      </c>
      <c r="O358" s="126">
        <v>120</v>
      </c>
      <c r="P358" s="127">
        <v>42648.016516203701</v>
      </c>
    </row>
    <row r="359" spans="1:16" x14ac:dyDescent="0.2">
      <c r="A359" s="126">
        <v>36</v>
      </c>
      <c r="B359" s="126">
        <v>78</v>
      </c>
      <c r="C359" s="126">
        <v>86</v>
      </c>
      <c r="D359" s="126">
        <v>0.36734693877551</v>
      </c>
      <c r="E359" s="126">
        <v>0.79591836734693799</v>
      </c>
      <c r="F359" s="126">
        <v>0.87755102040816302</v>
      </c>
      <c r="G359" s="126">
        <v>0.47884560874135801</v>
      </c>
      <c r="H359" s="126">
        <v>0.56498574345402197</v>
      </c>
      <c r="I359" s="126" t="s">
        <v>40</v>
      </c>
      <c r="J359" s="126" t="s">
        <v>253</v>
      </c>
      <c r="K359" s="126" t="s">
        <v>1249</v>
      </c>
      <c r="L359" s="126">
        <v>0.5</v>
      </c>
      <c r="M359" s="126">
        <v>0</v>
      </c>
      <c r="N359" s="126">
        <v>0.7</v>
      </c>
      <c r="O359" s="126">
        <v>120</v>
      </c>
      <c r="P359" s="127">
        <v>42648.016527777778</v>
      </c>
    </row>
    <row r="360" spans="1:16" x14ac:dyDescent="0.2">
      <c r="A360" s="126">
        <v>39</v>
      </c>
      <c r="B360" s="126">
        <v>77</v>
      </c>
      <c r="C360" s="126">
        <v>85</v>
      </c>
      <c r="D360" s="126">
        <v>0.397959183673469</v>
      </c>
      <c r="E360" s="126">
        <v>0.78571428571428503</v>
      </c>
      <c r="F360" s="126">
        <v>0.86734693877550995</v>
      </c>
      <c r="G360" s="126">
        <v>0.48210248890386798</v>
      </c>
      <c r="H360" s="126">
        <v>0.576297709465868</v>
      </c>
      <c r="I360" s="126" t="s">
        <v>40</v>
      </c>
      <c r="J360" s="126" t="s">
        <v>253</v>
      </c>
      <c r="K360" s="126" t="s">
        <v>1250</v>
      </c>
      <c r="L360" s="126">
        <v>0.5</v>
      </c>
      <c r="M360" s="126">
        <v>0.1</v>
      </c>
      <c r="N360" s="126">
        <v>0.7</v>
      </c>
      <c r="O360" s="126">
        <v>120</v>
      </c>
      <c r="P360" s="127">
        <v>42648.016539351855</v>
      </c>
    </row>
    <row r="361" spans="1:16" x14ac:dyDescent="0.2">
      <c r="A361" s="126">
        <v>39</v>
      </c>
      <c r="B361" s="126">
        <v>73</v>
      </c>
      <c r="C361" s="126">
        <v>84</v>
      </c>
      <c r="D361" s="126">
        <v>0.397959183673469</v>
      </c>
      <c r="E361" s="126">
        <v>0.74489795918367296</v>
      </c>
      <c r="F361" s="126">
        <v>0.85714285714285698</v>
      </c>
      <c r="G361" s="126">
        <v>0.477756374696714</v>
      </c>
      <c r="H361" s="126">
        <v>0.56973924296745004</v>
      </c>
      <c r="I361" s="126" t="s">
        <v>40</v>
      </c>
      <c r="J361" s="126" t="s">
        <v>253</v>
      </c>
      <c r="K361" s="126" t="s">
        <v>1251</v>
      </c>
      <c r="L361" s="126">
        <v>0.5</v>
      </c>
      <c r="M361" s="126">
        <v>0.2</v>
      </c>
      <c r="N361" s="126">
        <v>0.7</v>
      </c>
      <c r="O361" s="126">
        <v>120</v>
      </c>
      <c r="P361" s="127">
        <v>42648.016550925924</v>
      </c>
    </row>
    <row r="362" spans="1:16" x14ac:dyDescent="0.2">
      <c r="A362" s="126">
        <v>36</v>
      </c>
      <c r="B362" s="126">
        <v>72</v>
      </c>
      <c r="C362" s="126">
        <v>83</v>
      </c>
      <c r="D362" s="126">
        <v>0.36734693877551</v>
      </c>
      <c r="E362" s="126">
        <v>0.73469387755102</v>
      </c>
      <c r="F362" s="126">
        <v>0.84693877551020402</v>
      </c>
      <c r="G362" s="126">
        <v>0.46393437683438898</v>
      </c>
      <c r="H362" s="126">
        <v>0.54541475093287395</v>
      </c>
      <c r="I362" s="126" t="s">
        <v>40</v>
      </c>
      <c r="J362" s="126" t="s">
        <v>253</v>
      </c>
      <c r="K362" s="126" t="s">
        <v>1252</v>
      </c>
      <c r="L362" s="126">
        <v>0.5</v>
      </c>
      <c r="M362" s="126">
        <v>0.3</v>
      </c>
      <c r="N362" s="126">
        <v>0.7</v>
      </c>
      <c r="O362" s="126">
        <v>120</v>
      </c>
      <c r="P362" s="127">
        <v>42648.016550925924</v>
      </c>
    </row>
    <row r="363" spans="1:16" x14ac:dyDescent="0.2">
      <c r="A363" s="126">
        <v>27</v>
      </c>
      <c r="B363" s="126">
        <v>69</v>
      </c>
      <c r="C363" s="126">
        <v>81</v>
      </c>
      <c r="D363" s="126">
        <v>0.27551020408163202</v>
      </c>
      <c r="E363" s="126">
        <v>0.70408163265306101</v>
      </c>
      <c r="F363" s="126">
        <v>0.82653061224489799</v>
      </c>
      <c r="G363" s="126">
        <v>0.40763740223952499</v>
      </c>
      <c r="H363" s="126">
        <v>0.47431023471548001</v>
      </c>
      <c r="I363" s="126" t="s">
        <v>40</v>
      </c>
      <c r="J363" s="126" t="s">
        <v>253</v>
      </c>
      <c r="K363" s="126" t="s">
        <v>1253</v>
      </c>
      <c r="L363" s="126">
        <v>0.5</v>
      </c>
      <c r="M363" s="126">
        <v>0.4</v>
      </c>
      <c r="N363" s="126">
        <v>0.7</v>
      </c>
      <c r="O363" s="126">
        <v>120</v>
      </c>
      <c r="P363" s="127">
        <v>42648.016562500001</v>
      </c>
    </row>
    <row r="364" spans="1:16" x14ac:dyDescent="0.2">
      <c r="A364" s="126">
        <v>21</v>
      </c>
      <c r="B364" s="126">
        <v>63</v>
      </c>
      <c r="C364" s="126">
        <v>80</v>
      </c>
      <c r="D364" s="126">
        <v>0.214285714285714</v>
      </c>
      <c r="E364" s="126">
        <v>0.64285714285714202</v>
      </c>
      <c r="F364" s="126">
        <v>0.81632653061224403</v>
      </c>
      <c r="G364" s="126">
        <v>0.34467815236705801</v>
      </c>
      <c r="H364" s="126">
        <v>0.40610050687645799</v>
      </c>
      <c r="I364" s="126" t="s">
        <v>40</v>
      </c>
      <c r="J364" s="126" t="s">
        <v>253</v>
      </c>
      <c r="K364" s="126" t="s">
        <v>1254</v>
      </c>
      <c r="L364" s="126">
        <v>0.5</v>
      </c>
      <c r="M364" s="126">
        <v>0.5</v>
      </c>
      <c r="N364" s="126">
        <v>0.7</v>
      </c>
      <c r="O364" s="126">
        <v>120</v>
      </c>
      <c r="P364" s="127">
        <v>42648.016574074078</v>
      </c>
    </row>
    <row r="365" spans="1:16" x14ac:dyDescent="0.2">
      <c r="A365" s="126">
        <v>19</v>
      </c>
      <c r="B365" s="126">
        <v>52</v>
      </c>
      <c r="C365" s="126">
        <v>73</v>
      </c>
      <c r="D365" s="126">
        <v>0.19387755102040799</v>
      </c>
      <c r="E365" s="126">
        <v>0.530612244897959</v>
      </c>
      <c r="F365" s="126">
        <v>0.74489795918367296</v>
      </c>
      <c r="G365" s="126">
        <v>0.29747420729106899</v>
      </c>
      <c r="H365" s="126">
        <v>0.35109497450200999</v>
      </c>
      <c r="I365" s="126" t="s">
        <v>40</v>
      </c>
      <c r="J365" s="126" t="s">
        <v>253</v>
      </c>
      <c r="K365" s="126" t="s">
        <v>1255</v>
      </c>
      <c r="L365" s="126">
        <v>0.5</v>
      </c>
      <c r="M365" s="126">
        <v>0.6</v>
      </c>
      <c r="N365" s="126">
        <v>0.7</v>
      </c>
      <c r="O365" s="126">
        <v>120</v>
      </c>
      <c r="P365" s="127">
        <v>42648.016585648147</v>
      </c>
    </row>
    <row r="366" spans="1:16" x14ac:dyDescent="0.2">
      <c r="A366" s="126">
        <v>13</v>
      </c>
      <c r="B366" s="126">
        <v>43</v>
      </c>
      <c r="C366" s="126">
        <v>64</v>
      </c>
      <c r="D366" s="126">
        <v>0.132653061224489</v>
      </c>
      <c r="E366" s="126">
        <v>0.43877551020408101</v>
      </c>
      <c r="F366" s="126">
        <v>0.65306122448979498</v>
      </c>
      <c r="G366" s="126">
        <v>0.23783658816064901</v>
      </c>
      <c r="H366" s="126">
        <v>0.27562726168007301</v>
      </c>
      <c r="I366" s="126" t="s">
        <v>40</v>
      </c>
      <c r="J366" s="126" t="s">
        <v>253</v>
      </c>
      <c r="K366" s="126" t="s">
        <v>1256</v>
      </c>
      <c r="L366" s="126">
        <v>0.5</v>
      </c>
      <c r="M366" s="126">
        <v>0.7</v>
      </c>
      <c r="N366" s="126">
        <v>0.7</v>
      </c>
      <c r="O366" s="126">
        <v>120</v>
      </c>
      <c r="P366" s="127">
        <v>42648.016597222224</v>
      </c>
    </row>
    <row r="367" spans="1:16" x14ac:dyDescent="0.2">
      <c r="A367" s="126">
        <v>11</v>
      </c>
      <c r="B367" s="126">
        <v>31</v>
      </c>
      <c r="C367" s="126">
        <v>57</v>
      </c>
      <c r="D367" s="126">
        <v>0.11224489795918299</v>
      </c>
      <c r="E367" s="126">
        <v>0.31632653061224397</v>
      </c>
      <c r="F367" s="126">
        <v>0.58163265306122403</v>
      </c>
      <c r="G367" s="126">
        <v>0.20370676312111</v>
      </c>
      <c r="H367" s="126">
        <v>0.23606097086297301</v>
      </c>
      <c r="I367" s="126" t="s">
        <v>40</v>
      </c>
      <c r="J367" s="126" t="s">
        <v>253</v>
      </c>
      <c r="K367" s="126" t="s">
        <v>1257</v>
      </c>
      <c r="L367" s="126">
        <v>0.5</v>
      </c>
      <c r="M367" s="126">
        <v>0.79999999999999905</v>
      </c>
      <c r="N367" s="126">
        <v>0.7</v>
      </c>
      <c r="O367" s="126">
        <v>120</v>
      </c>
      <c r="P367" s="127">
        <v>42648.016597222224</v>
      </c>
    </row>
    <row r="368" spans="1:16" x14ac:dyDescent="0.2">
      <c r="A368" s="126">
        <v>9</v>
      </c>
      <c r="B368" s="126">
        <v>27</v>
      </c>
      <c r="C368" s="126">
        <v>43</v>
      </c>
      <c r="D368" s="126">
        <v>9.18367346938775E-2</v>
      </c>
      <c r="E368" s="126">
        <v>0.27551020408163202</v>
      </c>
      <c r="F368" s="126">
        <v>0.43877551020408101</v>
      </c>
      <c r="G368" s="126">
        <v>0.17832586885259499</v>
      </c>
      <c r="H368" s="126">
        <v>0.204941019971946</v>
      </c>
      <c r="I368" s="126" t="s">
        <v>40</v>
      </c>
      <c r="J368" s="126" t="s">
        <v>253</v>
      </c>
      <c r="K368" s="126" t="s">
        <v>1258</v>
      </c>
      <c r="L368" s="126">
        <v>0.5</v>
      </c>
      <c r="M368" s="126">
        <v>0.89999999999999902</v>
      </c>
      <c r="N368" s="126">
        <v>0.7</v>
      </c>
      <c r="O368" s="126">
        <v>120</v>
      </c>
      <c r="P368" s="127">
        <v>42648.016608796293</v>
      </c>
    </row>
    <row r="369" spans="1:16" x14ac:dyDescent="0.2">
      <c r="A369" s="126">
        <v>30</v>
      </c>
      <c r="B369" s="126">
        <v>74</v>
      </c>
      <c r="C369" s="126">
        <v>85</v>
      </c>
      <c r="D369" s="126">
        <v>0.30612244897959101</v>
      </c>
      <c r="E369" s="126">
        <v>0.75510204081632604</v>
      </c>
      <c r="F369" s="126">
        <v>0.86734693877550995</v>
      </c>
      <c r="G369" s="126">
        <v>0.425992151169514</v>
      </c>
      <c r="H369" s="126">
        <v>0.50464465954626303</v>
      </c>
      <c r="I369" s="126" t="s">
        <v>40</v>
      </c>
      <c r="J369" s="126" t="s">
        <v>253</v>
      </c>
      <c r="K369" s="126" t="s">
        <v>1259</v>
      </c>
      <c r="L369" s="126">
        <v>0.6</v>
      </c>
      <c r="M369" s="126">
        <v>0</v>
      </c>
      <c r="N369" s="126">
        <v>0.7</v>
      </c>
      <c r="O369" s="126">
        <v>120</v>
      </c>
      <c r="P369" s="127">
        <v>42648.01662037037</v>
      </c>
    </row>
    <row r="370" spans="1:16" x14ac:dyDescent="0.2">
      <c r="A370" s="126">
        <v>30</v>
      </c>
      <c r="B370" s="126">
        <v>71</v>
      </c>
      <c r="C370" s="126">
        <v>83</v>
      </c>
      <c r="D370" s="126">
        <v>0.30612244897959101</v>
      </c>
      <c r="E370" s="126">
        <v>0.72448979591836704</v>
      </c>
      <c r="F370" s="126">
        <v>0.84693877551020402</v>
      </c>
      <c r="G370" s="126">
        <v>0.42245128417196098</v>
      </c>
      <c r="H370" s="126">
        <v>0.50471943961226196</v>
      </c>
      <c r="I370" s="126" t="s">
        <v>40</v>
      </c>
      <c r="J370" s="126" t="s">
        <v>253</v>
      </c>
      <c r="K370" s="126" t="s">
        <v>1260</v>
      </c>
      <c r="L370" s="126">
        <v>0.6</v>
      </c>
      <c r="M370" s="126">
        <v>0.1</v>
      </c>
      <c r="N370" s="126">
        <v>0.7</v>
      </c>
      <c r="O370" s="126">
        <v>120</v>
      </c>
      <c r="P370" s="127">
        <v>42648.016631944447</v>
      </c>
    </row>
    <row r="371" spans="1:16" x14ac:dyDescent="0.2">
      <c r="A371" s="126">
        <v>32</v>
      </c>
      <c r="B371" s="126">
        <v>70</v>
      </c>
      <c r="C371" s="126">
        <v>83</v>
      </c>
      <c r="D371" s="126">
        <v>0.32653061224489699</v>
      </c>
      <c r="E371" s="126">
        <v>0.71428571428571397</v>
      </c>
      <c r="F371" s="126">
        <v>0.84693877551020402</v>
      </c>
      <c r="G371" s="126">
        <v>0.42572665843618102</v>
      </c>
      <c r="H371" s="126">
        <v>0.50665040193698796</v>
      </c>
      <c r="I371" s="126" t="s">
        <v>40</v>
      </c>
      <c r="J371" s="126" t="s">
        <v>253</v>
      </c>
      <c r="K371" s="126" t="s">
        <v>1261</v>
      </c>
      <c r="L371" s="126">
        <v>0.6</v>
      </c>
      <c r="M371" s="126">
        <v>0.2</v>
      </c>
      <c r="N371" s="126">
        <v>0.7</v>
      </c>
      <c r="O371" s="126">
        <v>120</v>
      </c>
      <c r="P371" s="127">
        <v>42648.016643518517</v>
      </c>
    </row>
    <row r="372" spans="1:16" x14ac:dyDescent="0.2">
      <c r="A372" s="126">
        <v>31</v>
      </c>
      <c r="B372" s="126">
        <v>68</v>
      </c>
      <c r="C372" s="126">
        <v>80</v>
      </c>
      <c r="D372" s="126">
        <v>0.31632653061224397</v>
      </c>
      <c r="E372" s="126">
        <v>0.69387755102040805</v>
      </c>
      <c r="F372" s="126">
        <v>0.81632653061224403</v>
      </c>
      <c r="G372" s="126">
        <v>0.41463082771850901</v>
      </c>
      <c r="H372" s="126">
        <v>0.48934375668937702</v>
      </c>
      <c r="I372" s="126" t="s">
        <v>40</v>
      </c>
      <c r="J372" s="126" t="s">
        <v>253</v>
      </c>
      <c r="K372" s="126" t="s">
        <v>1262</v>
      </c>
      <c r="L372" s="126">
        <v>0.6</v>
      </c>
      <c r="M372" s="126">
        <v>0.3</v>
      </c>
      <c r="N372" s="126">
        <v>0.7</v>
      </c>
      <c r="O372" s="126">
        <v>120</v>
      </c>
      <c r="P372" s="127">
        <v>42648.016655092593</v>
      </c>
    </row>
    <row r="373" spans="1:16" x14ac:dyDescent="0.2">
      <c r="A373" s="126">
        <v>24</v>
      </c>
      <c r="B373" s="126">
        <v>63</v>
      </c>
      <c r="C373" s="126">
        <v>79</v>
      </c>
      <c r="D373" s="126">
        <v>0.24489795918367299</v>
      </c>
      <c r="E373" s="126">
        <v>0.64285714285714202</v>
      </c>
      <c r="F373" s="126">
        <v>0.80612244897959096</v>
      </c>
      <c r="G373" s="126">
        <v>0.37154641378251102</v>
      </c>
      <c r="H373" s="126">
        <v>0.42940094222028102</v>
      </c>
      <c r="I373" s="126" t="s">
        <v>40</v>
      </c>
      <c r="J373" s="126" t="s">
        <v>253</v>
      </c>
      <c r="K373" s="126" t="s">
        <v>1263</v>
      </c>
      <c r="L373" s="126">
        <v>0.6</v>
      </c>
      <c r="M373" s="126">
        <v>0.4</v>
      </c>
      <c r="N373" s="126">
        <v>0.7</v>
      </c>
      <c r="O373" s="126">
        <v>120</v>
      </c>
      <c r="P373" s="127">
        <v>42648.016655092593</v>
      </c>
    </row>
    <row r="374" spans="1:16" x14ac:dyDescent="0.2">
      <c r="A374" s="126">
        <v>21</v>
      </c>
      <c r="B374" s="126">
        <v>52</v>
      </c>
      <c r="C374" s="126">
        <v>72</v>
      </c>
      <c r="D374" s="126">
        <v>0.214285714285714</v>
      </c>
      <c r="E374" s="126">
        <v>0.530612244897959</v>
      </c>
      <c r="F374" s="126">
        <v>0.73469387755102</v>
      </c>
      <c r="G374" s="126">
        <v>0.31549892979803701</v>
      </c>
      <c r="H374" s="126">
        <v>0.37814952999712897</v>
      </c>
      <c r="I374" s="126" t="s">
        <v>40</v>
      </c>
      <c r="J374" s="126" t="s">
        <v>253</v>
      </c>
      <c r="K374" s="126" t="s">
        <v>1264</v>
      </c>
      <c r="L374" s="126">
        <v>0.6</v>
      </c>
      <c r="M374" s="126">
        <v>0.5</v>
      </c>
      <c r="N374" s="126">
        <v>0.7</v>
      </c>
      <c r="O374" s="126">
        <v>120</v>
      </c>
      <c r="P374" s="127">
        <v>42648.01666666667</v>
      </c>
    </row>
    <row r="375" spans="1:16" x14ac:dyDescent="0.2">
      <c r="A375" s="126">
        <v>19</v>
      </c>
      <c r="B375" s="126">
        <v>48</v>
      </c>
      <c r="C375" s="126">
        <v>67</v>
      </c>
      <c r="D375" s="126">
        <v>0.19387755102040799</v>
      </c>
      <c r="E375" s="126">
        <v>0.48979591836734598</v>
      </c>
      <c r="F375" s="126">
        <v>0.68367346938775497</v>
      </c>
      <c r="G375" s="126">
        <v>0.28580772334815802</v>
      </c>
      <c r="H375" s="126">
        <v>0.33764349095454999</v>
      </c>
      <c r="I375" s="126" t="s">
        <v>40</v>
      </c>
      <c r="J375" s="126" t="s">
        <v>253</v>
      </c>
      <c r="K375" s="126" t="s">
        <v>1265</v>
      </c>
      <c r="L375" s="126">
        <v>0.6</v>
      </c>
      <c r="M375" s="126">
        <v>0.6</v>
      </c>
      <c r="N375" s="126">
        <v>0.7</v>
      </c>
      <c r="O375" s="126">
        <v>120</v>
      </c>
      <c r="P375" s="127">
        <v>42648.01667824074</v>
      </c>
    </row>
    <row r="376" spans="1:16" x14ac:dyDescent="0.2">
      <c r="A376" s="126">
        <v>12</v>
      </c>
      <c r="B376" s="126">
        <v>42</v>
      </c>
      <c r="C376" s="126">
        <v>60</v>
      </c>
      <c r="D376" s="126">
        <v>0.122448979591836</v>
      </c>
      <c r="E376" s="126">
        <v>0.42857142857142799</v>
      </c>
      <c r="F376" s="126">
        <v>0.61224489795918302</v>
      </c>
      <c r="G376" s="126">
        <v>0.22992083057683799</v>
      </c>
      <c r="H376" s="126">
        <v>0.26467373508296099</v>
      </c>
      <c r="I376" s="126" t="s">
        <v>40</v>
      </c>
      <c r="J376" s="126" t="s">
        <v>253</v>
      </c>
      <c r="K376" s="126" t="s">
        <v>1266</v>
      </c>
      <c r="L376" s="126">
        <v>0.6</v>
      </c>
      <c r="M376" s="126">
        <v>0.7</v>
      </c>
      <c r="N376" s="126">
        <v>0.7</v>
      </c>
      <c r="O376" s="126">
        <v>120</v>
      </c>
      <c r="P376" s="127">
        <v>42648.016689814816</v>
      </c>
    </row>
    <row r="377" spans="1:16" x14ac:dyDescent="0.2">
      <c r="A377" s="126">
        <v>11</v>
      </c>
      <c r="B377" s="126">
        <v>30</v>
      </c>
      <c r="C377" s="126">
        <v>54</v>
      </c>
      <c r="D377" s="126">
        <v>0.11224489795918299</v>
      </c>
      <c r="E377" s="126">
        <v>0.30612244897959101</v>
      </c>
      <c r="F377" s="126">
        <v>0.55102040816326503</v>
      </c>
      <c r="G377" s="126">
        <v>0.200035579406284</v>
      </c>
      <c r="H377" s="126">
        <v>0.231897428321619</v>
      </c>
      <c r="I377" s="126" t="s">
        <v>40</v>
      </c>
      <c r="J377" s="126" t="s">
        <v>253</v>
      </c>
      <c r="K377" s="126" t="s">
        <v>1267</v>
      </c>
      <c r="L377" s="126">
        <v>0.6</v>
      </c>
      <c r="M377" s="126">
        <v>0.79999999999999905</v>
      </c>
      <c r="N377" s="126">
        <v>0.7</v>
      </c>
      <c r="O377" s="126">
        <v>120</v>
      </c>
      <c r="P377" s="127">
        <v>42648.016701388886</v>
      </c>
    </row>
    <row r="378" spans="1:16" x14ac:dyDescent="0.2">
      <c r="A378" s="126">
        <v>9</v>
      </c>
      <c r="B378" s="126">
        <v>26</v>
      </c>
      <c r="C378" s="126">
        <v>41</v>
      </c>
      <c r="D378" s="126">
        <v>9.18367346938775E-2</v>
      </c>
      <c r="E378" s="126">
        <v>0.265306122448979</v>
      </c>
      <c r="F378" s="126">
        <v>0.41836734693877498</v>
      </c>
      <c r="G378" s="126">
        <v>0.17401526970898101</v>
      </c>
      <c r="H378" s="126">
        <v>0.199318289734043</v>
      </c>
      <c r="I378" s="126" t="s">
        <v>40</v>
      </c>
      <c r="J378" s="126" t="s">
        <v>253</v>
      </c>
      <c r="K378" s="126" t="s">
        <v>1268</v>
      </c>
      <c r="L378" s="126">
        <v>0.6</v>
      </c>
      <c r="M378" s="126">
        <v>0.89999999999999902</v>
      </c>
      <c r="N378" s="126">
        <v>0.7</v>
      </c>
      <c r="O378" s="126">
        <v>120</v>
      </c>
      <c r="P378" s="127">
        <v>42648.016712962963</v>
      </c>
    </row>
    <row r="379" spans="1:16" x14ac:dyDescent="0.2">
      <c r="A379" s="126">
        <v>31</v>
      </c>
      <c r="B379" s="126">
        <v>64</v>
      </c>
      <c r="C379" s="126">
        <v>83</v>
      </c>
      <c r="D379" s="126">
        <v>0.31632653061224397</v>
      </c>
      <c r="E379" s="126">
        <v>0.65306122448979498</v>
      </c>
      <c r="F379" s="126">
        <v>0.84693877551020402</v>
      </c>
      <c r="G379" s="126">
        <v>0.40249755863696801</v>
      </c>
      <c r="H379" s="126">
        <v>0.48086362506121799</v>
      </c>
      <c r="I379" s="126" t="s">
        <v>40</v>
      </c>
      <c r="J379" s="126" t="s">
        <v>253</v>
      </c>
      <c r="K379" s="126" t="s">
        <v>1269</v>
      </c>
      <c r="L379" s="126">
        <v>0.7</v>
      </c>
      <c r="M379" s="126">
        <v>0</v>
      </c>
      <c r="N379" s="126">
        <v>0.7</v>
      </c>
      <c r="O379" s="126">
        <v>120</v>
      </c>
      <c r="P379" s="127">
        <v>42648.016724537039</v>
      </c>
    </row>
    <row r="380" spans="1:16" x14ac:dyDescent="0.2">
      <c r="A380" s="126">
        <v>31</v>
      </c>
      <c r="B380" s="126">
        <v>62</v>
      </c>
      <c r="C380" s="126">
        <v>82</v>
      </c>
      <c r="D380" s="126">
        <v>0.31632653061224397</v>
      </c>
      <c r="E380" s="126">
        <v>0.63265306122448906</v>
      </c>
      <c r="F380" s="126">
        <v>0.83673469387755095</v>
      </c>
      <c r="G380" s="126">
        <v>0.396732755615192</v>
      </c>
      <c r="H380" s="126">
        <v>0.473664966348115</v>
      </c>
      <c r="I380" s="126" t="s">
        <v>40</v>
      </c>
      <c r="J380" s="126" t="s">
        <v>253</v>
      </c>
      <c r="K380" s="126" t="s">
        <v>1270</v>
      </c>
      <c r="L380" s="126">
        <v>0.7</v>
      </c>
      <c r="M380" s="126">
        <v>0.1</v>
      </c>
      <c r="N380" s="126">
        <v>0.7</v>
      </c>
      <c r="O380" s="126">
        <v>120</v>
      </c>
      <c r="P380" s="127">
        <v>42648.016736111109</v>
      </c>
    </row>
    <row r="381" spans="1:16" x14ac:dyDescent="0.2">
      <c r="A381" s="126">
        <v>30</v>
      </c>
      <c r="B381" s="126">
        <v>63</v>
      </c>
      <c r="C381" s="126">
        <v>79</v>
      </c>
      <c r="D381" s="126">
        <v>0.30612244897959101</v>
      </c>
      <c r="E381" s="126">
        <v>0.64285714285714202</v>
      </c>
      <c r="F381" s="126">
        <v>0.80612244897959096</v>
      </c>
      <c r="G381" s="126">
        <v>0.38577117308102299</v>
      </c>
      <c r="H381" s="126">
        <v>0.46040434882102999</v>
      </c>
      <c r="I381" s="126" t="s">
        <v>40</v>
      </c>
      <c r="J381" s="126" t="s">
        <v>253</v>
      </c>
      <c r="K381" s="126" t="s">
        <v>1271</v>
      </c>
      <c r="L381" s="126">
        <v>0.7</v>
      </c>
      <c r="M381" s="126">
        <v>0.2</v>
      </c>
      <c r="N381" s="126">
        <v>0.7</v>
      </c>
      <c r="O381" s="126">
        <v>120</v>
      </c>
      <c r="P381" s="127">
        <v>42648.016747685186</v>
      </c>
    </row>
    <row r="382" spans="1:16" x14ac:dyDescent="0.2">
      <c r="A382" s="126">
        <v>27</v>
      </c>
      <c r="B382" s="126">
        <v>62</v>
      </c>
      <c r="C382" s="126">
        <v>76</v>
      </c>
      <c r="D382" s="126">
        <v>0.27551020408163202</v>
      </c>
      <c r="E382" s="126">
        <v>0.63265306122448906</v>
      </c>
      <c r="F382" s="126">
        <v>0.77551020408163196</v>
      </c>
      <c r="G382" s="126">
        <v>0.36353350071553198</v>
      </c>
      <c r="H382" s="126">
        <v>0.43640221334145102</v>
      </c>
      <c r="I382" s="126" t="s">
        <v>40</v>
      </c>
      <c r="J382" s="126" t="s">
        <v>253</v>
      </c>
      <c r="K382" s="126" t="s">
        <v>1272</v>
      </c>
      <c r="L382" s="126">
        <v>0.7</v>
      </c>
      <c r="M382" s="126">
        <v>0.3</v>
      </c>
      <c r="N382" s="126">
        <v>0.7</v>
      </c>
      <c r="O382" s="126">
        <v>120</v>
      </c>
      <c r="P382" s="127">
        <v>42648.016759259262</v>
      </c>
    </row>
    <row r="383" spans="1:16" x14ac:dyDescent="0.2">
      <c r="A383" s="126">
        <v>21</v>
      </c>
      <c r="B383" s="126">
        <v>56</v>
      </c>
      <c r="C383" s="126">
        <v>73</v>
      </c>
      <c r="D383" s="126">
        <v>0.214285714285714</v>
      </c>
      <c r="E383" s="126">
        <v>0.57142857142857095</v>
      </c>
      <c r="F383" s="126">
        <v>0.74489795918367296</v>
      </c>
      <c r="G383" s="126">
        <v>0.332129279051255</v>
      </c>
      <c r="H383" s="126">
        <v>0.384973487102449</v>
      </c>
      <c r="I383" s="126" t="s">
        <v>40</v>
      </c>
      <c r="J383" s="126" t="s">
        <v>253</v>
      </c>
      <c r="K383" s="126" t="s">
        <v>1273</v>
      </c>
      <c r="L383" s="126">
        <v>0.7</v>
      </c>
      <c r="M383" s="126">
        <v>0.4</v>
      </c>
      <c r="N383" s="126">
        <v>0.7</v>
      </c>
      <c r="O383" s="126">
        <v>120</v>
      </c>
      <c r="P383" s="127">
        <v>42648.016770833332</v>
      </c>
    </row>
    <row r="384" spans="1:16" x14ac:dyDescent="0.2">
      <c r="A384" s="126">
        <v>19</v>
      </c>
      <c r="B384" s="126">
        <v>48</v>
      </c>
      <c r="C384" s="126">
        <v>68</v>
      </c>
      <c r="D384" s="126">
        <v>0.19387755102040799</v>
      </c>
      <c r="E384" s="126">
        <v>0.48979591836734598</v>
      </c>
      <c r="F384" s="126">
        <v>0.69387755102040805</v>
      </c>
      <c r="G384" s="126">
        <v>0.29600820527335098</v>
      </c>
      <c r="H384" s="126">
        <v>0.34912017564236297</v>
      </c>
      <c r="I384" s="126" t="s">
        <v>40</v>
      </c>
      <c r="J384" s="126" t="s">
        <v>253</v>
      </c>
      <c r="K384" s="126" t="s">
        <v>1274</v>
      </c>
      <c r="L384" s="126">
        <v>0.7</v>
      </c>
      <c r="M384" s="126">
        <v>0.5</v>
      </c>
      <c r="N384" s="126">
        <v>0.7</v>
      </c>
      <c r="O384" s="126">
        <v>120</v>
      </c>
      <c r="P384" s="127">
        <v>42648.016782407409</v>
      </c>
    </row>
    <row r="385" spans="1:16" x14ac:dyDescent="0.2">
      <c r="A385" s="126">
        <v>18</v>
      </c>
      <c r="B385" s="126">
        <v>46</v>
      </c>
      <c r="C385" s="126">
        <v>61</v>
      </c>
      <c r="D385" s="126">
        <v>0.183673469387755</v>
      </c>
      <c r="E385" s="126">
        <v>0.46938775510204001</v>
      </c>
      <c r="F385" s="126">
        <v>0.62244897959183598</v>
      </c>
      <c r="G385" s="126">
        <v>0.27392962129196602</v>
      </c>
      <c r="H385" s="126">
        <v>0.32141341682224001</v>
      </c>
      <c r="I385" s="126" t="s">
        <v>40</v>
      </c>
      <c r="J385" s="126" t="s">
        <v>253</v>
      </c>
      <c r="K385" s="126" t="s">
        <v>1275</v>
      </c>
      <c r="L385" s="126">
        <v>0.7</v>
      </c>
      <c r="M385" s="126">
        <v>0.6</v>
      </c>
      <c r="N385" s="126">
        <v>0.7</v>
      </c>
      <c r="O385" s="126">
        <v>120</v>
      </c>
      <c r="P385" s="127">
        <v>42648.016782407409</v>
      </c>
    </row>
    <row r="386" spans="1:16" x14ac:dyDescent="0.2">
      <c r="A386" s="126">
        <v>12</v>
      </c>
      <c r="B386" s="126">
        <v>40</v>
      </c>
      <c r="C386" s="126">
        <v>59</v>
      </c>
      <c r="D386" s="126">
        <v>0.122448979591836</v>
      </c>
      <c r="E386" s="126">
        <v>0.40816326530612201</v>
      </c>
      <c r="F386" s="126">
        <v>0.60204081632652995</v>
      </c>
      <c r="G386" s="126">
        <v>0.22157735515708701</v>
      </c>
      <c r="H386" s="126">
        <v>0.254918211203571</v>
      </c>
      <c r="I386" s="126" t="s">
        <v>40</v>
      </c>
      <c r="J386" s="126" t="s">
        <v>253</v>
      </c>
      <c r="K386" s="126" t="s">
        <v>1276</v>
      </c>
      <c r="L386" s="126">
        <v>0.7</v>
      </c>
      <c r="M386" s="126">
        <v>0.7</v>
      </c>
      <c r="N386" s="126">
        <v>0.7</v>
      </c>
      <c r="O386" s="126">
        <v>120</v>
      </c>
      <c r="P386" s="127">
        <v>42648.016793981478</v>
      </c>
    </row>
    <row r="387" spans="1:16" x14ac:dyDescent="0.2">
      <c r="A387" s="126">
        <v>12</v>
      </c>
      <c r="B387" s="126">
        <v>29</v>
      </c>
      <c r="C387" s="126">
        <v>52</v>
      </c>
      <c r="D387" s="126">
        <v>0.122448979591836</v>
      </c>
      <c r="E387" s="126">
        <v>0.29591836734693799</v>
      </c>
      <c r="F387" s="126">
        <v>0.530612244897959</v>
      </c>
      <c r="G387" s="126">
        <v>0.201291781269828</v>
      </c>
      <c r="H387" s="126">
        <v>0.232897662731025</v>
      </c>
      <c r="I387" s="126" t="s">
        <v>40</v>
      </c>
      <c r="J387" s="126" t="s">
        <v>253</v>
      </c>
      <c r="K387" s="126" t="s">
        <v>1277</v>
      </c>
      <c r="L387" s="126">
        <v>0.7</v>
      </c>
      <c r="M387" s="126">
        <v>0.79999999999999905</v>
      </c>
      <c r="N387" s="126">
        <v>0.7</v>
      </c>
      <c r="O387" s="126">
        <v>120</v>
      </c>
      <c r="P387" s="127">
        <v>42648.016805555555</v>
      </c>
    </row>
    <row r="388" spans="1:16" x14ac:dyDescent="0.2">
      <c r="A388" s="126">
        <v>9</v>
      </c>
      <c r="B388" s="126">
        <v>25</v>
      </c>
      <c r="C388" s="126">
        <v>40</v>
      </c>
      <c r="D388" s="126">
        <v>9.18367346938775E-2</v>
      </c>
      <c r="E388" s="126">
        <v>0.25510204081632598</v>
      </c>
      <c r="F388" s="126">
        <v>0.40816326530612201</v>
      </c>
      <c r="G388" s="126">
        <v>0.170742080943522</v>
      </c>
      <c r="H388" s="126">
        <v>0.19564390183893801</v>
      </c>
      <c r="I388" s="126" t="s">
        <v>40</v>
      </c>
      <c r="J388" s="126" t="s">
        <v>253</v>
      </c>
      <c r="K388" s="126" t="s">
        <v>1278</v>
      </c>
      <c r="L388" s="126">
        <v>0.7</v>
      </c>
      <c r="M388" s="126">
        <v>0.89999999999999902</v>
      </c>
      <c r="N388" s="126">
        <v>0.7</v>
      </c>
      <c r="O388" s="126">
        <v>120</v>
      </c>
      <c r="P388" s="127">
        <v>42648.016817129632</v>
      </c>
    </row>
    <row r="389" spans="1:16" x14ac:dyDescent="0.2">
      <c r="A389" s="126">
        <v>29</v>
      </c>
      <c r="B389" s="126">
        <v>60</v>
      </c>
      <c r="C389" s="126">
        <v>75</v>
      </c>
      <c r="D389" s="126">
        <v>0.29591836734693799</v>
      </c>
      <c r="E389" s="126">
        <v>0.61224489795918302</v>
      </c>
      <c r="F389" s="126">
        <v>0.765306122448979</v>
      </c>
      <c r="G389" s="126">
        <v>0.368871184147607</v>
      </c>
      <c r="H389" s="126">
        <v>0.44331722161348502</v>
      </c>
      <c r="I389" s="126" t="s">
        <v>40</v>
      </c>
      <c r="J389" s="126" t="s">
        <v>253</v>
      </c>
      <c r="K389" s="126" t="s">
        <v>1279</v>
      </c>
      <c r="L389" s="126">
        <v>0.79999999999999905</v>
      </c>
      <c r="M389" s="126">
        <v>0</v>
      </c>
      <c r="N389" s="126">
        <v>0.7</v>
      </c>
      <c r="O389" s="126">
        <v>120</v>
      </c>
      <c r="P389" s="127">
        <v>42648.016828703701</v>
      </c>
    </row>
    <row r="390" spans="1:16" x14ac:dyDescent="0.2">
      <c r="A390" s="126">
        <v>29</v>
      </c>
      <c r="B390" s="126">
        <v>60</v>
      </c>
      <c r="C390" s="126">
        <v>73</v>
      </c>
      <c r="D390" s="126">
        <v>0.29591836734693799</v>
      </c>
      <c r="E390" s="126">
        <v>0.61224489795918302</v>
      </c>
      <c r="F390" s="126">
        <v>0.74489795918367296</v>
      </c>
      <c r="G390" s="126">
        <v>0.36407770314808402</v>
      </c>
      <c r="H390" s="126">
        <v>0.43743613102002099</v>
      </c>
      <c r="I390" s="126" t="s">
        <v>40</v>
      </c>
      <c r="J390" s="126" t="s">
        <v>253</v>
      </c>
      <c r="K390" s="126" t="s">
        <v>1280</v>
      </c>
      <c r="L390" s="126">
        <v>0.79999999999999905</v>
      </c>
      <c r="M390" s="126">
        <v>0.1</v>
      </c>
      <c r="N390" s="126">
        <v>0.7</v>
      </c>
      <c r="O390" s="126">
        <v>120</v>
      </c>
      <c r="P390" s="127">
        <v>42648.016840277778</v>
      </c>
    </row>
    <row r="391" spans="1:16" x14ac:dyDescent="0.2">
      <c r="A391" s="126">
        <v>28</v>
      </c>
      <c r="B391" s="126">
        <v>57</v>
      </c>
      <c r="C391" s="126">
        <v>69</v>
      </c>
      <c r="D391" s="126">
        <v>0.28571428571428498</v>
      </c>
      <c r="E391" s="126">
        <v>0.58163265306122403</v>
      </c>
      <c r="F391" s="126">
        <v>0.70408163265306101</v>
      </c>
      <c r="G391" s="126">
        <v>0.34533178121911901</v>
      </c>
      <c r="H391" s="126">
        <v>0.41993569973772299</v>
      </c>
      <c r="I391" s="126" t="s">
        <v>40</v>
      </c>
      <c r="J391" s="126" t="s">
        <v>253</v>
      </c>
      <c r="K391" s="126" t="s">
        <v>1281</v>
      </c>
      <c r="L391" s="126">
        <v>0.79999999999999905</v>
      </c>
      <c r="M391" s="126">
        <v>0.2</v>
      </c>
      <c r="N391" s="126">
        <v>0.7</v>
      </c>
      <c r="O391" s="126">
        <v>120</v>
      </c>
      <c r="P391" s="127">
        <v>42648.016851851855</v>
      </c>
    </row>
    <row r="392" spans="1:16" x14ac:dyDescent="0.2">
      <c r="A392" s="126">
        <v>26</v>
      </c>
      <c r="B392" s="126">
        <v>52</v>
      </c>
      <c r="C392" s="126">
        <v>69</v>
      </c>
      <c r="D392" s="126">
        <v>0.265306122448979</v>
      </c>
      <c r="E392" s="126">
        <v>0.530612244897959</v>
      </c>
      <c r="F392" s="126">
        <v>0.70408163265306101</v>
      </c>
      <c r="G392" s="126">
        <v>0.327861252594151</v>
      </c>
      <c r="H392" s="126">
        <v>0.39874903752542601</v>
      </c>
      <c r="I392" s="126" t="s">
        <v>40</v>
      </c>
      <c r="J392" s="126" t="s">
        <v>253</v>
      </c>
      <c r="K392" s="126" t="s">
        <v>1282</v>
      </c>
      <c r="L392" s="126">
        <v>0.79999999999999905</v>
      </c>
      <c r="M392" s="126">
        <v>0.3</v>
      </c>
      <c r="N392" s="126">
        <v>0.7</v>
      </c>
      <c r="O392" s="126">
        <v>120</v>
      </c>
      <c r="P392" s="127">
        <v>42648.016863425924</v>
      </c>
    </row>
    <row r="393" spans="1:16" x14ac:dyDescent="0.2">
      <c r="A393" s="126">
        <v>18</v>
      </c>
      <c r="B393" s="126">
        <v>49</v>
      </c>
      <c r="C393" s="126">
        <v>65</v>
      </c>
      <c r="D393" s="126">
        <v>0.183673469387755</v>
      </c>
      <c r="E393" s="126">
        <v>0.5</v>
      </c>
      <c r="F393" s="126">
        <v>0.66326530612244805</v>
      </c>
      <c r="G393" s="126">
        <v>0.28960428297941598</v>
      </c>
      <c r="H393" s="126">
        <v>0.34275337895971097</v>
      </c>
      <c r="I393" s="126" t="s">
        <v>40</v>
      </c>
      <c r="J393" s="126" t="s">
        <v>253</v>
      </c>
      <c r="K393" s="126" t="s">
        <v>1283</v>
      </c>
      <c r="L393" s="126">
        <v>0.79999999999999905</v>
      </c>
      <c r="M393" s="126">
        <v>0.4</v>
      </c>
      <c r="N393" s="126">
        <v>0.7</v>
      </c>
      <c r="O393" s="126">
        <v>120</v>
      </c>
      <c r="P393" s="127">
        <v>42648.016863425924</v>
      </c>
    </row>
    <row r="394" spans="1:16" x14ac:dyDescent="0.2">
      <c r="A394" s="126">
        <v>17</v>
      </c>
      <c r="B394" s="126">
        <v>47</v>
      </c>
      <c r="C394" s="126">
        <v>61</v>
      </c>
      <c r="D394" s="126">
        <v>0.17346938775510201</v>
      </c>
      <c r="E394" s="126">
        <v>0.47959183673469302</v>
      </c>
      <c r="F394" s="126">
        <v>0.62244897959183598</v>
      </c>
      <c r="G394" s="126">
        <v>0.276980167699725</v>
      </c>
      <c r="H394" s="126">
        <v>0.32358882373658598</v>
      </c>
      <c r="I394" s="126" t="s">
        <v>40</v>
      </c>
      <c r="J394" s="126" t="s">
        <v>253</v>
      </c>
      <c r="K394" s="126" t="s">
        <v>1284</v>
      </c>
      <c r="L394" s="126">
        <v>0.79999999999999905</v>
      </c>
      <c r="M394" s="126">
        <v>0.5</v>
      </c>
      <c r="N394" s="126">
        <v>0.7</v>
      </c>
      <c r="O394" s="126">
        <v>120</v>
      </c>
      <c r="P394" s="127">
        <v>42648.016875000001</v>
      </c>
    </row>
    <row r="395" spans="1:16" x14ac:dyDescent="0.2">
      <c r="A395" s="126">
        <v>16</v>
      </c>
      <c r="B395" s="126">
        <v>44</v>
      </c>
      <c r="C395" s="126">
        <v>57</v>
      </c>
      <c r="D395" s="126">
        <v>0.163265306122448</v>
      </c>
      <c r="E395" s="126">
        <v>0.44897959183673403</v>
      </c>
      <c r="F395" s="126">
        <v>0.58163265306122403</v>
      </c>
      <c r="G395" s="126">
        <v>0.25054241699959701</v>
      </c>
      <c r="H395" s="126">
        <v>0.30066193307481798</v>
      </c>
      <c r="I395" s="126" t="s">
        <v>40</v>
      </c>
      <c r="J395" s="126" t="s">
        <v>253</v>
      </c>
      <c r="K395" s="126" t="s">
        <v>1285</v>
      </c>
      <c r="L395" s="126">
        <v>0.79999999999999905</v>
      </c>
      <c r="M395" s="126">
        <v>0.6</v>
      </c>
      <c r="N395" s="126">
        <v>0.7</v>
      </c>
      <c r="O395" s="126">
        <v>120</v>
      </c>
      <c r="P395" s="127">
        <v>42648.016886574071</v>
      </c>
    </row>
    <row r="396" spans="1:16" x14ac:dyDescent="0.2">
      <c r="A396" s="126">
        <v>12</v>
      </c>
      <c r="B396" s="126">
        <v>38</v>
      </c>
      <c r="C396" s="126">
        <v>54</v>
      </c>
      <c r="D396" s="126">
        <v>0.122448979591836</v>
      </c>
      <c r="E396" s="126">
        <v>0.38775510204081598</v>
      </c>
      <c r="F396" s="126">
        <v>0.55102040816326503</v>
      </c>
      <c r="G396" s="126">
        <v>0.21457565044164001</v>
      </c>
      <c r="H396" s="126">
        <v>0.24897883281692201</v>
      </c>
      <c r="I396" s="126" t="s">
        <v>40</v>
      </c>
      <c r="J396" s="126" t="s">
        <v>253</v>
      </c>
      <c r="K396" s="126" t="s">
        <v>1286</v>
      </c>
      <c r="L396" s="126">
        <v>0.79999999999999905</v>
      </c>
      <c r="M396" s="126">
        <v>0.7</v>
      </c>
      <c r="N396" s="126">
        <v>0.7</v>
      </c>
      <c r="O396" s="126">
        <v>120</v>
      </c>
      <c r="P396" s="127">
        <v>42648.016898148147</v>
      </c>
    </row>
    <row r="397" spans="1:16" x14ac:dyDescent="0.2">
      <c r="A397" s="126">
        <v>12</v>
      </c>
      <c r="B397" s="126">
        <v>29</v>
      </c>
      <c r="C397" s="126">
        <v>49</v>
      </c>
      <c r="D397" s="126">
        <v>0.122448979591836</v>
      </c>
      <c r="E397" s="126">
        <v>0.29591836734693799</v>
      </c>
      <c r="F397" s="126">
        <v>0.5</v>
      </c>
      <c r="G397" s="126">
        <v>0.18915804632263</v>
      </c>
      <c r="H397" s="126">
        <v>0.22409313231578101</v>
      </c>
      <c r="I397" s="126" t="s">
        <v>40</v>
      </c>
      <c r="J397" s="126" t="s">
        <v>253</v>
      </c>
      <c r="K397" s="126" t="s">
        <v>1287</v>
      </c>
      <c r="L397" s="126">
        <v>0.79999999999999905</v>
      </c>
      <c r="M397" s="126">
        <v>0.79999999999999905</v>
      </c>
      <c r="N397" s="126">
        <v>0.7</v>
      </c>
      <c r="O397" s="126">
        <v>120</v>
      </c>
      <c r="P397" s="127">
        <v>42648.016909722224</v>
      </c>
    </row>
    <row r="398" spans="1:16" x14ac:dyDescent="0.2">
      <c r="A398" s="126">
        <v>8</v>
      </c>
      <c r="B398" s="126">
        <v>25</v>
      </c>
      <c r="C398" s="126">
        <v>39</v>
      </c>
      <c r="D398" s="126">
        <v>8.16326530612244E-2</v>
      </c>
      <c r="E398" s="126">
        <v>0.25510204081632598</v>
      </c>
      <c r="F398" s="126">
        <v>0.397959183673469</v>
      </c>
      <c r="G398" s="126">
        <v>0.163829859110418</v>
      </c>
      <c r="H398" s="126">
        <v>0.189175996610873</v>
      </c>
      <c r="I398" s="126" t="s">
        <v>40</v>
      </c>
      <c r="J398" s="126" t="s">
        <v>253</v>
      </c>
      <c r="K398" s="126" t="s">
        <v>1288</v>
      </c>
      <c r="L398" s="126">
        <v>0.79999999999999905</v>
      </c>
      <c r="M398" s="126">
        <v>0.89999999999999902</v>
      </c>
      <c r="N398" s="126">
        <v>0.7</v>
      </c>
      <c r="O398" s="126">
        <v>120</v>
      </c>
      <c r="P398" s="127">
        <v>42648.016921296294</v>
      </c>
    </row>
    <row r="399" spans="1:16" x14ac:dyDescent="0.2">
      <c r="A399" s="126">
        <v>27</v>
      </c>
      <c r="B399" s="126">
        <v>53</v>
      </c>
      <c r="C399" s="126">
        <v>64</v>
      </c>
      <c r="D399" s="126">
        <v>0.27551020408163202</v>
      </c>
      <c r="E399" s="126">
        <v>0.54081632653061196</v>
      </c>
      <c r="F399" s="126">
        <v>0.65306122448979498</v>
      </c>
      <c r="G399" s="126">
        <v>0.334619913403993</v>
      </c>
      <c r="H399" s="126">
        <v>0.40757192085736998</v>
      </c>
      <c r="I399" s="126" t="s">
        <v>40</v>
      </c>
      <c r="J399" s="126" t="s">
        <v>253</v>
      </c>
      <c r="K399" s="126" t="s">
        <v>1289</v>
      </c>
      <c r="L399" s="126">
        <v>0.89999999999999902</v>
      </c>
      <c r="M399" s="126">
        <v>0</v>
      </c>
      <c r="N399" s="126">
        <v>0.7</v>
      </c>
      <c r="O399" s="126">
        <v>120</v>
      </c>
      <c r="P399" s="127">
        <v>42648.016921296294</v>
      </c>
    </row>
    <row r="400" spans="1:16" x14ac:dyDescent="0.2">
      <c r="A400" s="126">
        <v>27</v>
      </c>
      <c r="B400" s="126">
        <v>53</v>
      </c>
      <c r="C400" s="126">
        <v>62</v>
      </c>
      <c r="D400" s="126">
        <v>0.27551020408163202</v>
      </c>
      <c r="E400" s="126">
        <v>0.54081632653061196</v>
      </c>
      <c r="F400" s="126">
        <v>0.63265306122448906</v>
      </c>
      <c r="G400" s="126">
        <v>0.32460524512947098</v>
      </c>
      <c r="H400" s="126">
        <v>0.39635022003400699</v>
      </c>
      <c r="I400" s="126" t="s">
        <v>40</v>
      </c>
      <c r="J400" s="126" t="s">
        <v>253</v>
      </c>
      <c r="K400" s="126" t="s">
        <v>1290</v>
      </c>
      <c r="L400" s="126">
        <v>0.89999999999999902</v>
      </c>
      <c r="M400" s="126">
        <v>0.1</v>
      </c>
      <c r="N400" s="126">
        <v>0.7</v>
      </c>
      <c r="O400" s="126">
        <v>120</v>
      </c>
      <c r="P400" s="127">
        <v>42648.016932870371</v>
      </c>
    </row>
    <row r="401" spans="1:16" x14ac:dyDescent="0.2">
      <c r="A401" s="126">
        <v>25</v>
      </c>
      <c r="B401" s="126">
        <v>47</v>
      </c>
      <c r="C401" s="126">
        <v>59</v>
      </c>
      <c r="D401" s="126">
        <v>0.25510204081632598</v>
      </c>
      <c r="E401" s="126">
        <v>0.47959183673469302</v>
      </c>
      <c r="F401" s="126">
        <v>0.60204081632652995</v>
      </c>
      <c r="G401" s="126">
        <v>0.303385441774016</v>
      </c>
      <c r="H401" s="126">
        <v>0.37478620712507599</v>
      </c>
      <c r="I401" s="126" t="s">
        <v>40</v>
      </c>
      <c r="J401" s="126" t="s">
        <v>253</v>
      </c>
      <c r="K401" s="126" t="s">
        <v>1291</v>
      </c>
      <c r="L401" s="126">
        <v>0.89999999999999902</v>
      </c>
      <c r="M401" s="126">
        <v>0.2</v>
      </c>
      <c r="N401" s="126">
        <v>0.7</v>
      </c>
      <c r="O401" s="126">
        <v>120</v>
      </c>
      <c r="P401" s="127">
        <v>42648.016944444447</v>
      </c>
    </row>
    <row r="402" spans="1:16" x14ac:dyDescent="0.2">
      <c r="A402" s="126">
        <v>23</v>
      </c>
      <c r="B402" s="126">
        <v>43</v>
      </c>
      <c r="C402" s="126">
        <v>58</v>
      </c>
      <c r="D402" s="126">
        <v>0.23469387755102</v>
      </c>
      <c r="E402" s="126">
        <v>0.43877551020408101</v>
      </c>
      <c r="F402" s="126">
        <v>0.59183673469387699</v>
      </c>
      <c r="G402" s="126">
        <v>0.28690448370809601</v>
      </c>
      <c r="H402" s="126">
        <v>0.35279500681728898</v>
      </c>
      <c r="I402" s="126" t="s">
        <v>40</v>
      </c>
      <c r="J402" s="126" t="s">
        <v>253</v>
      </c>
      <c r="K402" s="126" t="s">
        <v>1292</v>
      </c>
      <c r="L402" s="126">
        <v>0.89999999999999902</v>
      </c>
      <c r="M402" s="126">
        <v>0.3</v>
      </c>
      <c r="N402" s="126">
        <v>0.7</v>
      </c>
      <c r="O402" s="126">
        <v>120</v>
      </c>
      <c r="P402" s="127">
        <v>42648.016956018517</v>
      </c>
    </row>
    <row r="403" spans="1:16" x14ac:dyDescent="0.2">
      <c r="A403" s="126">
        <v>17</v>
      </c>
      <c r="B403" s="126">
        <v>43</v>
      </c>
      <c r="C403" s="126">
        <v>56</v>
      </c>
      <c r="D403" s="126">
        <v>0.17346938775510201</v>
      </c>
      <c r="E403" s="126">
        <v>0.43877551020408101</v>
      </c>
      <c r="F403" s="126">
        <v>0.57142857142857095</v>
      </c>
      <c r="G403" s="126">
        <v>0.261054294655645</v>
      </c>
      <c r="H403" s="126">
        <v>0.31500861938972802</v>
      </c>
      <c r="I403" s="126" t="s">
        <v>40</v>
      </c>
      <c r="J403" s="126" t="s">
        <v>253</v>
      </c>
      <c r="K403" s="126" t="s">
        <v>1293</v>
      </c>
      <c r="L403" s="126">
        <v>0.89999999999999902</v>
      </c>
      <c r="M403" s="126">
        <v>0.4</v>
      </c>
      <c r="N403" s="126">
        <v>0.7</v>
      </c>
      <c r="O403" s="126">
        <v>120</v>
      </c>
      <c r="P403" s="127">
        <v>42648.016967592594</v>
      </c>
    </row>
    <row r="404" spans="1:16" x14ac:dyDescent="0.2">
      <c r="A404" s="126">
        <v>15</v>
      </c>
      <c r="B404" s="126">
        <v>42</v>
      </c>
      <c r="C404" s="126">
        <v>56</v>
      </c>
      <c r="D404" s="126">
        <v>0.15306122448979501</v>
      </c>
      <c r="E404" s="126">
        <v>0.42857142857142799</v>
      </c>
      <c r="F404" s="126">
        <v>0.57142857142857095</v>
      </c>
      <c r="G404" s="126">
        <v>0.25008418208995598</v>
      </c>
      <c r="H404" s="126">
        <v>0.29745369688204398</v>
      </c>
      <c r="I404" s="126" t="s">
        <v>40</v>
      </c>
      <c r="J404" s="126" t="s">
        <v>253</v>
      </c>
      <c r="K404" s="126" t="s">
        <v>1294</v>
      </c>
      <c r="L404" s="126">
        <v>0.89999999999999902</v>
      </c>
      <c r="M404" s="126">
        <v>0.5</v>
      </c>
      <c r="N404" s="126">
        <v>0.7</v>
      </c>
      <c r="O404" s="126">
        <v>120</v>
      </c>
      <c r="P404" s="127">
        <v>42648.016979166663</v>
      </c>
    </row>
    <row r="405" spans="1:16" x14ac:dyDescent="0.2">
      <c r="A405" s="126">
        <v>14</v>
      </c>
      <c r="B405" s="126">
        <v>42</v>
      </c>
      <c r="C405" s="126">
        <v>53</v>
      </c>
      <c r="D405" s="126">
        <v>0.14285714285714199</v>
      </c>
      <c r="E405" s="126">
        <v>0.42857142857142799</v>
      </c>
      <c r="F405" s="126">
        <v>0.54081632653061196</v>
      </c>
      <c r="G405" s="126">
        <v>0.235507292695943</v>
      </c>
      <c r="H405" s="126">
        <v>0.28166272742425702</v>
      </c>
      <c r="I405" s="126" t="s">
        <v>40</v>
      </c>
      <c r="J405" s="126" t="s">
        <v>253</v>
      </c>
      <c r="K405" s="126" t="s">
        <v>1295</v>
      </c>
      <c r="L405" s="126">
        <v>0.89999999999999902</v>
      </c>
      <c r="M405" s="126">
        <v>0.6</v>
      </c>
      <c r="N405" s="126">
        <v>0.7</v>
      </c>
      <c r="O405" s="126">
        <v>120</v>
      </c>
      <c r="P405" s="127">
        <v>42648.016979166663</v>
      </c>
    </row>
    <row r="406" spans="1:16" x14ac:dyDescent="0.2">
      <c r="A406" s="126">
        <v>12</v>
      </c>
      <c r="B406" s="126">
        <v>37</v>
      </c>
      <c r="C406" s="126">
        <v>52</v>
      </c>
      <c r="D406" s="126">
        <v>0.122448979591836</v>
      </c>
      <c r="E406" s="126">
        <v>0.37755102040816302</v>
      </c>
      <c r="F406" s="126">
        <v>0.530612244897959</v>
      </c>
      <c r="G406" s="126">
        <v>0.20370884660753699</v>
      </c>
      <c r="H406" s="126">
        <v>0.23769319333583899</v>
      </c>
      <c r="I406" s="126" t="s">
        <v>40</v>
      </c>
      <c r="J406" s="126" t="s">
        <v>253</v>
      </c>
      <c r="K406" s="126" t="s">
        <v>1296</v>
      </c>
      <c r="L406" s="126">
        <v>0.89999999999999902</v>
      </c>
      <c r="M406" s="126">
        <v>0.7</v>
      </c>
      <c r="N406" s="126">
        <v>0.7</v>
      </c>
      <c r="O406" s="126">
        <v>120</v>
      </c>
      <c r="P406" s="127">
        <v>42648.01699074074</v>
      </c>
    </row>
    <row r="407" spans="1:16" x14ac:dyDescent="0.2">
      <c r="A407" s="126">
        <v>10</v>
      </c>
      <c r="B407" s="126">
        <v>27</v>
      </c>
      <c r="C407" s="126">
        <v>48</v>
      </c>
      <c r="D407" s="126">
        <v>0.10204081632653</v>
      </c>
      <c r="E407" s="126">
        <v>0.27551020408163202</v>
      </c>
      <c r="F407" s="126">
        <v>0.48979591836734598</v>
      </c>
      <c r="G407" s="126">
        <v>0.180109526204452</v>
      </c>
      <c r="H407" s="126">
        <v>0.20831379173949199</v>
      </c>
      <c r="I407" s="126" t="s">
        <v>40</v>
      </c>
      <c r="J407" s="126" t="s">
        <v>253</v>
      </c>
      <c r="K407" s="126" t="s">
        <v>1297</v>
      </c>
      <c r="L407" s="126">
        <v>0.89999999999999902</v>
      </c>
      <c r="M407" s="126">
        <v>0.79999999999999905</v>
      </c>
      <c r="N407" s="126">
        <v>0.7</v>
      </c>
      <c r="O407" s="126">
        <v>120</v>
      </c>
      <c r="P407" s="127">
        <v>42648.017002314817</v>
      </c>
    </row>
    <row r="408" spans="1:16" x14ac:dyDescent="0.2">
      <c r="A408" s="126">
        <v>8</v>
      </c>
      <c r="B408" s="126">
        <v>24</v>
      </c>
      <c r="C408" s="126">
        <v>39</v>
      </c>
      <c r="D408" s="126">
        <v>8.16326530612244E-2</v>
      </c>
      <c r="E408" s="126">
        <v>0.24489795918367299</v>
      </c>
      <c r="F408" s="126">
        <v>0.397959183673469</v>
      </c>
      <c r="G408" s="126">
        <v>0.16000771553092499</v>
      </c>
      <c r="H408" s="126">
        <v>0.18588105231264099</v>
      </c>
      <c r="I408" s="126" t="s">
        <v>40</v>
      </c>
      <c r="J408" s="126" t="s">
        <v>253</v>
      </c>
      <c r="K408" s="126" t="s">
        <v>1298</v>
      </c>
      <c r="L408" s="126">
        <v>0.89999999999999902</v>
      </c>
      <c r="M408" s="126">
        <v>0.89999999999999902</v>
      </c>
      <c r="N408" s="126">
        <v>0.7</v>
      </c>
      <c r="O408" s="126">
        <v>120</v>
      </c>
      <c r="P408" s="127">
        <v>42648.017013888886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8"/>
  <sheetViews>
    <sheetView showGridLines="0" zoomScale="80" zoomScaleNormal="80" zoomScalePageLayoutView="80" workbookViewId="0">
      <pane ySplit="1" topLeftCell="A2" activePane="bottomLeft" state="frozen"/>
      <selection activeCell="G23" sqref="G23"/>
      <selection pane="bottomLeft" activeCell="A309" sqref="A309"/>
    </sheetView>
  </sheetViews>
  <sheetFormatPr baseColWidth="10" defaultColWidth="8.85546875" defaultRowHeight="17" x14ac:dyDescent="0.25"/>
  <cols>
    <col min="1" max="3" width="8.85546875" style="1"/>
    <col min="4" max="5" width="10.7109375" style="1" bestFit="1" customWidth="1"/>
    <col min="6" max="6" width="11.42578125" style="1" bestFit="1" customWidth="1"/>
    <col min="7" max="8" width="8.85546875" style="1"/>
    <col min="9" max="9" width="11.85546875" style="1" hidden="1" customWidth="1"/>
    <col min="10" max="10" width="10.42578125" style="1" hidden="1" customWidth="1"/>
    <col min="11" max="11" width="77" style="1" hidden="1" customWidth="1"/>
    <col min="12" max="14" width="8.85546875" style="1"/>
    <col min="15" max="15" width="14.28515625" style="1" bestFit="1" customWidth="1"/>
    <col min="16" max="16" width="17.7109375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66" t="s">
        <v>835</v>
      </c>
      <c r="O1" s="2" t="s">
        <v>25</v>
      </c>
      <c r="P1" s="2" t="s">
        <v>26</v>
      </c>
    </row>
    <row r="2" spans="1:16" s="26" customFormat="1" x14ac:dyDescent="0.25">
      <c r="A2" s="26" t="s">
        <v>1572</v>
      </c>
    </row>
    <row r="3" spans="1:16" x14ac:dyDescent="0.25">
      <c r="A3" s="2">
        <v>10</v>
      </c>
      <c r="B3" s="2">
        <v>12</v>
      </c>
      <c r="C3" s="2">
        <v>15</v>
      </c>
      <c r="D3" s="2">
        <v>0.5</v>
      </c>
      <c r="E3" s="2">
        <v>0.6</v>
      </c>
      <c r="F3" s="2">
        <v>0.75</v>
      </c>
      <c r="G3" s="2">
        <v>0.49523802354429097</v>
      </c>
      <c r="H3" s="2">
        <v>0.57112165660821401</v>
      </c>
      <c r="I3" s="2" t="s">
        <v>51</v>
      </c>
      <c r="J3" s="2" t="s">
        <v>28</v>
      </c>
      <c r="K3" s="2" t="s">
        <v>41</v>
      </c>
      <c r="L3" s="2">
        <v>0</v>
      </c>
      <c r="M3" s="2">
        <v>0</v>
      </c>
      <c r="N3" s="2"/>
      <c r="O3" s="2">
        <v>15</v>
      </c>
      <c r="P3" s="85">
        <v>42144.696319444447</v>
      </c>
    </row>
    <row r="4" spans="1:16" x14ac:dyDescent="0.25">
      <c r="A4" s="2">
        <v>10</v>
      </c>
      <c r="B4" s="2">
        <v>12</v>
      </c>
      <c r="C4" s="2">
        <v>15</v>
      </c>
      <c r="D4" s="2">
        <v>0.5</v>
      </c>
      <c r="E4" s="2">
        <v>0.6</v>
      </c>
      <c r="F4" s="2">
        <v>0.75</v>
      </c>
      <c r="G4" s="2">
        <v>0.49523802354429097</v>
      </c>
      <c r="H4" s="2">
        <v>0.57112165660821401</v>
      </c>
      <c r="I4" s="2" t="s">
        <v>51</v>
      </c>
      <c r="J4" s="2" t="s">
        <v>28</v>
      </c>
      <c r="K4" s="2" t="s">
        <v>153</v>
      </c>
      <c r="L4" s="2">
        <v>0</v>
      </c>
      <c r="M4" s="2">
        <v>0.1</v>
      </c>
      <c r="N4" s="2"/>
      <c r="O4" s="2">
        <v>15</v>
      </c>
      <c r="P4" s="85">
        <v>42144.696319444447</v>
      </c>
    </row>
    <row r="5" spans="1:16" x14ac:dyDescent="0.25">
      <c r="A5" s="2">
        <v>10</v>
      </c>
      <c r="B5" s="2">
        <v>12</v>
      </c>
      <c r="C5" s="2">
        <v>15</v>
      </c>
      <c r="D5" s="2">
        <v>0.5</v>
      </c>
      <c r="E5" s="2">
        <v>0.6</v>
      </c>
      <c r="F5" s="2">
        <v>0.75</v>
      </c>
      <c r="G5" s="2">
        <v>0.49523802354429097</v>
      </c>
      <c r="H5" s="2">
        <v>0.57112165660821401</v>
      </c>
      <c r="I5" s="2" t="s">
        <v>51</v>
      </c>
      <c r="J5" s="2" t="s">
        <v>28</v>
      </c>
      <c r="K5" s="2" t="s">
        <v>154</v>
      </c>
      <c r="L5" s="2">
        <v>0</v>
      </c>
      <c r="M5" s="2">
        <v>0.2</v>
      </c>
      <c r="N5" s="2"/>
      <c r="O5" s="2">
        <v>15</v>
      </c>
      <c r="P5" s="85">
        <v>42144.696319444447</v>
      </c>
    </row>
    <row r="6" spans="1:16" x14ac:dyDescent="0.25">
      <c r="A6" s="2">
        <v>10</v>
      </c>
      <c r="B6" s="2">
        <v>12</v>
      </c>
      <c r="C6" s="2">
        <v>15</v>
      </c>
      <c r="D6" s="2">
        <v>0.5</v>
      </c>
      <c r="E6" s="2">
        <v>0.6</v>
      </c>
      <c r="F6" s="2">
        <v>0.75</v>
      </c>
      <c r="G6" s="2">
        <v>0.49526244356871102</v>
      </c>
      <c r="H6" s="2">
        <v>0.57112165660821401</v>
      </c>
      <c r="I6" s="2" t="s">
        <v>51</v>
      </c>
      <c r="J6" s="2" t="s">
        <v>28</v>
      </c>
      <c r="K6" s="2" t="s">
        <v>155</v>
      </c>
      <c r="L6" s="2">
        <v>0</v>
      </c>
      <c r="M6" s="2">
        <v>0.3</v>
      </c>
      <c r="N6" s="2"/>
      <c r="O6" s="2">
        <v>15</v>
      </c>
      <c r="P6" s="85">
        <v>42144.696331018517</v>
      </c>
    </row>
    <row r="7" spans="1:16" x14ac:dyDescent="0.25">
      <c r="A7" s="2">
        <v>10</v>
      </c>
      <c r="B7" s="2">
        <v>12</v>
      </c>
      <c r="C7" s="2">
        <v>15</v>
      </c>
      <c r="D7" s="2">
        <v>0.5</v>
      </c>
      <c r="E7" s="2">
        <v>0.6</v>
      </c>
      <c r="F7" s="2">
        <v>0.75</v>
      </c>
      <c r="G7" s="2">
        <v>0.49525633856260598</v>
      </c>
      <c r="H7" s="2">
        <v>0.57111555160210903</v>
      </c>
      <c r="I7" s="2" t="s">
        <v>51</v>
      </c>
      <c r="J7" s="2" t="s">
        <v>28</v>
      </c>
      <c r="K7" s="2" t="s">
        <v>156</v>
      </c>
      <c r="L7" s="2">
        <v>0</v>
      </c>
      <c r="M7" s="2">
        <v>0.4</v>
      </c>
      <c r="N7" s="2"/>
      <c r="O7" s="2">
        <v>15</v>
      </c>
      <c r="P7" s="85">
        <v>42144.696331018517</v>
      </c>
    </row>
    <row r="8" spans="1:16" x14ac:dyDescent="0.25">
      <c r="A8" s="2">
        <v>10</v>
      </c>
      <c r="B8" s="2">
        <v>12</v>
      </c>
      <c r="C8" s="2">
        <v>15</v>
      </c>
      <c r="D8" s="2">
        <v>0.5</v>
      </c>
      <c r="E8" s="2">
        <v>0.6</v>
      </c>
      <c r="F8" s="2">
        <v>0.75</v>
      </c>
      <c r="G8" s="2">
        <v>0.49523191853818599</v>
      </c>
      <c r="H8" s="2">
        <v>0.57111555160210903</v>
      </c>
      <c r="I8" s="2" t="s">
        <v>51</v>
      </c>
      <c r="J8" s="2" t="s">
        <v>28</v>
      </c>
      <c r="K8" s="2" t="s">
        <v>157</v>
      </c>
      <c r="L8" s="2">
        <v>0</v>
      </c>
      <c r="M8" s="2">
        <v>0.5</v>
      </c>
      <c r="N8" s="2"/>
      <c r="O8" s="2">
        <v>15</v>
      </c>
      <c r="P8" s="85">
        <v>42144.696342592593</v>
      </c>
    </row>
    <row r="9" spans="1:16" x14ac:dyDescent="0.25">
      <c r="A9" s="2">
        <v>10</v>
      </c>
      <c r="B9" s="2">
        <v>12</v>
      </c>
      <c r="C9" s="2">
        <v>15</v>
      </c>
      <c r="D9" s="2">
        <v>0.5</v>
      </c>
      <c r="E9" s="2">
        <v>0.6</v>
      </c>
      <c r="F9" s="2">
        <v>0.75</v>
      </c>
      <c r="G9" s="2">
        <v>0.49404144234771002</v>
      </c>
      <c r="H9" s="2">
        <v>0.57111555160210903</v>
      </c>
      <c r="I9" s="2" t="s">
        <v>51</v>
      </c>
      <c r="J9" s="2" t="s">
        <v>28</v>
      </c>
      <c r="K9" s="2" t="s">
        <v>158</v>
      </c>
      <c r="L9" s="2">
        <v>0</v>
      </c>
      <c r="M9" s="2">
        <v>0.6</v>
      </c>
      <c r="N9" s="2"/>
      <c r="O9" s="2">
        <v>15</v>
      </c>
      <c r="P9" s="85">
        <v>42144.696342592593</v>
      </c>
    </row>
    <row r="10" spans="1:16" x14ac:dyDescent="0.25">
      <c r="A10" s="2">
        <v>10</v>
      </c>
      <c r="B10" s="2">
        <v>11</v>
      </c>
      <c r="C10" s="2">
        <v>15</v>
      </c>
      <c r="D10" s="2">
        <v>0.5</v>
      </c>
      <c r="E10" s="2">
        <v>0.55000000000000004</v>
      </c>
      <c r="F10" s="2">
        <v>0.75</v>
      </c>
      <c r="G10" s="2">
        <v>0.48985951316578102</v>
      </c>
      <c r="H10" s="2">
        <v>0.56671078969734701</v>
      </c>
      <c r="I10" s="2" t="s">
        <v>51</v>
      </c>
      <c r="J10" s="2" t="s">
        <v>28</v>
      </c>
      <c r="K10" s="2" t="s">
        <v>159</v>
      </c>
      <c r="L10" s="2">
        <v>0</v>
      </c>
      <c r="M10" s="2">
        <v>0.7</v>
      </c>
      <c r="N10" s="2"/>
      <c r="O10" s="2">
        <v>15</v>
      </c>
      <c r="P10" s="85">
        <v>42144.696342592593</v>
      </c>
    </row>
    <row r="11" spans="1:16" x14ac:dyDescent="0.25">
      <c r="A11" s="2">
        <v>9</v>
      </c>
      <c r="B11" s="2">
        <v>11</v>
      </c>
      <c r="C11" s="2">
        <v>15</v>
      </c>
      <c r="D11" s="2">
        <v>0.45</v>
      </c>
      <c r="E11" s="2">
        <v>0.55000000000000004</v>
      </c>
      <c r="F11" s="2">
        <v>0.75</v>
      </c>
      <c r="G11" s="2">
        <v>0.47720639680576799</v>
      </c>
      <c r="H11" s="2">
        <v>0.541582093361754</v>
      </c>
      <c r="I11" s="2" t="s">
        <v>51</v>
      </c>
      <c r="J11" s="2" t="s">
        <v>28</v>
      </c>
      <c r="K11" s="2" t="s">
        <v>160</v>
      </c>
      <c r="L11" s="2">
        <v>0</v>
      </c>
      <c r="M11" s="2">
        <v>0.79999999999999905</v>
      </c>
      <c r="N11" s="2"/>
      <c r="O11" s="2">
        <v>15</v>
      </c>
      <c r="P11" s="85">
        <v>42144.696342592593</v>
      </c>
    </row>
    <row r="12" spans="1:16" x14ac:dyDescent="0.25">
      <c r="A12" s="2">
        <v>8</v>
      </c>
      <c r="B12" s="2">
        <v>11</v>
      </c>
      <c r="C12" s="2">
        <v>15</v>
      </c>
      <c r="D12" s="2">
        <v>0.4</v>
      </c>
      <c r="E12" s="2">
        <v>0.55000000000000004</v>
      </c>
      <c r="F12" s="2">
        <v>0.75</v>
      </c>
      <c r="G12" s="2">
        <v>0.44595042451718703</v>
      </c>
      <c r="H12" s="2">
        <v>0.50705231154936303</v>
      </c>
      <c r="I12" s="2" t="s">
        <v>51</v>
      </c>
      <c r="J12" s="2" t="s">
        <v>28</v>
      </c>
      <c r="K12" s="2" t="s">
        <v>161</v>
      </c>
      <c r="L12" s="2">
        <v>0</v>
      </c>
      <c r="M12" s="2">
        <v>0.89999999999999902</v>
      </c>
      <c r="N12" s="2"/>
      <c r="O12" s="2">
        <v>15</v>
      </c>
      <c r="P12" s="85">
        <v>42144.69635416667</v>
      </c>
    </row>
    <row r="13" spans="1:16" x14ac:dyDescent="0.25">
      <c r="A13" s="2">
        <v>10</v>
      </c>
      <c r="B13" s="2">
        <v>12</v>
      </c>
      <c r="C13" s="2">
        <v>15</v>
      </c>
      <c r="D13" s="2">
        <v>0.5</v>
      </c>
      <c r="E13" s="2">
        <v>0.6</v>
      </c>
      <c r="F13" s="2">
        <v>0.75</v>
      </c>
      <c r="G13" s="2">
        <v>0.498875548269616</v>
      </c>
      <c r="H13" s="2">
        <v>0.57276196612057395</v>
      </c>
      <c r="I13" s="2" t="s">
        <v>51</v>
      </c>
      <c r="J13" s="2" t="s">
        <v>28</v>
      </c>
      <c r="K13" s="2" t="s">
        <v>42</v>
      </c>
      <c r="L13" s="2">
        <v>0.1</v>
      </c>
      <c r="M13" s="2">
        <v>0</v>
      </c>
      <c r="N13" s="2"/>
      <c r="O13" s="2">
        <v>15</v>
      </c>
      <c r="P13" s="85">
        <v>42144.69635416667</v>
      </c>
    </row>
    <row r="14" spans="1:16" x14ac:dyDescent="0.25">
      <c r="A14" s="2">
        <v>10</v>
      </c>
      <c r="B14" s="2">
        <v>12</v>
      </c>
      <c r="C14" s="2">
        <v>15</v>
      </c>
      <c r="D14" s="2">
        <v>0.5</v>
      </c>
      <c r="E14" s="2">
        <v>0.6</v>
      </c>
      <c r="F14" s="2">
        <v>0.75</v>
      </c>
      <c r="G14" s="2">
        <v>0.498875548269616</v>
      </c>
      <c r="H14" s="2">
        <v>0.57276196612057395</v>
      </c>
      <c r="I14" s="2" t="s">
        <v>51</v>
      </c>
      <c r="J14" s="2" t="s">
        <v>28</v>
      </c>
      <c r="K14" s="2" t="s">
        <v>162</v>
      </c>
      <c r="L14" s="2">
        <v>0.1</v>
      </c>
      <c r="M14" s="2">
        <v>0.1</v>
      </c>
      <c r="N14" s="2"/>
      <c r="O14" s="2">
        <v>15</v>
      </c>
      <c r="P14" s="85">
        <v>42144.69635416667</v>
      </c>
    </row>
    <row r="15" spans="1:16" x14ac:dyDescent="0.25">
      <c r="A15" s="2">
        <v>10</v>
      </c>
      <c r="B15" s="2">
        <v>12</v>
      </c>
      <c r="C15" s="2">
        <v>15</v>
      </c>
      <c r="D15" s="2">
        <v>0.5</v>
      </c>
      <c r="E15" s="2">
        <v>0.6</v>
      </c>
      <c r="F15" s="2">
        <v>0.75</v>
      </c>
      <c r="G15" s="2">
        <v>0.49889717924517202</v>
      </c>
      <c r="H15" s="2">
        <v>0.57276196612057395</v>
      </c>
      <c r="I15" s="2" t="s">
        <v>51</v>
      </c>
      <c r="J15" s="2" t="s">
        <v>28</v>
      </c>
      <c r="K15" s="2" t="s">
        <v>163</v>
      </c>
      <c r="L15" s="2">
        <v>0.1</v>
      </c>
      <c r="M15" s="2">
        <v>0.2</v>
      </c>
      <c r="N15" s="2"/>
      <c r="O15" s="2">
        <v>15</v>
      </c>
      <c r="P15" s="85">
        <v>42144.69635416667</v>
      </c>
    </row>
    <row r="16" spans="1:16" x14ac:dyDescent="0.25">
      <c r="A16" s="2">
        <v>10</v>
      </c>
      <c r="B16" s="2">
        <v>12</v>
      </c>
      <c r="C16" s="2">
        <v>15</v>
      </c>
      <c r="D16" s="2">
        <v>0.5</v>
      </c>
      <c r="E16" s="2">
        <v>0.6</v>
      </c>
      <c r="F16" s="2">
        <v>0.75</v>
      </c>
      <c r="G16" s="2">
        <v>0.498875548269616</v>
      </c>
      <c r="H16" s="2">
        <v>0.57276196612057395</v>
      </c>
      <c r="I16" s="2" t="s">
        <v>51</v>
      </c>
      <c r="J16" s="2" t="s">
        <v>28</v>
      </c>
      <c r="K16" s="2" t="s">
        <v>164</v>
      </c>
      <c r="L16" s="2">
        <v>0.1</v>
      </c>
      <c r="M16" s="2">
        <v>0.3</v>
      </c>
      <c r="N16" s="2"/>
      <c r="O16" s="2">
        <v>15</v>
      </c>
      <c r="P16" s="85">
        <v>42144.69636574074</v>
      </c>
    </row>
    <row r="17" spans="1:16" x14ac:dyDescent="0.25">
      <c r="A17" s="2">
        <v>10</v>
      </c>
      <c r="B17" s="2">
        <v>12</v>
      </c>
      <c r="C17" s="2">
        <v>15</v>
      </c>
      <c r="D17" s="2">
        <v>0.5</v>
      </c>
      <c r="E17" s="2">
        <v>0.6</v>
      </c>
      <c r="F17" s="2">
        <v>0.75</v>
      </c>
      <c r="G17" s="2">
        <v>0.49886700418212399</v>
      </c>
      <c r="H17" s="2">
        <v>0.57275342203308299</v>
      </c>
      <c r="I17" s="2" t="s">
        <v>51</v>
      </c>
      <c r="J17" s="2" t="s">
        <v>28</v>
      </c>
      <c r="K17" s="2" t="s">
        <v>165</v>
      </c>
      <c r="L17" s="2">
        <v>0.1</v>
      </c>
      <c r="M17" s="2">
        <v>0.4</v>
      </c>
      <c r="N17" s="2"/>
      <c r="O17" s="2">
        <v>15</v>
      </c>
      <c r="P17" s="85">
        <v>42144.69636574074</v>
      </c>
    </row>
    <row r="18" spans="1:16" x14ac:dyDescent="0.25">
      <c r="A18" s="2">
        <v>10</v>
      </c>
      <c r="B18" s="2">
        <v>12</v>
      </c>
      <c r="C18" s="2">
        <v>15</v>
      </c>
      <c r="D18" s="2">
        <v>0.5</v>
      </c>
      <c r="E18" s="2">
        <v>0.6</v>
      </c>
      <c r="F18" s="2">
        <v>0.75</v>
      </c>
      <c r="G18" s="2">
        <v>0.49767652799164802</v>
      </c>
      <c r="H18" s="2">
        <v>0.57275342203308299</v>
      </c>
      <c r="I18" s="2" t="s">
        <v>51</v>
      </c>
      <c r="J18" s="2" t="s">
        <v>28</v>
      </c>
      <c r="K18" s="2" t="s">
        <v>166</v>
      </c>
      <c r="L18" s="2">
        <v>0.1</v>
      </c>
      <c r="M18" s="2">
        <v>0.5</v>
      </c>
      <c r="N18" s="2"/>
      <c r="O18" s="2">
        <v>15</v>
      </c>
      <c r="P18" s="85">
        <v>42144.69636574074</v>
      </c>
    </row>
    <row r="19" spans="1:16" x14ac:dyDescent="0.25">
      <c r="A19" s="2">
        <v>10</v>
      </c>
      <c r="B19" s="2">
        <v>12</v>
      </c>
      <c r="C19" s="2">
        <v>15</v>
      </c>
      <c r="D19" s="2">
        <v>0.5</v>
      </c>
      <c r="E19" s="2">
        <v>0.6</v>
      </c>
      <c r="F19" s="2">
        <v>0.75</v>
      </c>
      <c r="G19" s="2">
        <v>0.49769815896720498</v>
      </c>
      <c r="H19" s="2">
        <v>0.57275342203308299</v>
      </c>
      <c r="I19" s="2" t="s">
        <v>51</v>
      </c>
      <c r="J19" s="2" t="s">
        <v>28</v>
      </c>
      <c r="K19" s="2" t="s">
        <v>167</v>
      </c>
      <c r="L19" s="2">
        <v>0.1</v>
      </c>
      <c r="M19" s="2">
        <v>0.6</v>
      </c>
      <c r="N19" s="2"/>
      <c r="O19" s="2">
        <v>15</v>
      </c>
      <c r="P19" s="85">
        <v>42144.69636574074</v>
      </c>
    </row>
    <row r="20" spans="1:16" x14ac:dyDescent="0.25">
      <c r="A20" s="2">
        <v>10</v>
      </c>
      <c r="B20" s="2">
        <v>11</v>
      </c>
      <c r="C20" s="2">
        <v>15</v>
      </c>
      <c r="D20" s="2">
        <v>0.5</v>
      </c>
      <c r="E20" s="2">
        <v>0.55000000000000004</v>
      </c>
      <c r="F20" s="2">
        <v>0.75</v>
      </c>
      <c r="G20" s="2">
        <v>0.49347513910275898</v>
      </c>
      <c r="H20" s="2">
        <v>0.56837842203308298</v>
      </c>
      <c r="I20" s="2" t="s">
        <v>51</v>
      </c>
      <c r="J20" s="2" t="s">
        <v>28</v>
      </c>
      <c r="K20" s="2" t="s">
        <v>168</v>
      </c>
      <c r="L20" s="2">
        <v>0.1</v>
      </c>
      <c r="M20" s="2">
        <v>0.7</v>
      </c>
      <c r="N20" s="2"/>
      <c r="O20" s="2">
        <v>15</v>
      </c>
      <c r="P20" s="85">
        <v>42144.696377314816</v>
      </c>
    </row>
    <row r="21" spans="1:16" x14ac:dyDescent="0.25">
      <c r="A21" s="2">
        <v>9</v>
      </c>
      <c r="B21" s="2">
        <v>11</v>
      </c>
      <c r="C21" s="2">
        <v>15</v>
      </c>
      <c r="D21" s="2">
        <v>0.45</v>
      </c>
      <c r="E21" s="2">
        <v>0.55000000000000004</v>
      </c>
      <c r="F21" s="2">
        <v>0.75</v>
      </c>
      <c r="G21" s="2">
        <v>0.48090900153662097</v>
      </c>
      <c r="H21" s="2">
        <v>0.54331228446694502</v>
      </c>
      <c r="I21" s="2" t="s">
        <v>51</v>
      </c>
      <c r="J21" s="2" t="s">
        <v>28</v>
      </c>
      <c r="K21" s="2" t="s">
        <v>169</v>
      </c>
      <c r="L21" s="2">
        <v>0.1</v>
      </c>
      <c r="M21" s="2">
        <v>0.79999999999999905</v>
      </c>
      <c r="N21" s="2"/>
      <c r="O21" s="2">
        <v>15</v>
      </c>
      <c r="P21" s="85">
        <v>42144.696377314816</v>
      </c>
    </row>
    <row r="22" spans="1:16" x14ac:dyDescent="0.25">
      <c r="A22" s="2">
        <v>8</v>
      </c>
      <c r="B22" s="2">
        <v>11</v>
      </c>
      <c r="C22" s="2">
        <v>15</v>
      </c>
      <c r="D22" s="2">
        <v>0.4</v>
      </c>
      <c r="E22" s="2">
        <v>0.55000000000000004</v>
      </c>
      <c r="F22" s="2">
        <v>0.75</v>
      </c>
      <c r="G22" s="2">
        <v>0.44943421226575803</v>
      </c>
      <c r="H22" s="2">
        <v>0.50854205469671498</v>
      </c>
      <c r="I22" s="2" t="s">
        <v>51</v>
      </c>
      <c r="J22" s="2" t="s">
        <v>28</v>
      </c>
      <c r="K22" s="2" t="s">
        <v>170</v>
      </c>
      <c r="L22" s="2">
        <v>0.1</v>
      </c>
      <c r="M22" s="2">
        <v>0.89999999999999902</v>
      </c>
      <c r="N22" s="2"/>
      <c r="O22" s="2">
        <v>15</v>
      </c>
      <c r="P22" s="85">
        <v>42144.696377314816</v>
      </c>
    </row>
    <row r="23" spans="1:16" x14ac:dyDescent="0.25">
      <c r="A23" s="2">
        <v>10</v>
      </c>
      <c r="B23" s="2">
        <v>12</v>
      </c>
      <c r="C23" s="2">
        <v>16</v>
      </c>
      <c r="D23" s="2">
        <v>0.5</v>
      </c>
      <c r="E23" s="2">
        <v>0.6</v>
      </c>
      <c r="F23" s="2">
        <v>0.8</v>
      </c>
      <c r="G23" s="2">
        <v>0.50558888255866097</v>
      </c>
      <c r="H23" s="2">
        <v>0.57446935960428303</v>
      </c>
      <c r="I23" s="2" t="s">
        <v>51</v>
      </c>
      <c r="J23" s="2" t="s">
        <v>28</v>
      </c>
      <c r="K23" s="2" t="s">
        <v>43</v>
      </c>
      <c r="L23" s="2">
        <v>0.2</v>
      </c>
      <c r="M23" s="2">
        <v>0</v>
      </c>
      <c r="N23" s="2"/>
      <c r="O23" s="2">
        <v>15</v>
      </c>
      <c r="P23" s="85">
        <v>42144.696377314816</v>
      </c>
    </row>
    <row r="24" spans="1:16" x14ac:dyDescent="0.25">
      <c r="A24" s="2">
        <v>10</v>
      </c>
      <c r="B24" s="2">
        <v>12</v>
      </c>
      <c r="C24" s="2">
        <v>16</v>
      </c>
      <c r="D24" s="2">
        <v>0.5</v>
      </c>
      <c r="E24" s="2">
        <v>0.6</v>
      </c>
      <c r="F24" s="2">
        <v>0.8</v>
      </c>
      <c r="G24" s="2">
        <v>0.50558888255866097</v>
      </c>
      <c r="H24" s="2">
        <v>0.57446935960428303</v>
      </c>
      <c r="I24" s="2" t="s">
        <v>51</v>
      </c>
      <c r="J24" s="2" t="s">
        <v>28</v>
      </c>
      <c r="K24" s="2" t="s">
        <v>62</v>
      </c>
      <c r="L24" s="2">
        <v>0.2</v>
      </c>
      <c r="M24" s="2">
        <v>0.1</v>
      </c>
      <c r="N24" s="2"/>
      <c r="O24" s="2">
        <v>15</v>
      </c>
      <c r="P24" s="85">
        <v>42144.696377314816</v>
      </c>
    </row>
    <row r="25" spans="1:16" x14ac:dyDescent="0.25">
      <c r="A25" s="2">
        <v>10</v>
      </c>
      <c r="B25" s="2">
        <v>12</v>
      </c>
      <c r="C25" s="2">
        <v>16</v>
      </c>
      <c r="D25" s="2">
        <v>0.5</v>
      </c>
      <c r="E25" s="2">
        <v>0.6</v>
      </c>
      <c r="F25" s="2">
        <v>0.8</v>
      </c>
      <c r="G25" s="2">
        <v>0.50558888255866097</v>
      </c>
      <c r="H25" s="2">
        <v>0.57446935960428303</v>
      </c>
      <c r="I25" s="2" t="s">
        <v>51</v>
      </c>
      <c r="J25" s="2" t="s">
        <v>28</v>
      </c>
      <c r="K25" s="2" t="s">
        <v>63</v>
      </c>
      <c r="L25" s="2">
        <v>0.2</v>
      </c>
      <c r="M25" s="2">
        <v>0.2</v>
      </c>
      <c r="N25" s="2"/>
      <c r="O25" s="2">
        <v>15</v>
      </c>
      <c r="P25" s="85">
        <v>42144.696388888886</v>
      </c>
    </row>
    <row r="26" spans="1:16" x14ac:dyDescent="0.25">
      <c r="A26" s="2">
        <v>10</v>
      </c>
      <c r="B26" s="2">
        <v>12</v>
      </c>
      <c r="C26" s="2">
        <v>16</v>
      </c>
      <c r="D26" s="2">
        <v>0.5</v>
      </c>
      <c r="E26" s="2">
        <v>0.6</v>
      </c>
      <c r="F26" s="2">
        <v>0.8</v>
      </c>
      <c r="G26" s="2">
        <v>0.50558888255866097</v>
      </c>
      <c r="H26" s="2">
        <v>0.57446935960428303</v>
      </c>
      <c r="I26" s="2" t="s">
        <v>51</v>
      </c>
      <c r="J26" s="2" t="s">
        <v>28</v>
      </c>
      <c r="K26" s="2" t="s">
        <v>64</v>
      </c>
      <c r="L26" s="2">
        <v>0.2</v>
      </c>
      <c r="M26" s="2">
        <v>0.3</v>
      </c>
      <c r="N26" s="2"/>
      <c r="O26" s="2">
        <v>15</v>
      </c>
      <c r="P26" s="85">
        <v>42144.696388888886</v>
      </c>
    </row>
    <row r="27" spans="1:16" x14ac:dyDescent="0.25">
      <c r="A27" s="2">
        <v>10</v>
      </c>
      <c r="B27" s="2">
        <v>12</v>
      </c>
      <c r="C27" s="2">
        <v>16</v>
      </c>
      <c r="D27" s="2">
        <v>0.5</v>
      </c>
      <c r="E27" s="2">
        <v>0.6</v>
      </c>
      <c r="F27" s="2">
        <v>0.8</v>
      </c>
      <c r="G27" s="2">
        <v>0.50558888255866097</v>
      </c>
      <c r="H27" s="2">
        <v>0.57446935960428303</v>
      </c>
      <c r="I27" s="2" t="s">
        <v>51</v>
      </c>
      <c r="J27" s="2" t="s">
        <v>28</v>
      </c>
      <c r="K27" s="2" t="s">
        <v>65</v>
      </c>
      <c r="L27" s="2">
        <v>0.2</v>
      </c>
      <c r="M27" s="2">
        <v>0.4</v>
      </c>
      <c r="N27" s="2"/>
      <c r="O27" s="2">
        <v>15</v>
      </c>
      <c r="P27" s="85">
        <v>42144.696388888886</v>
      </c>
    </row>
    <row r="28" spans="1:16" x14ac:dyDescent="0.25">
      <c r="A28" s="2">
        <v>10</v>
      </c>
      <c r="B28" s="2">
        <v>12</v>
      </c>
      <c r="C28" s="2">
        <v>16</v>
      </c>
      <c r="D28" s="2">
        <v>0.5</v>
      </c>
      <c r="E28" s="2">
        <v>0.6</v>
      </c>
      <c r="F28" s="2">
        <v>0.8</v>
      </c>
      <c r="G28" s="2">
        <v>0.50438328235124597</v>
      </c>
      <c r="H28" s="2">
        <v>0.57445423558734399</v>
      </c>
      <c r="I28" s="2" t="s">
        <v>51</v>
      </c>
      <c r="J28" s="2" t="s">
        <v>28</v>
      </c>
      <c r="K28" s="2" t="s">
        <v>66</v>
      </c>
      <c r="L28" s="2">
        <v>0.2</v>
      </c>
      <c r="M28" s="2">
        <v>0.5</v>
      </c>
      <c r="N28" s="2"/>
      <c r="O28" s="2">
        <v>15</v>
      </c>
      <c r="P28" s="85">
        <v>42144.696388888886</v>
      </c>
    </row>
    <row r="29" spans="1:16" x14ac:dyDescent="0.25">
      <c r="A29" s="2">
        <v>10</v>
      </c>
      <c r="B29" s="2">
        <v>12</v>
      </c>
      <c r="C29" s="2">
        <v>16</v>
      </c>
      <c r="D29" s="2">
        <v>0.5</v>
      </c>
      <c r="E29" s="2">
        <v>0.6</v>
      </c>
      <c r="F29" s="2">
        <v>0.8</v>
      </c>
      <c r="G29" s="2">
        <v>0.50438328235124597</v>
      </c>
      <c r="H29" s="2">
        <v>0.57445423558734399</v>
      </c>
      <c r="I29" s="2" t="s">
        <v>51</v>
      </c>
      <c r="J29" s="2" t="s">
        <v>28</v>
      </c>
      <c r="K29" s="2" t="s">
        <v>67</v>
      </c>
      <c r="L29" s="2">
        <v>0.2</v>
      </c>
      <c r="M29" s="2">
        <v>0.6</v>
      </c>
      <c r="N29" s="2"/>
      <c r="O29" s="2">
        <v>15</v>
      </c>
      <c r="P29" s="85">
        <v>42144.696388888886</v>
      </c>
    </row>
    <row r="30" spans="1:16" x14ac:dyDescent="0.25">
      <c r="A30" s="2">
        <v>10</v>
      </c>
      <c r="B30" s="2">
        <v>11</v>
      </c>
      <c r="C30" s="2">
        <v>16</v>
      </c>
      <c r="D30" s="2">
        <v>0.5</v>
      </c>
      <c r="E30" s="2">
        <v>0.55000000000000004</v>
      </c>
      <c r="F30" s="2">
        <v>0.8</v>
      </c>
      <c r="G30" s="2">
        <v>0.50018189346235697</v>
      </c>
      <c r="H30" s="2">
        <v>0.57007923558734397</v>
      </c>
      <c r="I30" s="2" t="s">
        <v>51</v>
      </c>
      <c r="J30" s="2" t="s">
        <v>28</v>
      </c>
      <c r="K30" s="2" t="s">
        <v>68</v>
      </c>
      <c r="L30" s="2">
        <v>0.2</v>
      </c>
      <c r="M30" s="2">
        <v>0.7</v>
      </c>
      <c r="N30" s="2"/>
      <c r="O30" s="2">
        <v>15</v>
      </c>
      <c r="P30" s="85">
        <v>42144.696400462963</v>
      </c>
    </row>
    <row r="31" spans="1:16" x14ac:dyDescent="0.25">
      <c r="A31" s="2">
        <v>8</v>
      </c>
      <c r="B31" s="2">
        <v>11</v>
      </c>
      <c r="C31" s="2">
        <v>16</v>
      </c>
      <c r="D31" s="2">
        <v>0.4</v>
      </c>
      <c r="E31" s="2">
        <v>0.55000000000000004</v>
      </c>
      <c r="F31" s="2">
        <v>0.8</v>
      </c>
      <c r="G31" s="2">
        <v>0.46261575589621901</v>
      </c>
      <c r="H31" s="2">
        <v>0.52001309802120699</v>
      </c>
      <c r="I31" s="2" t="s">
        <v>51</v>
      </c>
      <c r="J31" s="2" t="s">
        <v>28</v>
      </c>
      <c r="K31" s="2" t="s">
        <v>69</v>
      </c>
      <c r="L31" s="2">
        <v>0.2</v>
      </c>
      <c r="M31" s="2">
        <v>0.79999999999999905</v>
      </c>
      <c r="N31" s="2"/>
      <c r="O31" s="2">
        <v>15</v>
      </c>
      <c r="P31" s="85">
        <v>42144.696400462963</v>
      </c>
    </row>
    <row r="32" spans="1:16" x14ac:dyDescent="0.25">
      <c r="A32" s="2">
        <v>7</v>
      </c>
      <c r="B32" s="2">
        <v>11</v>
      </c>
      <c r="C32" s="2">
        <v>16</v>
      </c>
      <c r="D32" s="2">
        <v>0.35</v>
      </c>
      <c r="E32" s="2">
        <v>0.55000000000000004</v>
      </c>
      <c r="F32" s="2">
        <v>0.8</v>
      </c>
      <c r="G32" s="2">
        <v>0.43067131145177501</v>
      </c>
      <c r="H32" s="2">
        <v>0.48479484405295298</v>
      </c>
      <c r="I32" s="2" t="s">
        <v>51</v>
      </c>
      <c r="J32" s="2" t="s">
        <v>28</v>
      </c>
      <c r="K32" s="2" t="s">
        <v>70</v>
      </c>
      <c r="L32" s="2">
        <v>0.2</v>
      </c>
      <c r="M32" s="2">
        <v>0.89999999999999902</v>
      </c>
      <c r="N32" s="2"/>
      <c r="O32" s="2">
        <v>15</v>
      </c>
      <c r="P32" s="85">
        <v>42144.696400462963</v>
      </c>
    </row>
    <row r="33" spans="1:16" x14ac:dyDescent="0.25">
      <c r="A33" s="2">
        <v>9</v>
      </c>
      <c r="B33" s="2">
        <v>14</v>
      </c>
      <c r="C33" s="2">
        <v>16</v>
      </c>
      <c r="D33" s="2">
        <v>0.45</v>
      </c>
      <c r="E33" s="2">
        <v>0.7</v>
      </c>
      <c r="F33" s="2">
        <v>0.8</v>
      </c>
      <c r="G33" s="2">
        <v>0.49958243912143602</v>
      </c>
      <c r="H33" s="2">
        <v>0.568061863591524</v>
      </c>
      <c r="I33" s="2" t="s">
        <v>51</v>
      </c>
      <c r="J33" s="2" t="s">
        <v>28</v>
      </c>
      <c r="K33" s="2" t="s">
        <v>44</v>
      </c>
      <c r="L33" s="2">
        <v>0.3</v>
      </c>
      <c r="M33" s="2">
        <v>0</v>
      </c>
      <c r="N33" s="2"/>
      <c r="O33" s="2">
        <v>15</v>
      </c>
      <c r="P33" s="85">
        <v>42144.696400462963</v>
      </c>
    </row>
    <row r="34" spans="1:16" x14ac:dyDescent="0.25">
      <c r="A34" s="2">
        <v>9</v>
      </c>
      <c r="B34" s="2">
        <v>14</v>
      </c>
      <c r="C34" s="2">
        <v>16</v>
      </c>
      <c r="D34" s="2">
        <v>0.45</v>
      </c>
      <c r="E34" s="2">
        <v>0.7</v>
      </c>
      <c r="F34" s="2">
        <v>0.8</v>
      </c>
      <c r="G34" s="2">
        <v>0.49958243912143602</v>
      </c>
      <c r="H34" s="2">
        <v>0.568061863591524</v>
      </c>
      <c r="I34" s="2" t="s">
        <v>51</v>
      </c>
      <c r="J34" s="2" t="s">
        <v>28</v>
      </c>
      <c r="K34" s="2" t="s">
        <v>171</v>
      </c>
      <c r="L34" s="2">
        <v>0.3</v>
      </c>
      <c r="M34" s="2">
        <v>0.1</v>
      </c>
      <c r="N34" s="2"/>
      <c r="O34" s="2">
        <v>15</v>
      </c>
      <c r="P34" s="85">
        <v>42144.696400462963</v>
      </c>
    </row>
    <row r="35" spans="1:16" x14ac:dyDescent="0.25">
      <c r="A35" s="2">
        <v>9</v>
      </c>
      <c r="B35" s="2">
        <v>14</v>
      </c>
      <c r="C35" s="2">
        <v>16</v>
      </c>
      <c r="D35" s="2">
        <v>0.45</v>
      </c>
      <c r="E35" s="2">
        <v>0.7</v>
      </c>
      <c r="F35" s="2">
        <v>0.8</v>
      </c>
      <c r="G35" s="2">
        <v>0.49958243912143602</v>
      </c>
      <c r="H35" s="2">
        <v>0.568061863591524</v>
      </c>
      <c r="I35" s="2" t="s">
        <v>51</v>
      </c>
      <c r="J35" s="2" t="s">
        <v>28</v>
      </c>
      <c r="K35" s="2" t="s">
        <v>172</v>
      </c>
      <c r="L35" s="2">
        <v>0.3</v>
      </c>
      <c r="M35" s="2">
        <v>0.2</v>
      </c>
      <c r="N35" s="2"/>
      <c r="O35" s="2">
        <v>15</v>
      </c>
      <c r="P35" s="85">
        <v>42144.696412037039</v>
      </c>
    </row>
    <row r="36" spans="1:16" x14ac:dyDescent="0.25">
      <c r="A36" s="2">
        <v>9</v>
      </c>
      <c r="B36" s="2">
        <v>14</v>
      </c>
      <c r="C36" s="2">
        <v>16</v>
      </c>
      <c r="D36" s="2">
        <v>0.45</v>
      </c>
      <c r="E36" s="2">
        <v>0.7</v>
      </c>
      <c r="F36" s="2">
        <v>0.8</v>
      </c>
      <c r="G36" s="2">
        <v>0.49958243912143602</v>
      </c>
      <c r="H36" s="2">
        <v>0.568061863591524</v>
      </c>
      <c r="I36" s="2" t="s">
        <v>51</v>
      </c>
      <c r="J36" s="2" t="s">
        <v>28</v>
      </c>
      <c r="K36" s="2" t="s">
        <v>173</v>
      </c>
      <c r="L36" s="2">
        <v>0.3</v>
      </c>
      <c r="M36" s="2">
        <v>0.3</v>
      </c>
      <c r="N36" s="2"/>
      <c r="O36" s="2">
        <v>15</v>
      </c>
      <c r="P36" s="85">
        <v>42144.696412037039</v>
      </c>
    </row>
    <row r="37" spans="1:16" x14ac:dyDescent="0.25">
      <c r="A37" s="2">
        <v>9</v>
      </c>
      <c r="B37" s="2">
        <v>14</v>
      </c>
      <c r="C37" s="2">
        <v>16</v>
      </c>
      <c r="D37" s="2">
        <v>0.45</v>
      </c>
      <c r="E37" s="2">
        <v>0.7</v>
      </c>
      <c r="F37" s="2">
        <v>0.8</v>
      </c>
      <c r="G37" s="2">
        <v>0.49958243912143602</v>
      </c>
      <c r="H37" s="2">
        <v>0.568061863591524</v>
      </c>
      <c r="I37" s="2" t="s">
        <v>51</v>
      </c>
      <c r="J37" s="2" t="s">
        <v>28</v>
      </c>
      <c r="K37" s="2" t="s">
        <v>174</v>
      </c>
      <c r="L37" s="2">
        <v>0.3</v>
      </c>
      <c r="M37" s="2">
        <v>0.4</v>
      </c>
      <c r="N37" s="2"/>
      <c r="O37" s="2">
        <v>15</v>
      </c>
      <c r="P37" s="85">
        <v>42144.696412037039</v>
      </c>
    </row>
    <row r="38" spans="1:16" x14ac:dyDescent="0.25">
      <c r="A38" s="2">
        <v>9</v>
      </c>
      <c r="B38" s="2">
        <v>14</v>
      </c>
      <c r="C38" s="2">
        <v>16</v>
      </c>
      <c r="D38" s="2">
        <v>0.45</v>
      </c>
      <c r="E38" s="2">
        <v>0.7</v>
      </c>
      <c r="F38" s="2">
        <v>0.8</v>
      </c>
      <c r="G38" s="2">
        <v>0.49836671040570801</v>
      </c>
      <c r="H38" s="2">
        <v>0.56803661106627201</v>
      </c>
      <c r="I38" s="2" t="s">
        <v>51</v>
      </c>
      <c r="J38" s="2" t="s">
        <v>28</v>
      </c>
      <c r="K38" s="2" t="s">
        <v>175</v>
      </c>
      <c r="L38" s="2">
        <v>0.3</v>
      </c>
      <c r="M38" s="2">
        <v>0.5</v>
      </c>
      <c r="N38" s="2"/>
      <c r="O38" s="2">
        <v>15</v>
      </c>
      <c r="P38" s="85">
        <v>42144.696412037039</v>
      </c>
    </row>
    <row r="39" spans="1:16" x14ac:dyDescent="0.25">
      <c r="A39" s="2">
        <v>9</v>
      </c>
      <c r="B39" s="2">
        <v>14</v>
      </c>
      <c r="C39" s="2">
        <v>16</v>
      </c>
      <c r="D39" s="2">
        <v>0.45</v>
      </c>
      <c r="E39" s="2">
        <v>0.7</v>
      </c>
      <c r="F39" s="2">
        <v>0.8</v>
      </c>
      <c r="G39" s="2">
        <v>0.49583198818348501</v>
      </c>
      <c r="H39" s="2">
        <v>0.56532827773293803</v>
      </c>
      <c r="I39" s="2" t="s">
        <v>51</v>
      </c>
      <c r="J39" s="2" t="s">
        <v>28</v>
      </c>
      <c r="K39" s="2" t="s">
        <v>176</v>
      </c>
      <c r="L39" s="2">
        <v>0.3</v>
      </c>
      <c r="M39" s="2">
        <v>0.6</v>
      </c>
      <c r="N39" s="2"/>
      <c r="O39" s="2">
        <v>15</v>
      </c>
      <c r="P39" s="85">
        <v>42144.696412037039</v>
      </c>
    </row>
    <row r="40" spans="1:16" x14ac:dyDescent="0.25">
      <c r="A40" s="2">
        <v>8</v>
      </c>
      <c r="B40" s="2">
        <v>13</v>
      </c>
      <c r="C40" s="2">
        <v>16</v>
      </c>
      <c r="D40" s="2">
        <v>0.4</v>
      </c>
      <c r="E40" s="2">
        <v>0.65</v>
      </c>
      <c r="F40" s="2">
        <v>0.8</v>
      </c>
      <c r="G40" s="2">
        <v>0.48159918395068102</v>
      </c>
      <c r="H40" s="2">
        <v>0.53859547350013404</v>
      </c>
      <c r="I40" s="2" t="s">
        <v>51</v>
      </c>
      <c r="J40" s="2" t="s">
        <v>28</v>
      </c>
      <c r="K40" s="2" t="s">
        <v>177</v>
      </c>
      <c r="L40" s="2">
        <v>0.3</v>
      </c>
      <c r="M40" s="2">
        <v>0.7</v>
      </c>
      <c r="N40" s="2"/>
      <c r="O40" s="2">
        <v>15</v>
      </c>
      <c r="P40" s="85">
        <v>42144.696412037039</v>
      </c>
    </row>
    <row r="41" spans="1:16" x14ac:dyDescent="0.25">
      <c r="A41" s="2">
        <v>7</v>
      </c>
      <c r="B41" s="2">
        <v>13</v>
      </c>
      <c r="C41" s="2">
        <v>16</v>
      </c>
      <c r="D41" s="2">
        <v>0.35</v>
      </c>
      <c r="E41" s="2">
        <v>0.65</v>
      </c>
      <c r="F41" s="2">
        <v>0.8</v>
      </c>
      <c r="G41" s="2">
        <v>0.456599183950681</v>
      </c>
      <c r="H41" s="2">
        <v>0.51359547350013401</v>
      </c>
      <c r="I41" s="2" t="s">
        <v>51</v>
      </c>
      <c r="J41" s="2" t="s">
        <v>28</v>
      </c>
      <c r="K41" s="2" t="s">
        <v>178</v>
      </c>
      <c r="L41" s="2">
        <v>0.3</v>
      </c>
      <c r="M41" s="2">
        <v>0.79999999999999905</v>
      </c>
      <c r="N41" s="2"/>
      <c r="O41" s="2">
        <v>15</v>
      </c>
      <c r="P41" s="85">
        <v>42144.696423611109</v>
      </c>
    </row>
    <row r="42" spans="1:16" x14ac:dyDescent="0.25">
      <c r="A42" s="2">
        <v>7</v>
      </c>
      <c r="B42" s="2">
        <v>13</v>
      </c>
      <c r="C42" s="2">
        <v>16</v>
      </c>
      <c r="D42" s="2">
        <v>0.35</v>
      </c>
      <c r="E42" s="2">
        <v>0.65</v>
      </c>
      <c r="F42" s="2">
        <v>0.8</v>
      </c>
      <c r="G42" s="2">
        <v>0.43398013633163401</v>
      </c>
      <c r="H42" s="2">
        <v>0.48770261635727702</v>
      </c>
      <c r="I42" s="2" t="s">
        <v>51</v>
      </c>
      <c r="J42" s="2" t="s">
        <v>28</v>
      </c>
      <c r="K42" s="2" t="s">
        <v>179</v>
      </c>
      <c r="L42" s="2">
        <v>0.3</v>
      </c>
      <c r="M42" s="2">
        <v>0.89999999999999902</v>
      </c>
      <c r="N42" s="2"/>
      <c r="O42" s="2">
        <v>15</v>
      </c>
      <c r="P42" s="85">
        <v>42144.696423611109</v>
      </c>
    </row>
    <row r="43" spans="1:16" x14ac:dyDescent="0.25">
      <c r="A43" s="2">
        <v>9</v>
      </c>
      <c r="B43" s="2">
        <v>14</v>
      </c>
      <c r="C43" s="2">
        <v>16</v>
      </c>
      <c r="D43" s="2">
        <v>0.45</v>
      </c>
      <c r="E43" s="2">
        <v>0.7</v>
      </c>
      <c r="F43" s="2">
        <v>0.8</v>
      </c>
      <c r="G43" s="2">
        <v>0.49607508564645098</v>
      </c>
      <c r="H43" s="2">
        <v>0.56417773845739905</v>
      </c>
      <c r="I43" s="2" t="s">
        <v>51</v>
      </c>
      <c r="J43" s="2" t="s">
        <v>28</v>
      </c>
      <c r="K43" s="2" t="s">
        <v>45</v>
      </c>
      <c r="L43" s="2">
        <v>0.4</v>
      </c>
      <c r="M43" s="2">
        <v>0</v>
      </c>
      <c r="N43" s="2"/>
      <c r="O43" s="2">
        <v>15</v>
      </c>
      <c r="P43" s="85">
        <v>42144.696423611109</v>
      </c>
    </row>
    <row r="44" spans="1:16" x14ac:dyDescent="0.25">
      <c r="A44" s="2">
        <v>9</v>
      </c>
      <c r="B44" s="2">
        <v>14</v>
      </c>
      <c r="C44" s="2">
        <v>16</v>
      </c>
      <c r="D44" s="2">
        <v>0.45</v>
      </c>
      <c r="E44" s="2">
        <v>0.7</v>
      </c>
      <c r="F44" s="2">
        <v>0.8</v>
      </c>
      <c r="G44" s="2">
        <v>0.49607508564645098</v>
      </c>
      <c r="H44" s="2">
        <v>0.56417773845739905</v>
      </c>
      <c r="I44" s="2" t="s">
        <v>51</v>
      </c>
      <c r="J44" s="2" t="s">
        <v>28</v>
      </c>
      <c r="K44" s="2" t="s">
        <v>180</v>
      </c>
      <c r="L44" s="2">
        <v>0.4</v>
      </c>
      <c r="M44" s="2">
        <v>0.1</v>
      </c>
      <c r="N44" s="2"/>
      <c r="O44" s="2">
        <v>15</v>
      </c>
      <c r="P44" s="85">
        <v>42144.696423611109</v>
      </c>
    </row>
    <row r="45" spans="1:16" x14ac:dyDescent="0.25">
      <c r="A45" s="2">
        <v>9</v>
      </c>
      <c r="B45" s="2">
        <v>14</v>
      </c>
      <c r="C45" s="2">
        <v>16</v>
      </c>
      <c r="D45" s="2">
        <v>0.45</v>
      </c>
      <c r="E45" s="2">
        <v>0.7</v>
      </c>
      <c r="F45" s="2">
        <v>0.8</v>
      </c>
      <c r="G45" s="2">
        <v>0.49607508564645098</v>
      </c>
      <c r="H45" s="2">
        <v>0.56417773845739905</v>
      </c>
      <c r="I45" s="2" t="s">
        <v>51</v>
      </c>
      <c r="J45" s="2" t="s">
        <v>28</v>
      </c>
      <c r="K45" s="2" t="s">
        <v>181</v>
      </c>
      <c r="L45" s="2">
        <v>0.4</v>
      </c>
      <c r="M45" s="2">
        <v>0.2</v>
      </c>
      <c r="N45" s="2"/>
      <c r="O45" s="2">
        <v>15</v>
      </c>
      <c r="P45" s="85">
        <v>42144.696423611109</v>
      </c>
    </row>
    <row r="46" spans="1:16" x14ac:dyDescent="0.25">
      <c r="A46" s="2">
        <v>9</v>
      </c>
      <c r="B46" s="2">
        <v>14</v>
      </c>
      <c r="C46" s="2">
        <v>16</v>
      </c>
      <c r="D46" s="2">
        <v>0.45</v>
      </c>
      <c r="E46" s="2">
        <v>0.7</v>
      </c>
      <c r="F46" s="2">
        <v>0.8</v>
      </c>
      <c r="G46" s="2">
        <v>0.49607508564645098</v>
      </c>
      <c r="H46" s="2">
        <v>0.56417773845739905</v>
      </c>
      <c r="I46" s="2" t="s">
        <v>51</v>
      </c>
      <c r="J46" s="2" t="s">
        <v>28</v>
      </c>
      <c r="K46" s="2" t="s">
        <v>182</v>
      </c>
      <c r="L46" s="2">
        <v>0.4</v>
      </c>
      <c r="M46" s="2">
        <v>0.3</v>
      </c>
      <c r="N46" s="2"/>
      <c r="O46" s="2">
        <v>15</v>
      </c>
      <c r="P46" s="85">
        <v>42144.696435185186</v>
      </c>
    </row>
    <row r="47" spans="1:16" x14ac:dyDescent="0.25">
      <c r="A47" s="2">
        <v>9</v>
      </c>
      <c r="B47" s="2">
        <v>14</v>
      </c>
      <c r="C47" s="2">
        <v>16</v>
      </c>
      <c r="D47" s="2">
        <v>0.45</v>
      </c>
      <c r="E47" s="2">
        <v>0.7</v>
      </c>
      <c r="F47" s="2">
        <v>0.8</v>
      </c>
      <c r="G47" s="2">
        <v>0.495182228503594</v>
      </c>
      <c r="H47" s="2">
        <v>0.56417773845739905</v>
      </c>
      <c r="I47" s="2" t="s">
        <v>51</v>
      </c>
      <c r="J47" s="2" t="s">
        <v>28</v>
      </c>
      <c r="K47" s="2" t="s">
        <v>183</v>
      </c>
      <c r="L47" s="2">
        <v>0.4</v>
      </c>
      <c r="M47" s="2">
        <v>0.4</v>
      </c>
      <c r="N47" s="2"/>
      <c r="O47" s="2">
        <v>15</v>
      </c>
      <c r="P47" s="85">
        <v>42144.696435185186</v>
      </c>
    </row>
    <row r="48" spans="1:16" x14ac:dyDescent="0.25">
      <c r="A48" s="2">
        <v>9</v>
      </c>
      <c r="B48" s="2">
        <v>14</v>
      </c>
      <c r="C48" s="2">
        <v>16</v>
      </c>
      <c r="D48" s="2">
        <v>0.45</v>
      </c>
      <c r="E48" s="2">
        <v>0.7</v>
      </c>
      <c r="F48" s="2">
        <v>0.8</v>
      </c>
      <c r="G48" s="2">
        <v>0.495128465062734</v>
      </c>
      <c r="H48" s="2">
        <v>0.56412397501653899</v>
      </c>
      <c r="I48" s="2" t="s">
        <v>51</v>
      </c>
      <c r="J48" s="2" t="s">
        <v>28</v>
      </c>
      <c r="K48" s="2" t="s">
        <v>184</v>
      </c>
      <c r="L48" s="2">
        <v>0.4</v>
      </c>
      <c r="M48" s="2">
        <v>0.5</v>
      </c>
      <c r="N48" s="2"/>
      <c r="O48" s="2">
        <v>15</v>
      </c>
      <c r="P48" s="85">
        <v>42144.696435185186</v>
      </c>
    </row>
    <row r="49" spans="1:16" x14ac:dyDescent="0.25">
      <c r="A49" s="2">
        <v>8</v>
      </c>
      <c r="B49" s="2">
        <v>13</v>
      </c>
      <c r="C49" s="2">
        <v>16</v>
      </c>
      <c r="D49" s="2">
        <v>0.4</v>
      </c>
      <c r="E49" s="2">
        <v>0.65</v>
      </c>
      <c r="F49" s="2">
        <v>0.8</v>
      </c>
      <c r="G49" s="2">
        <v>0.46722553465980299</v>
      </c>
      <c r="H49" s="2">
        <v>0.53599210688467103</v>
      </c>
      <c r="I49" s="2" t="s">
        <v>51</v>
      </c>
      <c r="J49" s="2" t="s">
        <v>28</v>
      </c>
      <c r="K49" s="2" t="s">
        <v>185</v>
      </c>
      <c r="L49" s="2">
        <v>0.4</v>
      </c>
      <c r="M49" s="2">
        <v>0.6</v>
      </c>
      <c r="N49" s="2"/>
      <c r="O49" s="2">
        <v>15</v>
      </c>
      <c r="P49" s="85">
        <v>42144.696435185186</v>
      </c>
    </row>
    <row r="50" spans="1:16" x14ac:dyDescent="0.25">
      <c r="A50" s="2">
        <v>7</v>
      </c>
      <c r="B50" s="2">
        <v>13</v>
      </c>
      <c r="C50" s="2">
        <v>16</v>
      </c>
      <c r="D50" s="2">
        <v>0.35</v>
      </c>
      <c r="E50" s="2">
        <v>0.65</v>
      </c>
      <c r="F50" s="2">
        <v>0.8</v>
      </c>
      <c r="G50" s="2">
        <v>0.45466395830512402</v>
      </c>
      <c r="H50" s="2">
        <v>0.51093053052999104</v>
      </c>
      <c r="I50" s="2" t="s">
        <v>51</v>
      </c>
      <c r="J50" s="2" t="s">
        <v>28</v>
      </c>
      <c r="K50" s="2" t="s">
        <v>186</v>
      </c>
      <c r="L50" s="2">
        <v>0.4</v>
      </c>
      <c r="M50" s="2">
        <v>0.7</v>
      </c>
      <c r="N50" s="2"/>
      <c r="O50" s="2">
        <v>15</v>
      </c>
      <c r="P50" s="85">
        <v>42144.696435185186</v>
      </c>
    </row>
    <row r="51" spans="1:16" x14ac:dyDescent="0.25">
      <c r="A51" s="2">
        <v>7</v>
      </c>
      <c r="B51" s="2">
        <v>13</v>
      </c>
      <c r="C51" s="2">
        <v>16</v>
      </c>
      <c r="D51" s="2">
        <v>0.35</v>
      </c>
      <c r="E51" s="2">
        <v>0.65</v>
      </c>
      <c r="F51" s="2">
        <v>0.8</v>
      </c>
      <c r="G51" s="2">
        <v>0.45396951386067902</v>
      </c>
      <c r="H51" s="2">
        <v>0.51093053052999104</v>
      </c>
      <c r="I51" s="2" t="s">
        <v>51</v>
      </c>
      <c r="J51" s="2" t="s">
        <v>28</v>
      </c>
      <c r="K51" s="2" t="s">
        <v>187</v>
      </c>
      <c r="L51" s="2">
        <v>0.4</v>
      </c>
      <c r="M51" s="2">
        <v>0.79999999999999905</v>
      </c>
      <c r="N51" s="2"/>
      <c r="O51" s="2">
        <v>15</v>
      </c>
      <c r="P51" s="85">
        <v>42144.696446759262</v>
      </c>
    </row>
    <row r="52" spans="1:16" x14ac:dyDescent="0.25">
      <c r="A52" s="2">
        <v>7</v>
      </c>
      <c r="B52" s="2">
        <v>13</v>
      </c>
      <c r="C52" s="2">
        <v>16</v>
      </c>
      <c r="D52" s="2">
        <v>0.35</v>
      </c>
      <c r="E52" s="2">
        <v>0.65</v>
      </c>
      <c r="F52" s="2">
        <v>0.8</v>
      </c>
      <c r="G52" s="2">
        <v>0.44057665671782198</v>
      </c>
      <c r="H52" s="2">
        <v>0.49337100672046702</v>
      </c>
      <c r="I52" s="2" t="s">
        <v>51</v>
      </c>
      <c r="J52" s="2" t="s">
        <v>28</v>
      </c>
      <c r="K52" s="2" t="s">
        <v>188</v>
      </c>
      <c r="L52" s="2">
        <v>0.4</v>
      </c>
      <c r="M52" s="2">
        <v>0.89999999999999902</v>
      </c>
      <c r="N52" s="2"/>
      <c r="O52" s="2">
        <v>15</v>
      </c>
      <c r="P52" s="85">
        <v>42144.696446759262</v>
      </c>
    </row>
    <row r="53" spans="1:16" x14ac:dyDescent="0.25">
      <c r="A53" s="2">
        <v>4</v>
      </c>
      <c r="B53" s="2">
        <v>14</v>
      </c>
      <c r="C53" s="2">
        <v>16</v>
      </c>
      <c r="D53" s="2">
        <v>0.2</v>
      </c>
      <c r="E53" s="2">
        <v>0.7</v>
      </c>
      <c r="F53" s="2">
        <v>0.8</v>
      </c>
      <c r="G53" s="2">
        <v>0.38162098857018201</v>
      </c>
      <c r="H53" s="2">
        <v>0.41611200789166802</v>
      </c>
      <c r="I53" s="2" t="s">
        <v>51</v>
      </c>
      <c r="J53" s="2" t="s">
        <v>28</v>
      </c>
      <c r="K53" s="2" t="s">
        <v>46</v>
      </c>
      <c r="L53" s="2">
        <v>0.5</v>
      </c>
      <c r="M53" s="2">
        <v>0</v>
      </c>
      <c r="N53" s="2"/>
      <c r="O53" s="2">
        <v>15</v>
      </c>
      <c r="P53" s="85">
        <v>42144.696446759262</v>
      </c>
    </row>
    <row r="54" spans="1:16" x14ac:dyDescent="0.25">
      <c r="A54" s="2">
        <v>4</v>
      </c>
      <c r="B54" s="2">
        <v>14</v>
      </c>
      <c r="C54" s="2">
        <v>16</v>
      </c>
      <c r="D54" s="2">
        <v>0.2</v>
      </c>
      <c r="E54" s="2">
        <v>0.7</v>
      </c>
      <c r="F54" s="2">
        <v>0.8</v>
      </c>
      <c r="G54" s="2">
        <v>0.38162098857018201</v>
      </c>
      <c r="H54" s="2">
        <v>0.41611200789166802</v>
      </c>
      <c r="I54" s="2" t="s">
        <v>51</v>
      </c>
      <c r="J54" s="2" t="s">
        <v>28</v>
      </c>
      <c r="K54" s="2" t="s">
        <v>189</v>
      </c>
      <c r="L54" s="2">
        <v>0.5</v>
      </c>
      <c r="M54" s="2">
        <v>0.1</v>
      </c>
      <c r="N54" s="2"/>
      <c r="O54" s="2">
        <v>15</v>
      </c>
      <c r="P54" s="85">
        <v>42144.696446759262</v>
      </c>
    </row>
    <row r="55" spans="1:16" x14ac:dyDescent="0.25">
      <c r="A55" s="2">
        <v>4</v>
      </c>
      <c r="B55" s="2">
        <v>14</v>
      </c>
      <c r="C55" s="2">
        <v>16</v>
      </c>
      <c r="D55" s="2">
        <v>0.2</v>
      </c>
      <c r="E55" s="2">
        <v>0.7</v>
      </c>
      <c r="F55" s="2">
        <v>0.8</v>
      </c>
      <c r="G55" s="2">
        <v>0.38162098857018201</v>
      </c>
      <c r="H55" s="2">
        <v>0.41611200789166802</v>
      </c>
      <c r="I55" s="2" t="s">
        <v>51</v>
      </c>
      <c r="J55" s="2" t="s">
        <v>28</v>
      </c>
      <c r="K55" s="2" t="s">
        <v>190</v>
      </c>
      <c r="L55" s="2">
        <v>0.5</v>
      </c>
      <c r="M55" s="2">
        <v>0.2</v>
      </c>
      <c r="N55" s="2"/>
      <c r="O55" s="2">
        <v>15</v>
      </c>
      <c r="P55" s="85">
        <v>42144.696446759262</v>
      </c>
    </row>
    <row r="56" spans="1:16" x14ac:dyDescent="0.25">
      <c r="A56" s="2">
        <v>4</v>
      </c>
      <c r="B56" s="2">
        <v>14</v>
      </c>
      <c r="C56" s="2">
        <v>16</v>
      </c>
      <c r="D56" s="2">
        <v>0.2</v>
      </c>
      <c r="E56" s="2">
        <v>0.7</v>
      </c>
      <c r="F56" s="2">
        <v>0.8</v>
      </c>
      <c r="G56" s="2">
        <v>0.381637857665999</v>
      </c>
      <c r="H56" s="2">
        <v>0.41611200789166802</v>
      </c>
      <c r="I56" s="2" t="s">
        <v>51</v>
      </c>
      <c r="J56" s="2" t="s">
        <v>28</v>
      </c>
      <c r="K56" s="2" t="s">
        <v>191</v>
      </c>
      <c r="L56" s="2">
        <v>0.5</v>
      </c>
      <c r="M56" s="2">
        <v>0.3</v>
      </c>
      <c r="N56" s="2"/>
      <c r="O56" s="2">
        <v>15</v>
      </c>
      <c r="P56" s="85">
        <v>42144.696458333332</v>
      </c>
    </row>
    <row r="57" spans="1:16" x14ac:dyDescent="0.25">
      <c r="A57" s="2">
        <v>4</v>
      </c>
      <c r="B57" s="2">
        <v>14</v>
      </c>
      <c r="C57" s="2">
        <v>16</v>
      </c>
      <c r="D57" s="2">
        <v>0.2</v>
      </c>
      <c r="E57" s="2">
        <v>0.7</v>
      </c>
      <c r="F57" s="2">
        <v>0.8</v>
      </c>
      <c r="G57" s="2">
        <v>0.372411667189808</v>
      </c>
      <c r="H57" s="2">
        <v>0.407778674558335</v>
      </c>
      <c r="I57" s="2" t="s">
        <v>51</v>
      </c>
      <c r="J57" s="2" t="s">
        <v>28</v>
      </c>
      <c r="K57" s="2" t="s">
        <v>192</v>
      </c>
      <c r="L57" s="2">
        <v>0.5</v>
      </c>
      <c r="M57" s="2">
        <v>0.4</v>
      </c>
      <c r="N57" s="2"/>
      <c r="O57" s="2">
        <v>15</v>
      </c>
      <c r="P57" s="85">
        <v>42144.696458333332</v>
      </c>
    </row>
    <row r="58" spans="1:16" x14ac:dyDescent="0.25">
      <c r="A58" s="2">
        <v>4</v>
      </c>
      <c r="B58" s="2">
        <v>13</v>
      </c>
      <c r="C58" s="2">
        <v>16</v>
      </c>
      <c r="D58" s="2">
        <v>0.2</v>
      </c>
      <c r="E58" s="2">
        <v>0.65</v>
      </c>
      <c r="F58" s="2">
        <v>0.8</v>
      </c>
      <c r="G58" s="2">
        <v>0.37072813142732503</v>
      </c>
      <c r="H58" s="2">
        <v>0.40611200789166801</v>
      </c>
      <c r="I58" s="2" t="s">
        <v>51</v>
      </c>
      <c r="J58" s="2" t="s">
        <v>28</v>
      </c>
      <c r="K58" s="2" t="s">
        <v>193</v>
      </c>
      <c r="L58" s="2">
        <v>0.5</v>
      </c>
      <c r="M58" s="2">
        <v>0.5</v>
      </c>
      <c r="N58" s="2"/>
      <c r="O58" s="2">
        <v>15</v>
      </c>
      <c r="P58" s="85">
        <v>42144.696458333332</v>
      </c>
    </row>
    <row r="59" spans="1:16" x14ac:dyDescent="0.25">
      <c r="A59" s="2">
        <v>4</v>
      </c>
      <c r="B59" s="2">
        <v>13</v>
      </c>
      <c r="C59" s="2">
        <v>16</v>
      </c>
      <c r="D59" s="2">
        <v>0.2</v>
      </c>
      <c r="E59" s="2">
        <v>0.65</v>
      </c>
      <c r="F59" s="2">
        <v>0.8</v>
      </c>
      <c r="G59" s="2">
        <v>0.36520359210968201</v>
      </c>
      <c r="H59" s="2">
        <v>0.39622238920894598</v>
      </c>
      <c r="I59" s="2" t="s">
        <v>51</v>
      </c>
      <c r="J59" s="2" t="s">
        <v>28</v>
      </c>
      <c r="K59" s="2" t="s">
        <v>194</v>
      </c>
      <c r="L59" s="2">
        <v>0.5</v>
      </c>
      <c r="M59" s="2">
        <v>0.6</v>
      </c>
      <c r="N59" s="2"/>
      <c r="O59" s="2">
        <v>15</v>
      </c>
      <c r="P59" s="85">
        <v>42144.696458333332</v>
      </c>
    </row>
    <row r="60" spans="1:16" x14ac:dyDescent="0.25">
      <c r="A60" s="2">
        <v>4</v>
      </c>
      <c r="B60" s="2">
        <v>13</v>
      </c>
      <c r="C60" s="2">
        <v>16</v>
      </c>
      <c r="D60" s="2">
        <v>0.2</v>
      </c>
      <c r="E60" s="2">
        <v>0.65</v>
      </c>
      <c r="F60" s="2">
        <v>0.8</v>
      </c>
      <c r="G60" s="2">
        <v>0.365220461205499</v>
      </c>
      <c r="H60" s="2">
        <v>0.39622238920894598</v>
      </c>
      <c r="I60" s="2" t="s">
        <v>51</v>
      </c>
      <c r="J60" s="2" t="s">
        <v>28</v>
      </c>
      <c r="K60" s="2" t="s">
        <v>195</v>
      </c>
      <c r="L60" s="2">
        <v>0.5</v>
      </c>
      <c r="M60" s="2">
        <v>0.7</v>
      </c>
      <c r="N60" s="2"/>
      <c r="O60" s="2">
        <v>15</v>
      </c>
      <c r="P60" s="85">
        <v>42144.696458333332</v>
      </c>
    </row>
    <row r="61" spans="1:16" x14ac:dyDescent="0.25">
      <c r="A61" s="2">
        <v>4</v>
      </c>
      <c r="B61" s="2">
        <v>13</v>
      </c>
      <c r="C61" s="2">
        <v>16</v>
      </c>
      <c r="D61" s="2">
        <v>0.2</v>
      </c>
      <c r="E61" s="2">
        <v>0.65</v>
      </c>
      <c r="F61" s="2">
        <v>0.8</v>
      </c>
      <c r="G61" s="2">
        <v>0.36395359210968198</v>
      </c>
      <c r="H61" s="2">
        <v>0.395666833653391</v>
      </c>
      <c r="I61" s="2" t="s">
        <v>51</v>
      </c>
      <c r="J61" s="2" t="s">
        <v>28</v>
      </c>
      <c r="K61" s="2" t="s">
        <v>196</v>
      </c>
      <c r="L61" s="2">
        <v>0.5</v>
      </c>
      <c r="M61" s="2">
        <v>0.79999999999999905</v>
      </c>
      <c r="N61" s="2"/>
      <c r="O61" s="2">
        <v>15</v>
      </c>
      <c r="P61" s="85">
        <v>42144.696469907409</v>
      </c>
    </row>
    <row r="62" spans="1:16" x14ac:dyDescent="0.25">
      <c r="A62" s="2">
        <v>4</v>
      </c>
      <c r="B62" s="2">
        <v>13</v>
      </c>
      <c r="C62" s="2">
        <v>16</v>
      </c>
      <c r="D62" s="2">
        <v>0.2</v>
      </c>
      <c r="E62" s="2">
        <v>0.65</v>
      </c>
      <c r="F62" s="2">
        <v>0.8</v>
      </c>
      <c r="G62" s="2">
        <v>0.357703592109682</v>
      </c>
      <c r="H62" s="2">
        <v>0.38733350032005698</v>
      </c>
      <c r="I62" s="2" t="s">
        <v>51</v>
      </c>
      <c r="J62" s="2" t="s">
        <v>28</v>
      </c>
      <c r="K62" s="2" t="s">
        <v>197</v>
      </c>
      <c r="L62" s="2">
        <v>0.5</v>
      </c>
      <c r="M62" s="2">
        <v>0.89999999999999902</v>
      </c>
      <c r="N62" s="2"/>
      <c r="O62" s="2">
        <v>15</v>
      </c>
      <c r="P62" s="85">
        <v>42144.696469907409</v>
      </c>
    </row>
    <row r="63" spans="1:16" x14ac:dyDescent="0.25">
      <c r="A63" s="2">
        <v>3</v>
      </c>
      <c r="B63" s="2">
        <v>13</v>
      </c>
      <c r="C63" s="2">
        <v>15</v>
      </c>
      <c r="D63" s="2">
        <v>0.15</v>
      </c>
      <c r="E63" s="2">
        <v>0.65</v>
      </c>
      <c r="F63" s="2">
        <v>0.75</v>
      </c>
      <c r="G63" s="2">
        <v>0.32986632137501598</v>
      </c>
      <c r="H63" s="2">
        <v>0.35914110842076902</v>
      </c>
      <c r="I63" s="2" t="s">
        <v>51</v>
      </c>
      <c r="J63" s="2" t="s">
        <v>28</v>
      </c>
      <c r="K63" s="2" t="s">
        <v>47</v>
      </c>
      <c r="L63" s="2">
        <v>0.6</v>
      </c>
      <c r="M63" s="2">
        <v>0</v>
      </c>
      <c r="N63" s="2"/>
      <c r="O63" s="2">
        <v>15</v>
      </c>
      <c r="P63" s="85">
        <v>42144.696469907409</v>
      </c>
    </row>
    <row r="64" spans="1:16" x14ac:dyDescent="0.25">
      <c r="A64" s="2">
        <v>3</v>
      </c>
      <c r="B64" s="2">
        <v>13</v>
      </c>
      <c r="C64" s="2">
        <v>15</v>
      </c>
      <c r="D64" s="2">
        <v>0.15</v>
      </c>
      <c r="E64" s="2">
        <v>0.65</v>
      </c>
      <c r="F64" s="2">
        <v>0.75</v>
      </c>
      <c r="G64" s="2">
        <v>0.32986632137501598</v>
      </c>
      <c r="H64" s="2">
        <v>0.35914110842076902</v>
      </c>
      <c r="I64" s="2" t="s">
        <v>51</v>
      </c>
      <c r="J64" s="2" t="s">
        <v>28</v>
      </c>
      <c r="K64" s="2" t="s">
        <v>198</v>
      </c>
      <c r="L64" s="2">
        <v>0.6</v>
      </c>
      <c r="M64" s="2">
        <v>0.1</v>
      </c>
      <c r="N64" s="2"/>
      <c r="O64" s="2">
        <v>15</v>
      </c>
      <c r="P64" s="85">
        <v>42144.696469907409</v>
      </c>
    </row>
    <row r="65" spans="1:16" x14ac:dyDescent="0.25">
      <c r="A65" s="2">
        <v>3</v>
      </c>
      <c r="B65" s="2">
        <v>13</v>
      </c>
      <c r="C65" s="2">
        <v>15</v>
      </c>
      <c r="D65" s="2">
        <v>0.15</v>
      </c>
      <c r="E65" s="2">
        <v>0.65</v>
      </c>
      <c r="F65" s="2">
        <v>0.75</v>
      </c>
      <c r="G65" s="2">
        <v>0.32986632137501598</v>
      </c>
      <c r="H65" s="2">
        <v>0.35914110842076902</v>
      </c>
      <c r="I65" s="2" t="s">
        <v>51</v>
      </c>
      <c r="J65" s="2" t="s">
        <v>28</v>
      </c>
      <c r="K65" s="2" t="s">
        <v>199</v>
      </c>
      <c r="L65" s="2">
        <v>0.6</v>
      </c>
      <c r="M65" s="2">
        <v>0.2</v>
      </c>
      <c r="N65" s="2"/>
      <c r="O65" s="2">
        <v>15</v>
      </c>
      <c r="P65" s="85">
        <v>42144.696469907409</v>
      </c>
    </row>
    <row r="66" spans="1:16" x14ac:dyDescent="0.25">
      <c r="A66" s="2">
        <v>3</v>
      </c>
      <c r="B66" s="2">
        <v>13</v>
      </c>
      <c r="C66" s="2">
        <v>15</v>
      </c>
      <c r="D66" s="2">
        <v>0.15</v>
      </c>
      <c r="E66" s="2">
        <v>0.65</v>
      </c>
      <c r="F66" s="2">
        <v>0.75</v>
      </c>
      <c r="G66" s="2">
        <v>0.32897346423215901</v>
      </c>
      <c r="H66" s="2">
        <v>0.35914110842076902</v>
      </c>
      <c r="I66" s="2" t="s">
        <v>51</v>
      </c>
      <c r="J66" s="2" t="s">
        <v>28</v>
      </c>
      <c r="K66" s="2" t="s">
        <v>200</v>
      </c>
      <c r="L66" s="2">
        <v>0.6</v>
      </c>
      <c r="M66" s="2">
        <v>0.3</v>
      </c>
      <c r="N66" s="2"/>
      <c r="O66" s="2">
        <v>15</v>
      </c>
      <c r="P66" s="85">
        <v>42144.696481481478</v>
      </c>
    </row>
    <row r="67" spans="1:16" x14ac:dyDescent="0.25">
      <c r="A67" s="2">
        <v>3</v>
      </c>
      <c r="B67" s="2">
        <v>13</v>
      </c>
      <c r="C67" s="2">
        <v>15</v>
      </c>
      <c r="D67" s="2">
        <v>0.15</v>
      </c>
      <c r="E67" s="2">
        <v>0.65</v>
      </c>
      <c r="F67" s="2">
        <v>0.75</v>
      </c>
      <c r="G67" s="2">
        <v>0.32897346423215901</v>
      </c>
      <c r="H67" s="2">
        <v>0.35914110842076902</v>
      </c>
      <c r="I67" s="2" t="s">
        <v>51</v>
      </c>
      <c r="J67" s="2" t="s">
        <v>28</v>
      </c>
      <c r="K67" s="2" t="s">
        <v>201</v>
      </c>
      <c r="L67" s="2">
        <v>0.6</v>
      </c>
      <c r="M67" s="2">
        <v>0.4</v>
      </c>
      <c r="N67" s="2"/>
      <c r="O67" s="2">
        <v>15</v>
      </c>
      <c r="P67" s="85">
        <v>42144.696481481478</v>
      </c>
    </row>
    <row r="68" spans="1:16" x14ac:dyDescent="0.25">
      <c r="A68" s="2">
        <v>3</v>
      </c>
      <c r="B68" s="2">
        <v>12</v>
      </c>
      <c r="C68" s="2">
        <v>15</v>
      </c>
      <c r="D68" s="2">
        <v>0.15</v>
      </c>
      <c r="E68" s="2">
        <v>0.6</v>
      </c>
      <c r="F68" s="2">
        <v>0.75</v>
      </c>
      <c r="G68" s="2">
        <v>0.32611632137501601</v>
      </c>
      <c r="H68" s="2">
        <v>0.35628396556362601</v>
      </c>
      <c r="I68" s="2" t="s">
        <v>51</v>
      </c>
      <c r="J68" s="2" t="s">
        <v>28</v>
      </c>
      <c r="K68" s="2" t="s">
        <v>202</v>
      </c>
      <c r="L68" s="2">
        <v>0.6</v>
      </c>
      <c r="M68" s="2">
        <v>0.5</v>
      </c>
      <c r="N68" s="2"/>
      <c r="O68" s="2">
        <v>15</v>
      </c>
      <c r="P68" s="85">
        <v>42144.696481481478</v>
      </c>
    </row>
    <row r="69" spans="1:16" x14ac:dyDescent="0.25">
      <c r="A69" s="2">
        <v>3</v>
      </c>
      <c r="B69" s="2">
        <v>12</v>
      </c>
      <c r="C69" s="2">
        <v>15</v>
      </c>
      <c r="D69" s="2">
        <v>0.15</v>
      </c>
      <c r="E69" s="2">
        <v>0.6</v>
      </c>
      <c r="F69" s="2">
        <v>0.75</v>
      </c>
      <c r="G69" s="2">
        <v>0.32161030057589202</v>
      </c>
      <c r="H69" s="2">
        <v>0.34741286539942201</v>
      </c>
      <c r="I69" s="2" t="s">
        <v>51</v>
      </c>
      <c r="J69" s="2" t="s">
        <v>28</v>
      </c>
      <c r="K69" s="2" t="s">
        <v>203</v>
      </c>
      <c r="L69" s="2">
        <v>0.6</v>
      </c>
      <c r="M69" s="2">
        <v>0.6</v>
      </c>
      <c r="N69" s="2"/>
      <c r="O69" s="2">
        <v>15</v>
      </c>
      <c r="P69" s="85">
        <v>42144.696481481478</v>
      </c>
    </row>
    <row r="70" spans="1:16" x14ac:dyDescent="0.25">
      <c r="A70" s="2">
        <v>3</v>
      </c>
      <c r="B70" s="2">
        <v>12</v>
      </c>
      <c r="C70" s="2">
        <v>15</v>
      </c>
      <c r="D70" s="2">
        <v>0.15</v>
      </c>
      <c r="E70" s="2">
        <v>0.6</v>
      </c>
      <c r="F70" s="2">
        <v>0.75</v>
      </c>
      <c r="G70" s="2">
        <v>0.32161030057589202</v>
      </c>
      <c r="H70" s="2">
        <v>0.34741286539942201</v>
      </c>
      <c r="I70" s="2" t="s">
        <v>51</v>
      </c>
      <c r="J70" s="2" t="s">
        <v>28</v>
      </c>
      <c r="K70" s="2" t="s">
        <v>204</v>
      </c>
      <c r="L70" s="2">
        <v>0.6</v>
      </c>
      <c r="M70" s="2">
        <v>0.7</v>
      </c>
      <c r="N70" s="2"/>
      <c r="O70" s="2">
        <v>15</v>
      </c>
      <c r="P70" s="85">
        <v>42144.696481481478</v>
      </c>
    </row>
    <row r="71" spans="1:16" x14ac:dyDescent="0.25">
      <c r="A71" s="2">
        <v>3</v>
      </c>
      <c r="B71" s="2">
        <v>12</v>
      </c>
      <c r="C71" s="2">
        <v>15</v>
      </c>
      <c r="D71" s="2">
        <v>0.15</v>
      </c>
      <c r="E71" s="2">
        <v>0.6</v>
      </c>
      <c r="F71" s="2">
        <v>0.75</v>
      </c>
      <c r="G71" s="2">
        <v>0.318276967242558</v>
      </c>
      <c r="H71" s="2">
        <v>0.34269064317719999</v>
      </c>
      <c r="I71" s="2" t="s">
        <v>51</v>
      </c>
      <c r="J71" s="2" t="s">
        <v>28</v>
      </c>
      <c r="K71" s="2" t="s">
        <v>205</v>
      </c>
      <c r="L71" s="2">
        <v>0.6</v>
      </c>
      <c r="M71" s="2">
        <v>0.79999999999999905</v>
      </c>
      <c r="N71" s="2"/>
      <c r="O71" s="2">
        <v>15</v>
      </c>
      <c r="P71" s="85">
        <v>42144.696493055555</v>
      </c>
    </row>
    <row r="72" spans="1:16" x14ac:dyDescent="0.25">
      <c r="A72" s="2">
        <v>3</v>
      </c>
      <c r="B72" s="2">
        <v>12</v>
      </c>
      <c r="C72" s="2">
        <v>15</v>
      </c>
      <c r="D72" s="2">
        <v>0.15</v>
      </c>
      <c r="E72" s="2">
        <v>0.6</v>
      </c>
      <c r="F72" s="2">
        <v>0.75</v>
      </c>
      <c r="G72" s="2">
        <v>0.31411030057589201</v>
      </c>
      <c r="H72" s="2">
        <v>0.33852397651053401</v>
      </c>
      <c r="I72" s="2" t="s">
        <v>51</v>
      </c>
      <c r="J72" s="2" t="s">
        <v>28</v>
      </c>
      <c r="K72" s="2" t="s">
        <v>206</v>
      </c>
      <c r="L72" s="2">
        <v>0.6</v>
      </c>
      <c r="M72" s="2">
        <v>0.89999999999999902</v>
      </c>
      <c r="N72" s="2"/>
      <c r="O72" s="2">
        <v>15</v>
      </c>
      <c r="P72" s="85">
        <v>42144.696493055555</v>
      </c>
    </row>
    <row r="73" spans="1:16" x14ac:dyDescent="0.25">
      <c r="A73" s="2">
        <v>2</v>
      </c>
      <c r="B73" s="2">
        <v>13</v>
      </c>
      <c r="C73" s="2">
        <v>16</v>
      </c>
      <c r="D73" s="2">
        <v>0.1</v>
      </c>
      <c r="E73" s="2">
        <v>0.65</v>
      </c>
      <c r="F73" s="2">
        <v>0.8</v>
      </c>
      <c r="G73" s="2">
        <v>0.29477843730358799</v>
      </c>
      <c r="H73" s="2">
        <v>0.32161616210271898</v>
      </c>
      <c r="I73" s="2" t="s">
        <v>51</v>
      </c>
      <c r="J73" s="2" t="s">
        <v>28</v>
      </c>
      <c r="K73" s="2" t="s">
        <v>48</v>
      </c>
      <c r="L73" s="2">
        <v>0.7</v>
      </c>
      <c r="M73" s="2">
        <v>0</v>
      </c>
      <c r="N73" s="2"/>
      <c r="O73" s="2">
        <v>15</v>
      </c>
      <c r="P73" s="85">
        <v>42144.696493055555</v>
      </c>
    </row>
    <row r="74" spans="1:16" x14ac:dyDescent="0.25">
      <c r="A74" s="2">
        <v>2</v>
      </c>
      <c r="B74" s="2">
        <v>13</v>
      </c>
      <c r="C74" s="2">
        <v>16</v>
      </c>
      <c r="D74" s="2">
        <v>0.1</v>
      </c>
      <c r="E74" s="2">
        <v>0.65</v>
      </c>
      <c r="F74" s="2">
        <v>0.8</v>
      </c>
      <c r="G74" s="2">
        <v>0.29477843730358799</v>
      </c>
      <c r="H74" s="2">
        <v>0.32161616210271898</v>
      </c>
      <c r="I74" s="2" t="s">
        <v>51</v>
      </c>
      <c r="J74" s="2" t="s">
        <v>28</v>
      </c>
      <c r="K74" s="2" t="s">
        <v>207</v>
      </c>
      <c r="L74" s="2">
        <v>0.7</v>
      </c>
      <c r="M74" s="2">
        <v>0.1</v>
      </c>
      <c r="N74" s="2"/>
      <c r="O74" s="2">
        <v>15</v>
      </c>
      <c r="P74" s="85">
        <v>42144.696493055555</v>
      </c>
    </row>
    <row r="75" spans="1:16" x14ac:dyDescent="0.25">
      <c r="A75" s="2">
        <v>2</v>
      </c>
      <c r="B75" s="2">
        <v>13</v>
      </c>
      <c r="C75" s="2">
        <v>16</v>
      </c>
      <c r="D75" s="2">
        <v>0.1</v>
      </c>
      <c r="E75" s="2">
        <v>0.65</v>
      </c>
      <c r="F75" s="2">
        <v>0.8</v>
      </c>
      <c r="G75" s="2">
        <v>0.29477843730358799</v>
      </c>
      <c r="H75" s="2">
        <v>0.32161616210271898</v>
      </c>
      <c r="I75" s="2" t="s">
        <v>51</v>
      </c>
      <c r="J75" s="2" t="s">
        <v>28</v>
      </c>
      <c r="K75" s="2" t="s">
        <v>208</v>
      </c>
      <c r="L75" s="2">
        <v>0.7</v>
      </c>
      <c r="M75" s="2">
        <v>0.2</v>
      </c>
      <c r="N75" s="2"/>
      <c r="O75" s="2">
        <v>15</v>
      </c>
      <c r="P75" s="85">
        <v>42144.696493055555</v>
      </c>
    </row>
    <row r="76" spans="1:16" x14ac:dyDescent="0.25">
      <c r="A76" s="2">
        <v>2</v>
      </c>
      <c r="B76" s="2">
        <v>13</v>
      </c>
      <c r="C76" s="2">
        <v>16</v>
      </c>
      <c r="D76" s="2">
        <v>0.1</v>
      </c>
      <c r="E76" s="2">
        <v>0.65</v>
      </c>
      <c r="F76" s="2">
        <v>0.8</v>
      </c>
      <c r="G76" s="2">
        <v>0.29388558016073102</v>
      </c>
      <c r="H76" s="2">
        <v>0.32161616210271898</v>
      </c>
      <c r="I76" s="2" t="s">
        <v>51</v>
      </c>
      <c r="J76" s="2" t="s">
        <v>28</v>
      </c>
      <c r="K76" s="2" t="s">
        <v>209</v>
      </c>
      <c r="L76" s="2">
        <v>0.7</v>
      </c>
      <c r="M76" s="2">
        <v>0.3</v>
      </c>
      <c r="N76" s="2"/>
      <c r="O76" s="2">
        <v>15</v>
      </c>
      <c r="P76" s="85">
        <v>42144.696504629632</v>
      </c>
    </row>
    <row r="77" spans="1:16" x14ac:dyDescent="0.25">
      <c r="A77" s="2">
        <v>2</v>
      </c>
      <c r="B77" s="2">
        <v>12</v>
      </c>
      <c r="C77" s="2">
        <v>16</v>
      </c>
      <c r="D77" s="2">
        <v>0.1</v>
      </c>
      <c r="E77" s="2">
        <v>0.6</v>
      </c>
      <c r="F77" s="2">
        <v>0.8</v>
      </c>
      <c r="G77" s="2">
        <v>0.29102843730358802</v>
      </c>
      <c r="H77" s="2">
        <v>0.31875901924557598</v>
      </c>
      <c r="I77" s="2" t="s">
        <v>51</v>
      </c>
      <c r="J77" s="2" t="s">
        <v>28</v>
      </c>
      <c r="K77" s="2" t="s">
        <v>210</v>
      </c>
      <c r="L77" s="2">
        <v>0.7</v>
      </c>
      <c r="M77" s="2">
        <v>0.4</v>
      </c>
      <c r="N77" s="2"/>
      <c r="O77" s="2">
        <v>15</v>
      </c>
      <c r="P77" s="85">
        <v>42144.696504629632</v>
      </c>
    </row>
    <row r="78" spans="1:16" x14ac:dyDescent="0.25">
      <c r="A78" s="2">
        <v>2</v>
      </c>
      <c r="B78" s="2">
        <v>12</v>
      </c>
      <c r="C78" s="2">
        <v>16</v>
      </c>
      <c r="D78" s="2">
        <v>0.1</v>
      </c>
      <c r="E78" s="2">
        <v>0.6</v>
      </c>
      <c r="F78" s="2">
        <v>0.8</v>
      </c>
      <c r="G78" s="2">
        <v>0.28680429937255397</v>
      </c>
      <c r="H78" s="2">
        <v>0.31036821464787501</v>
      </c>
      <c r="I78" s="2" t="s">
        <v>51</v>
      </c>
      <c r="J78" s="2" t="s">
        <v>28</v>
      </c>
      <c r="K78" s="2" t="s">
        <v>211</v>
      </c>
      <c r="L78" s="2">
        <v>0.7</v>
      </c>
      <c r="M78" s="2">
        <v>0.5</v>
      </c>
      <c r="N78" s="2"/>
      <c r="O78" s="2">
        <v>15</v>
      </c>
      <c r="P78" s="85">
        <v>42144.696504629632</v>
      </c>
    </row>
    <row r="79" spans="1:16" x14ac:dyDescent="0.25">
      <c r="A79" s="2">
        <v>2</v>
      </c>
      <c r="B79" s="2">
        <v>11</v>
      </c>
      <c r="C79" s="2">
        <v>16</v>
      </c>
      <c r="D79" s="2">
        <v>0.1</v>
      </c>
      <c r="E79" s="2">
        <v>0.55000000000000004</v>
      </c>
      <c r="F79" s="2">
        <v>0.8</v>
      </c>
      <c r="G79" s="2">
        <v>0.28510291048366498</v>
      </c>
      <c r="H79" s="2">
        <v>0.30849321464787499</v>
      </c>
      <c r="I79" s="2" t="s">
        <v>51</v>
      </c>
      <c r="J79" s="2" t="s">
        <v>28</v>
      </c>
      <c r="K79" s="2" t="s">
        <v>212</v>
      </c>
      <c r="L79" s="2">
        <v>0.7</v>
      </c>
      <c r="M79" s="2">
        <v>0.6</v>
      </c>
      <c r="N79" s="2"/>
      <c r="O79" s="2">
        <v>15</v>
      </c>
      <c r="P79" s="85">
        <v>42144.696504629632</v>
      </c>
    </row>
    <row r="80" spans="1:16" x14ac:dyDescent="0.25">
      <c r="A80" s="2">
        <v>2</v>
      </c>
      <c r="B80" s="2">
        <v>11</v>
      </c>
      <c r="C80" s="2">
        <v>16</v>
      </c>
      <c r="D80" s="2">
        <v>0.1</v>
      </c>
      <c r="E80" s="2">
        <v>0.55000000000000004</v>
      </c>
      <c r="F80" s="2">
        <v>0.8</v>
      </c>
      <c r="G80" s="2">
        <v>0.28385291048366501</v>
      </c>
      <c r="H80" s="2">
        <v>0.30793765909232002</v>
      </c>
      <c r="I80" s="2" t="s">
        <v>51</v>
      </c>
      <c r="J80" s="2" t="s">
        <v>28</v>
      </c>
      <c r="K80" s="2" t="s">
        <v>213</v>
      </c>
      <c r="L80" s="2">
        <v>0.7</v>
      </c>
      <c r="M80" s="2">
        <v>0.7</v>
      </c>
      <c r="N80" s="2"/>
      <c r="O80" s="2">
        <v>15</v>
      </c>
      <c r="P80" s="85">
        <v>42144.696504629632</v>
      </c>
    </row>
    <row r="81" spans="1:16" x14ac:dyDescent="0.25">
      <c r="A81" s="2">
        <v>2</v>
      </c>
      <c r="B81" s="2">
        <v>11</v>
      </c>
      <c r="C81" s="2">
        <v>16</v>
      </c>
      <c r="D81" s="2">
        <v>0.1</v>
      </c>
      <c r="E81" s="2">
        <v>0.55000000000000004</v>
      </c>
      <c r="F81" s="2">
        <v>0.8</v>
      </c>
      <c r="G81" s="2">
        <v>0.27926957715033102</v>
      </c>
      <c r="H81" s="2">
        <v>0.30127099242565297</v>
      </c>
      <c r="I81" s="2" t="s">
        <v>51</v>
      </c>
      <c r="J81" s="2" t="s">
        <v>28</v>
      </c>
      <c r="K81" s="2" t="s">
        <v>214</v>
      </c>
      <c r="L81" s="2">
        <v>0.7</v>
      </c>
      <c r="M81" s="2">
        <v>0.79999999999999905</v>
      </c>
      <c r="N81" s="2"/>
      <c r="O81" s="2">
        <v>15</v>
      </c>
      <c r="P81" s="85">
        <v>42144.696516203701</v>
      </c>
    </row>
    <row r="82" spans="1:16" x14ac:dyDescent="0.25">
      <c r="A82" s="2">
        <v>2</v>
      </c>
      <c r="B82" s="2">
        <v>11</v>
      </c>
      <c r="C82" s="2">
        <v>16</v>
      </c>
      <c r="D82" s="2">
        <v>0.1</v>
      </c>
      <c r="E82" s="2">
        <v>0.55000000000000004</v>
      </c>
      <c r="F82" s="2">
        <v>0.8</v>
      </c>
      <c r="G82" s="2">
        <v>0.27926957715033102</v>
      </c>
      <c r="H82" s="2">
        <v>0.30127099242565297</v>
      </c>
      <c r="I82" s="2" t="s">
        <v>51</v>
      </c>
      <c r="J82" s="2" t="s">
        <v>28</v>
      </c>
      <c r="K82" s="2" t="s">
        <v>215</v>
      </c>
      <c r="L82" s="2">
        <v>0.7</v>
      </c>
      <c r="M82" s="2">
        <v>0.89999999999999902</v>
      </c>
      <c r="N82" s="2"/>
      <c r="O82" s="2">
        <v>15</v>
      </c>
      <c r="P82" s="85">
        <v>42144.696516203701</v>
      </c>
    </row>
    <row r="83" spans="1:16" x14ac:dyDescent="0.25">
      <c r="A83" s="2">
        <v>2</v>
      </c>
      <c r="B83" s="2">
        <v>10</v>
      </c>
      <c r="C83" s="2">
        <v>16</v>
      </c>
      <c r="D83" s="2">
        <v>0.1</v>
      </c>
      <c r="E83" s="2">
        <v>0.5</v>
      </c>
      <c r="F83" s="2">
        <v>0.8</v>
      </c>
      <c r="G83" s="2">
        <v>0.27779425383534001</v>
      </c>
      <c r="H83" s="2">
        <v>0.30347904187001101</v>
      </c>
      <c r="I83" s="2" t="s">
        <v>51</v>
      </c>
      <c r="J83" s="2" t="s">
        <v>28</v>
      </c>
      <c r="K83" s="2" t="s">
        <v>49</v>
      </c>
      <c r="L83" s="2">
        <v>0.79999999999999905</v>
      </c>
      <c r="M83" s="2">
        <v>0</v>
      </c>
      <c r="N83" s="2"/>
      <c r="O83" s="2">
        <v>15</v>
      </c>
      <c r="P83" s="85">
        <v>42144.696516203701</v>
      </c>
    </row>
    <row r="84" spans="1:16" x14ac:dyDescent="0.25">
      <c r="A84" s="2">
        <v>2</v>
      </c>
      <c r="B84" s="2">
        <v>10</v>
      </c>
      <c r="C84" s="2">
        <v>16</v>
      </c>
      <c r="D84" s="2">
        <v>0.1</v>
      </c>
      <c r="E84" s="2">
        <v>0.5</v>
      </c>
      <c r="F84" s="2">
        <v>0.8</v>
      </c>
      <c r="G84" s="2">
        <v>0.27779425383534001</v>
      </c>
      <c r="H84" s="2">
        <v>0.30347904187001101</v>
      </c>
      <c r="I84" s="2" t="s">
        <v>51</v>
      </c>
      <c r="J84" s="2" t="s">
        <v>28</v>
      </c>
      <c r="K84" s="2" t="s">
        <v>216</v>
      </c>
      <c r="L84" s="2">
        <v>0.79999999999999905</v>
      </c>
      <c r="M84" s="2">
        <v>0.1</v>
      </c>
      <c r="N84" s="2"/>
      <c r="O84" s="2">
        <v>15</v>
      </c>
      <c r="P84" s="85">
        <v>42144.696516203701</v>
      </c>
    </row>
    <row r="85" spans="1:16" x14ac:dyDescent="0.25">
      <c r="A85" s="2">
        <v>2</v>
      </c>
      <c r="B85" s="2">
        <v>10</v>
      </c>
      <c r="C85" s="2">
        <v>16</v>
      </c>
      <c r="D85" s="2">
        <v>0.1</v>
      </c>
      <c r="E85" s="2">
        <v>0.5</v>
      </c>
      <c r="F85" s="2">
        <v>0.8</v>
      </c>
      <c r="G85" s="2">
        <v>0.27690139669248298</v>
      </c>
      <c r="H85" s="2">
        <v>0.30347904187001101</v>
      </c>
      <c r="I85" s="2" t="s">
        <v>51</v>
      </c>
      <c r="J85" s="2" t="s">
        <v>28</v>
      </c>
      <c r="K85" s="2" t="s">
        <v>217</v>
      </c>
      <c r="L85" s="2">
        <v>0.79999999999999905</v>
      </c>
      <c r="M85" s="2">
        <v>0.2</v>
      </c>
      <c r="N85" s="2"/>
      <c r="O85" s="2">
        <v>15</v>
      </c>
      <c r="P85" s="85">
        <v>42144.696516203701</v>
      </c>
    </row>
    <row r="86" spans="1:16" x14ac:dyDescent="0.25">
      <c r="A86" s="2">
        <v>2</v>
      </c>
      <c r="B86" s="2">
        <v>10</v>
      </c>
      <c r="C86" s="2">
        <v>16</v>
      </c>
      <c r="D86" s="2">
        <v>0.1</v>
      </c>
      <c r="E86" s="2">
        <v>0.5</v>
      </c>
      <c r="F86" s="2">
        <v>0.8</v>
      </c>
      <c r="G86" s="2">
        <v>0.27602497880657201</v>
      </c>
      <c r="H86" s="2">
        <v>0.30258618472715398</v>
      </c>
      <c r="I86" s="2" t="s">
        <v>51</v>
      </c>
      <c r="J86" s="2" t="s">
        <v>28</v>
      </c>
      <c r="K86" s="2" t="s">
        <v>218</v>
      </c>
      <c r="L86" s="2">
        <v>0.79999999999999905</v>
      </c>
      <c r="M86" s="2">
        <v>0.3</v>
      </c>
      <c r="N86" s="2"/>
      <c r="O86" s="2">
        <v>15</v>
      </c>
      <c r="P86" s="85">
        <v>42144.696527777778</v>
      </c>
    </row>
    <row r="87" spans="1:16" x14ac:dyDescent="0.25">
      <c r="A87" s="2">
        <v>2</v>
      </c>
      <c r="B87" s="2">
        <v>10</v>
      </c>
      <c r="C87" s="2">
        <v>16</v>
      </c>
      <c r="D87" s="2">
        <v>0.1</v>
      </c>
      <c r="E87" s="2">
        <v>0.5</v>
      </c>
      <c r="F87" s="2">
        <v>0.8</v>
      </c>
      <c r="G87" s="2">
        <v>0.27108995717414702</v>
      </c>
      <c r="H87" s="2">
        <v>0.29350093568500801</v>
      </c>
      <c r="I87" s="2" t="s">
        <v>51</v>
      </c>
      <c r="J87" s="2" t="s">
        <v>28</v>
      </c>
      <c r="K87" s="2" t="s">
        <v>219</v>
      </c>
      <c r="L87" s="2">
        <v>0.79999999999999905</v>
      </c>
      <c r="M87" s="2">
        <v>0.4</v>
      </c>
      <c r="N87" s="2"/>
      <c r="O87" s="2">
        <v>15</v>
      </c>
      <c r="P87" s="85">
        <v>42144.696527777778</v>
      </c>
    </row>
    <row r="88" spans="1:16" x14ac:dyDescent="0.25">
      <c r="A88" s="2">
        <v>2</v>
      </c>
      <c r="B88" s="2">
        <v>10</v>
      </c>
      <c r="C88" s="2">
        <v>16</v>
      </c>
      <c r="D88" s="2">
        <v>0.1</v>
      </c>
      <c r="E88" s="2">
        <v>0.5</v>
      </c>
      <c r="F88" s="2">
        <v>0.8</v>
      </c>
      <c r="G88" s="2">
        <v>0.27105931991924498</v>
      </c>
      <c r="H88" s="2">
        <v>0.29331711215559603</v>
      </c>
      <c r="I88" s="2" t="s">
        <v>51</v>
      </c>
      <c r="J88" s="2" t="s">
        <v>28</v>
      </c>
      <c r="K88" s="2" t="s">
        <v>220</v>
      </c>
      <c r="L88" s="2">
        <v>0.79999999999999905</v>
      </c>
      <c r="M88" s="2">
        <v>0.5</v>
      </c>
      <c r="N88" s="2"/>
      <c r="O88" s="2">
        <v>15</v>
      </c>
      <c r="P88" s="85">
        <v>42144.696527777778</v>
      </c>
    </row>
    <row r="89" spans="1:16" x14ac:dyDescent="0.25">
      <c r="A89" s="2">
        <v>2</v>
      </c>
      <c r="B89" s="2">
        <v>10</v>
      </c>
      <c r="C89" s="2">
        <v>16</v>
      </c>
      <c r="D89" s="2">
        <v>0.1</v>
      </c>
      <c r="E89" s="2">
        <v>0.5</v>
      </c>
      <c r="F89" s="2">
        <v>0.8</v>
      </c>
      <c r="G89" s="2">
        <v>0.26786487547480098</v>
      </c>
      <c r="H89" s="2">
        <v>0.29081711215559602</v>
      </c>
      <c r="I89" s="2" t="s">
        <v>51</v>
      </c>
      <c r="J89" s="2" t="s">
        <v>28</v>
      </c>
      <c r="K89" s="2" t="s">
        <v>221</v>
      </c>
      <c r="L89" s="2">
        <v>0.79999999999999905</v>
      </c>
      <c r="M89" s="2">
        <v>0.6</v>
      </c>
      <c r="N89" s="2"/>
      <c r="O89" s="2">
        <v>15</v>
      </c>
      <c r="P89" s="85">
        <v>42144.696527777778</v>
      </c>
    </row>
    <row r="90" spans="1:16" x14ac:dyDescent="0.25">
      <c r="A90" s="2">
        <v>2</v>
      </c>
      <c r="B90" s="2">
        <v>10</v>
      </c>
      <c r="C90" s="2">
        <v>16</v>
      </c>
      <c r="D90" s="2">
        <v>0.1</v>
      </c>
      <c r="E90" s="2">
        <v>0.5</v>
      </c>
      <c r="F90" s="2">
        <v>0.8</v>
      </c>
      <c r="G90" s="2">
        <v>0.26453154214146701</v>
      </c>
      <c r="H90" s="2">
        <v>0.28540044548893001</v>
      </c>
      <c r="I90" s="2" t="s">
        <v>51</v>
      </c>
      <c r="J90" s="2" t="s">
        <v>28</v>
      </c>
      <c r="K90" s="2" t="s">
        <v>222</v>
      </c>
      <c r="L90" s="2">
        <v>0.79999999999999905</v>
      </c>
      <c r="M90" s="2">
        <v>0.7</v>
      </c>
      <c r="N90" s="2"/>
      <c r="O90" s="2">
        <v>15</v>
      </c>
      <c r="P90" s="85">
        <v>42144.696527777778</v>
      </c>
    </row>
    <row r="91" spans="1:16" x14ac:dyDescent="0.25">
      <c r="A91" s="2">
        <v>2</v>
      </c>
      <c r="B91" s="2">
        <v>10</v>
      </c>
      <c r="C91" s="2">
        <v>16</v>
      </c>
      <c r="D91" s="2">
        <v>0.1</v>
      </c>
      <c r="E91" s="2">
        <v>0.5</v>
      </c>
      <c r="F91" s="2">
        <v>0.8</v>
      </c>
      <c r="G91" s="2">
        <v>0.26453154214146701</v>
      </c>
      <c r="H91" s="2">
        <v>0.28540044548892901</v>
      </c>
      <c r="I91" s="2" t="s">
        <v>51</v>
      </c>
      <c r="J91" s="2" t="s">
        <v>28</v>
      </c>
      <c r="K91" s="2" t="s">
        <v>223</v>
      </c>
      <c r="L91" s="2">
        <v>0.79999999999999905</v>
      </c>
      <c r="M91" s="2">
        <v>0.79999999999999905</v>
      </c>
      <c r="N91" s="2"/>
      <c r="O91" s="2">
        <v>15</v>
      </c>
      <c r="P91" s="85">
        <v>42144.696539351855</v>
      </c>
    </row>
    <row r="92" spans="1:16" x14ac:dyDescent="0.25">
      <c r="A92" s="2">
        <v>2</v>
      </c>
      <c r="B92" s="2">
        <v>10</v>
      </c>
      <c r="C92" s="2">
        <v>16</v>
      </c>
      <c r="D92" s="2">
        <v>0.1</v>
      </c>
      <c r="E92" s="2">
        <v>0.5</v>
      </c>
      <c r="F92" s="2">
        <v>0.8</v>
      </c>
      <c r="G92" s="2">
        <v>0.26397598658591198</v>
      </c>
      <c r="H92" s="2">
        <v>0.28484488993337398</v>
      </c>
      <c r="I92" s="2" t="s">
        <v>51</v>
      </c>
      <c r="J92" s="2" t="s">
        <v>28</v>
      </c>
      <c r="K92" s="2" t="s">
        <v>224</v>
      </c>
      <c r="L92" s="2">
        <v>0.79999999999999905</v>
      </c>
      <c r="M92" s="2">
        <v>0.89999999999999902</v>
      </c>
      <c r="N92" s="2"/>
      <c r="O92" s="2">
        <v>15</v>
      </c>
      <c r="P92" s="85">
        <v>42144.696539351855</v>
      </c>
    </row>
    <row r="93" spans="1:16" x14ac:dyDescent="0.25">
      <c r="A93" s="2">
        <v>2</v>
      </c>
      <c r="B93" s="2">
        <v>10</v>
      </c>
      <c r="C93" s="2">
        <v>14</v>
      </c>
      <c r="D93" s="2">
        <v>0.1</v>
      </c>
      <c r="E93" s="2">
        <v>0.5</v>
      </c>
      <c r="F93" s="2">
        <v>0.7</v>
      </c>
      <c r="G93" s="2">
        <v>0.25809479227722798</v>
      </c>
      <c r="H93" s="2">
        <v>0.28270351823317902</v>
      </c>
      <c r="I93" s="2" t="s">
        <v>51</v>
      </c>
      <c r="J93" s="2" t="s">
        <v>28</v>
      </c>
      <c r="K93" s="2" t="s">
        <v>50</v>
      </c>
      <c r="L93" s="2">
        <v>0.89999999999999902</v>
      </c>
      <c r="M93" s="2">
        <v>0</v>
      </c>
      <c r="N93" s="2"/>
      <c r="O93" s="2">
        <v>15</v>
      </c>
      <c r="P93" s="85">
        <v>42144.696539351855</v>
      </c>
    </row>
    <row r="94" spans="1:16" x14ac:dyDescent="0.25">
      <c r="A94" s="2">
        <v>2</v>
      </c>
      <c r="B94" s="2">
        <v>10</v>
      </c>
      <c r="C94" s="2">
        <v>14</v>
      </c>
      <c r="D94" s="2">
        <v>0.1</v>
      </c>
      <c r="E94" s="2">
        <v>0.5</v>
      </c>
      <c r="F94" s="2">
        <v>0.7</v>
      </c>
      <c r="G94" s="2">
        <v>0.25720193513437101</v>
      </c>
      <c r="H94" s="2">
        <v>0.28270351823317902</v>
      </c>
      <c r="I94" s="2" t="s">
        <v>51</v>
      </c>
      <c r="J94" s="2" t="s">
        <v>28</v>
      </c>
      <c r="K94" s="2" t="s">
        <v>225</v>
      </c>
      <c r="L94" s="2">
        <v>0.89999999999999902</v>
      </c>
      <c r="M94" s="2">
        <v>0.1</v>
      </c>
      <c r="N94" s="2"/>
      <c r="O94" s="2">
        <v>15</v>
      </c>
      <c r="P94" s="85">
        <v>42144.696539351855</v>
      </c>
    </row>
    <row r="95" spans="1:16" x14ac:dyDescent="0.25">
      <c r="A95" s="2">
        <v>2</v>
      </c>
      <c r="B95" s="2">
        <v>10</v>
      </c>
      <c r="C95" s="2">
        <v>13</v>
      </c>
      <c r="D95" s="2">
        <v>0.1</v>
      </c>
      <c r="E95" s="2">
        <v>0.5</v>
      </c>
      <c r="F95" s="2">
        <v>0.65</v>
      </c>
      <c r="G95" s="2">
        <v>0.25620827338121499</v>
      </c>
      <c r="H95" s="2">
        <v>0.281693417223078</v>
      </c>
      <c r="I95" s="2" t="s">
        <v>51</v>
      </c>
      <c r="J95" s="2" t="s">
        <v>28</v>
      </c>
      <c r="K95" s="2" t="s">
        <v>226</v>
      </c>
      <c r="L95" s="2">
        <v>0.89999999999999902</v>
      </c>
      <c r="M95" s="2">
        <v>0.2</v>
      </c>
      <c r="N95" s="2"/>
      <c r="O95" s="2">
        <v>15</v>
      </c>
      <c r="P95" s="85">
        <v>42144.696539351855</v>
      </c>
    </row>
    <row r="96" spans="1:16" x14ac:dyDescent="0.25">
      <c r="A96" s="2">
        <v>2</v>
      </c>
      <c r="B96" s="2">
        <v>10</v>
      </c>
      <c r="C96" s="2">
        <v>13</v>
      </c>
      <c r="D96" s="2">
        <v>0.1</v>
      </c>
      <c r="E96" s="2">
        <v>0.5</v>
      </c>
      <c r="F96" s="2">
        <v>0.65</v>
      </c>
      <c r="G96" s="2">
        <v>0.25197140401674301</v>
      </c>
      <c r="H96" s="2">
        <v>0.27330632044888398</v>
      </c>
      <c r="I96" s="2" t="s">
        <v>51</v>
      </c>
      <c r="J96" s="2" t="s">
        <v>28</v>
      </c>
      <c r="K96" s="2" t="s">
        <v>227</v>
      </c>
      <c r="L96" s="2">
        <v>0.89999999999999902</v>
      </c>
      <c r="M96" s="2">
        <v>0.3</v>
      </c>
      <c r="N96" s="2"/>
      <c r="O96" s="2">
        <v>15</v>
      </c>
      <c r="P96" s="85">
        <v>42144.696550925924</v>
      </c>
    </row>
    <row r="97" spans="1:16" x14ac:dyDescent="0.25">
      <c r="A97" s="2">
        <v>2</v>
      </c>
      <c r="B97" s="2">
        <v>10</v>
      </c>
      <c r="C97" s="2">
        <v>13</v>
      </c>
      <c r="D97" s="2">
        <v>0.1</v>
      </c>
      <c r="E97" s="2">
        <v>0.5</v>
      </c>
      <c r="F97" s="2">
        <v>0.65</v>
      </c>
      <c r="G97" s="2">
        <v>0.25127695957229901</v>
      </c>
      <c r="H97" s="2">
        <v>0.27330632044888398</v>
      </c>
      <c r="I97" s="2" t="s">
        <v>51</v>
      </c>
      <c r="J97" s="2" t="s">
        <v>28</v>
      </c>
      <c r="K97" s="2" t="s">
        <v>228</v>
      </c>
      <c r="L97" s="2">
        <v>0.89999999999999902</v>
      </c>
      <c r="M97" s="2">
        <v>0.4</v>
      </c>
      <c r="N97" s="2"/>
      <c r="O97" s="2">
        <v>15</v>
      </c>
      <c r="P97" s="85">
        <v>42144.696550925924</v>
      </c>
    </row>
    <row r="98" spans="1:16" x14ac:dyDescent="0.25">
      <c r="A98" s="2">
        <v>2</v>
      </c>
      <c r="B98" s="2">
        <v>10</v>
      </c>
      <c r="C98" s="2">
        <v>13</v>
      </c>
      <c r="D98" s="2">
        <v>0.1</v>
      </c>
      <c r="E98" s="2">
        <v>0.5</v>
      </c>
      <c r="F98" s="2">
        <v>0.65</v>
      </c>
      <c r="G98" s="2">
        <v>0.248607433428508</v>
      </c>
      <c r="H98" s="2">
        <v>0.26840027469724997</v>
      </c>
      <c r="I98" s="2" t="s">
        <v>51</v>
      </c>
      <c r="J98" s="2" t="s">
        <v>28</v>
      </c>
      <c r="K98" s="2" t="s">
        <v>229</v>
      </c>
      <c r="L98" s="2">
        <v>0.89999999999999902</v>
      </c>
      <c r="M98" s="2">
        <v>0.5</v>
      </c>
      <c r="N98" s="2"/>
      <c r="O98" s="2">
        <v>15</v>
      </c>
      <c r="P98" s="85">
        <v>42144.696550925924</v>
      </c>
    </row>
    <row r="99" spans="1:16" x14ac:dyDescent="0.25">
      <c r="A99" s="2">
        <v>2</v>
      </c>
      <c r="B99" s="2">
        <v>10</v>
      </c>
      <c r="C99" s="2">
        <v>13</v>
      </c>
      <c r="D99" s="2">
        <v>0.1</v>
      </c>
      <c r="E99" s="2">
        <v>0.5</v>
      </c>
      <c r="F99" s="2">
        <v>0.65</v>
      </c>
      <c r="G99" s="2">
        <v>0.244136693198274</v>
      </c>
      <c r="H99" s="2">
        <v>0.263913095210071</v>
      </c>
      <c r="I99" s="2" t="s">
        <v>51</v>
      </c>
      <c r="J99" s="2" t="s">
        <v>28</v>
      </c>
      <c r="K99" s="2" t="s">
        <v>230</v>
      </c>
      <c r="L99" s="2">
        <v>0.89999999999999902</v>
      </c>
      <c r="M99" s="2">
        <v>0.6</v>
      </c>
      <c r="N99" s="2"/>
      <c r="O99" s="2">
        <v>15</v>
      </c>
      <c r="P99" s="85">
        <v>42144.696550925924</v>
      </c>
    </row>
    <row r="100" spans="1:16" x14ac:dyDescent="0.25">
      <c r="A100" s="2">
        <v>2</v>
      </c>
      <c r="B100" s="2">
        <v>10</v>
      </c>
      <c r="C100" s="2">
        <v>13</v>
      </c>
      <c r="D100" s="2">
        <v>0.1</v>
      </c>
      <c r="E100" s="2">
        <v>0.5</v>
      </c>
      <c r="F100" s="2">
        <v>0.65</v>
      </c>
      <c r="G100" s="2">
        <v>0.244120253941328</v>
      </c>
      <c r="H100" s="2">
        <v>0.263913095210071</v>
      </c>
      <c r="I100" s="2" t="s">
        <v>51</v>
      </c>
      <c r="J100" s="2" t="s">
        <v>28</v>
      </c>
      <c r="K100" s="2" t="s">
        <v>231</v>
      </c>
      <c r="L100" s="2">
        <v>0.89999999999999902</v>
      </c>
      <c r="M100" s="2">
        <v>0.7</v>
      </c>
      <c r="N100" s="2"/>
      <c r="O100" s="2">
        <v>15</v>
      </c>
      <c r="P100" s="85">
        <v>42144.696550925924</v>
      </c>
    </row>
    <row r="101" spans="1:16" x14ac:dyDescent="0.25">
      <c r="A101" s="2">
        <v>2</v>
      </c>
      <c r="B101" s="2">
        <v>10</v>
      </c>
      <c r="C101" s="2">
        <v>13</v>
      </c>
      <c r="D101" s="2">
        <v>0.1</v>
      </c>
      <c r="E101" s="2">
        <v>0.5</v>
      </c>
      <c r="F101" s="2">
        <v>0.65</v>
      </c>
      <c r="G101" s="2">
        <v>0.244120253941328</v>
      </c>
      <c r="H101" s="2">
        <v>0.263913095210071</v>
      </c>
      <c r="I101" s="2" t="s">
        <v>51</v>
      </c>
      <c r="J101" s="2" t="s">
        <v>28</v>
      </c>
      <c r="K101" s="2" t="s">
        <v>232</v>
      </c>
      <c r="L101" s="2">
        <v>0.89999999999999902</v>
      </c>
      <c r="M101" s="2">
        <v>0.79999999999999905</v>
      </c>
      <c r="N101" s="2"/>
      <c r="O101" s="2">
        <v>15</v>
      </c>
      <c r="P101" s="85">
        <v>42144.696562500001</v>
      </c>
    </row>
    <row r="102" spans="1:16" x14ac:dyDescent="0.25">
      <c r="A102" s="2">
        <v>2</v>
      </c>
      <c r="B102" s="2">
        <v>10</v>
      </c>
      <c r="C102" s="2">
        <v>13</v>
      </c>
      <c r="D102" s="2">
        <v>0.1</v>
      </c>
      <c r="E102" s="2">
        <v>0.5</v>
      </c>
      <c r="F102" s="2">
        <v>0.65</v>
      </c>
      <c r="G102" s="2">
        <v>0.24374933789500899</v>
      </c>
      <c r="H102" s="2">
        <v>0.26386269198426399</v>
      </c>
      <c r="I102" s="2" t="s">
        <v>51</v>
      </c>
      <c r="J102" s="2" t="s">
        <v>28</v>
      </c>
      <c r="K102" s="2" t="s">
        <v>233</v>
      </c>
      <c r="L102" s="2">
        <v>0.89999999999999902</v>
      </c>
      <c r="M102" s="2">
        <v>0.89999999999999902</v>
      </c>
      <c r="N102" s="2"/>
      <c r="O102" s="2">
        <v>15</v>
      </c>
      <c r="P102" s="85">
        <v>42144.696562500001</v>
      </c>
    </row>
    <row r="104" spans="1:16" s="26" customFormat="1" x14ac:dyDescent="0.25">
      <c r="A104" s="26" t="s">
        <v>1571</v>
      </c>
    </row>
    <row r="105" spans="1:16" x14ac:dyDescent="0.25">
      <c r="A105" s="2">
        <v>10</v>
      </c>
      <c r="B105" s="2">
        <v>13</v>
      </c>
      <c r="C105" s="2">
        <v>14</v>
      </c>
      <c r="D105" s="2">
        <v>0.5</v>
      </c>
      <c r="E105" s="2">
        <v>0.65</v>
      </c>
      <c r="F105" s="2">
        <v>0.7</v>
      </c>
      <c r="G105" s="2">
        <v>0.53676171274961504</v>
      </c>
      <c r="H105" s="2">
        <v>0.57800595238095198</v>
      </c>
      <c r="I105" s="2" t="s">
        <v>51</v>
      </c>
      <c r="J105" s="2" t="s">
        <v>253</v>
      </c>
      <c r="K105" s="2" t="s">
        <v>315</v>
      </c>
      <c r="L105" s="2">
        <v>0</v>
      </c>
      <c r="M105" s="2">
        <v>0</v>
      </c>
      <c r="N105" s="2">
        <v>0.5</v>
      </c>
      <c r="O105" s="2">
        <v>120</v>
      </c>
      <c r="P105" s="2" t="s">
        <v>631</v>
      </c>
    </row>
    <row r="106" spans="1:16" x14ac:dyDescent="0.25">
      <c r="A106" s="2">
        <v>10</v>
      </c>
      <c r="B106" s="2">
        <v>13</v>
      </c>
      <c r="C106" s="2">
        <v>16</v>
      </c>
      <c r="D106" s="2">
        <v>0.5</v>
      </c>
      <c r="E106" s="2">
        <v>0.65</v>
      </c>
      <c r="F106" s="2">
        <v>0.8</v>
      </c>
      <c r="G106" s="2">
        <v>0.54098809523809499</v>
      </c>
      <c r="H106" s="2">
        <v>0.58172619047619001</v>
      </c>
      <c r="I106" s="2" t="s">
        <v>51</v>
      </c>
      <c r="J106" s="2" t="s">
        <v>253</v>
      </c>
      <c r="K106" s="2" t="s">
        <v>316</v>
      </c>
      <c r="L106" s="2">
        <v>0</v>
      </c>
      <c r="M106" s="2">
        <v>0.1</v>
      </c>
      <c r="N106" s="2">
        <v>0.5</v>
      </c>
      <c r="O106" s="2">
        <v>120</v>
      </c>
      <c r="P106" s="2" t="s">
        <v>660</v>
      </c>
    </row>
    <row r="107" spans="1:16" x14ac:dyDescent="0.25">
      <c r="A107" s="2">
        <v>10</v>
      </c>
      <c r="B107" s="2">
        <v>13</v>
      </c>
      <c r="C107" s="2">
        <v>16</v>
      </c>
      <c r="D107" s="2">
        <v>0.5</v>
      </c>
      <c r="E107" s="2">
        <v>0.65</v>
      </c>
      <c r="F107" s="2">
        <v>0.8</v>
      </c>
      <c r="G107" s="2">
        <v>0.54702976190476105</v>
      </c>
      <c r="H107" s="2">
        <v>0.58360119047618997</v>
      </c>
      <c r="I107" s="2" t="s">
        <v>51</v>
      </c>
      <c r="J107" s="2" t="s">
        <v>253</v>
      </c>
      <c r="K107" s="2" t="s">
        <v>298</v>
      </c>
      <c r="L107" s="2">
        <v>0</v>
      </c>
      <c r="M107" s="2">
        <v>0.2</v>
      </c>
      <c r="N107" s="2">
        <v>0.5</v>
      </c>
      <c r="O107" s="2">
        <v>120</v>
      </c>
      <c r="P107" s="2" t="s">
        <v>661</v>
      </c>
    </row>
    <row r="108" spans="1:16" x14ac:dyDescent="0.25">
      <c r="A108" s="2">
        <v>9</v>
      </c>
      <c r="B108" s="2">
        <v>14</v>
      </c>
      <c r="C108" s="2">
        <v>16</v>
      </c>
      <c r="D108" s="2">
        <v>0.45</v>
      </c>
      <c r="E108" s="2">
        <v>0.7</v>
      </c>
      <c r="F108" s="2">
        <v>0.8</v>
      </c>
      <c r="G108" s="2">
        <v>0.52351260504201602</v>
      </c>
      <c r="H108" s="2">
        <v>0.56008403361344505</v>
      </c>
      <c r="I108" s="2" t="s">
        <v>51</v>
      </c>
      <c r="J108" s="2" t="s">
        <v>253</v>
      </c>
      <c r="K108" s="2" t="s">
        <v>317</v>
      </c>
      <c r="L108" s="2">
        <v>0</v>
      </c>
      <c r="M108" s="2">
        <v>0.3</v>
      </c>
      <c r="N108" s="2">
        <v>0.5</v>
      </c>
      <c r="O108" s="2">
        <v>120</v>
      </c>
      <c r="P108" s="2" t="s">
        <v>662</v>
      </c>
    </row>
    <row r="109" spans="1:16" x14ac:dyDescent="0.25">
      <c r="A109" s="2">
        <v>8</v>
      </c>
      <c r="B109" s="2">
        <v>14</v>
      </c>
      <c r="C109" s="2">
        <v>16</v>
      </c>
      <c r="D109" s="2">
        <v>0.4</v>
      </c>
      <c r="E109" s="2">
        <v>0.7</v>
      </c>
      <c r="F109" s="2">
        <v>0.8</v>
      </c>
      <c r="G109" s="2">
        <v>0.52539752567693698</v>
      </c>
      <c r="H109" s="2">
        <v>0.54974673202614299</v>
      </c>
      <c r="I109" s="2" t="s">
        <v>51</v>
      </c>
      <c r="J109" s="2" t="s">
        <v>253</v>
      </c>
      <c r="K109" s="2" t="s">
        <v>318</v>
      </c>
      <c r="L109" s="2">
        <v>0</v>
      </c>
      <c r="M109" s="2">
        <v>0.4</v>
      </c>
      <c r="N109" s="2">
        <v>0.5</v>
      </c>
      <c r="O109" s="2">
        <v>120</v>
      </c>
      <c r="P109" s="2" t="s">
        <v>663</v>
      </c>
    </row>
    <row r="110" spans="1:16" x14ac:dyDescent="0.25">
      <c r="A110" s="2">
        <v>8</v>
      </c>
      <c r="B110" s="2">
        <v>14</v>
      </c>
      <c r="C110" s="2">
        <v>16</v>
      </c>
      <c r="D110" s="2">
        <v>0.4</v>
      </c>
      <c r="E110" s="2">
        <v>0.7</v>
      </c>
      <c r="F110" s="2">
        <v>0.8</v>
      </c>
      <c r="G110" s="2">
        <v>0.516206349206349</v>
      </c>
      <c r="H110" s="2">
        <v>0.54888888888888798</v>
      </c>
      <c r="I110" s="2" t="s">
        <v>51</v>
      </c>
      <c r="J110" s="2" t="s">
        <v>253</v>
      </c>
      <c r="K110" s="2" t="s">
        <v>319</v>
      </c>
      <c r="L110" s="2">
        <v>0</v>
      </c>
      <c r="M110" s="2">
        <v>0.5</v>
      </c>
      <c r="N110" s="2">
        <v>0.5</v>
      </c>
      <c r="O110" s="2">
        <v>120</v>
      </c>
      <c r="P110" s="2" t="s">
        <v>664</v>
      </c>
    </row>
    <row r="111" spans="1:16" x14ac:dyDescent="0.25">
      <c r="A111" s="2">
        <v>7</v>
      </c>
      <c r="B111" s="2">
        <v>14</v>
      </c>
      <c r="C111" s="2">
        <v>16</v>
      </c>
      <c r="D111" s="2">
        <v>0.35</v>
      </c>
      <c r="E111" s="2">
        <v>0.7</v>
      </c>
      <c r="F111" s="2">
        <v>0.8</v>
      </c>
      <c r="G111" s="2">
        <v>0.47453968253968198</v>
      </c>
      <c r="H111" s="2">
        <v>0.49888888888888799</v>
      </c>
      <c r="I111" s="2" t="s">
        <v>51</v>
      </c>
      <c r="J111" s="2" t="s">
        <v>253</v>
      </c>
      <c r="K111" s="2" t="s">
        <v>320</v>
      </c>
      <c r="L111" s="2">
        <v>0</v>
      </c>
      <c r="M111" s="2">
        <v>0.6</v>
      </c>
      <c r="N111" s="2">
        <v>0.5</v>
      </c>
      <c r="O111" s="2">
        <v>120</v>
      </c>
      <c r="P111" s="2" t="s">
        <v>665</v>
      </c>
    </row>
    <row r="112" spans="1:16" x14ac:dyDescent="0.25">
      <c r="A112" s="2">
        <v>7</v>
      </c>
      <c r="B112" s="2">
        <v>13</v>
      </c>
      <c r="C112" s="2">
        <v>16</v>
      </c>
      <c r="D112" s="2">
        <v>0.35</v>
      </c>
      <c r="E112" s="2">
        <v>0.65</v>
      </c>
      <c r="F112" s="2">
        <v>0.8</v>
      </c>
      <c r="G112" s="2">
        <v>0.44495634920634902</v>
      </c>
      <c r="H112" s="2">
        <v>0.46930555555555498</v>
      </c>
      <c r="I112" s="2" t="s">
        <v>51</v>
      </c>
      <c r="J112" s="2" t="s">
        <v>253</v>
      </c>
      <c r="K112" s="2" t="s">
        <v>321</v>
      </c>
      <c r="L112" s="2">
        <v>0</v>
      </c>
      <c r="M112" s="2">
        <v>0.7</v>
      </c>
      <c r="N112" s="2">
        <v>0.5</v>
      </c>
      <c r="O112" s="2">
        <v>120</v>
      </c>
      <c r="P112" s="2" t="s">
        <v>666</v>
      </c>
    </row>
    <row r="113" spans="1:16" x14ac:dyDescent="0.25">
      <c r="A113" s="2">
        <v>7</v>
      </c>
      <c r="B113" s="2">
        <v>13</v>
      </c>
      <c r="C113" s="2">
        <v>16</v>
      </c>
      <c r="D113" s="2">
        <v>0.35</v>
      </c>
      <c r="E113" s="2">
        <v>0.65</v>
      </c>
      <c r="F113" s="2">
        <v>0.8</v>
      </c>
      <c r="G113" s="2">
        <v>0.433775793650793</v>
      </c>
      <c r="H113" s="2">
        <v>0.45430555555555502</v>
      </c>
      <c r="I113" s="2" t="s">
        <v>51</v>
      </c>
      <c r="J113" s="2" t="s">
        <v>253</v>
      </c>
      <c r="K113" s="2" t="s">
        <v>322</v>
      </c>
      <c r="L113" s="2">
        <v>0</v>
      </c>
      <c r="M113" s="2">
        <v>0.79999999999999905</v>
      </c>
      <c r="N113" s="2">
        <v>0.5</v>
      </c>
      <c r="O113" s="2">
        <v>120</v>
      </c>
      <c r="P113" s="2" t="s">
        <v>667</v>
      </c>
    </row>
    <row r="114" spans="1:16" x14ac:dyDescent="0.25">
      <c r="A114" s="2">
        <v>2</v>
      </c>
      <c r="B114" s="2">
        <v>11</v>
      </c>
      <c r="C114" s="2">
        <v>16</v>
      </c>
      <c r="D114" s="2">
        <v>0.1</v>
      </c>
      <c r="E114" s="2">
        <v>0.55000000000000004</v>
      </c>
      <c r="F114" s="2">
        <v>0.8</v>
      </c>
      <c r="G114" s="2">
        <v>0.29699999999999899</v>
      </c>
      <c r="H114" s="2">
        <v>0.30130952380952303</v>
      </c>
      <c r="I114" s="2" t="s">
        <v>51</v>
      </c>
      <c r="J114" s="2" t="s">
        <v>253</v>
      </c>
      <c r="K114" s="2" t="s">
        <v>323</v>
      </c>
      <c r="L114" s="2">
        <v>0</v>
      </c>
      <c r="M114" s="2">
        <v>0.89999999999999902</v>
      </c>
      <c r="N114" s="2">
        <v>0.5</v>
      </c>
      <c r="O114" s="2">
        <v>120</v>
      </c>
      <c r="P114" s="2" t="s">
        <v>667</v>
      </c>
    </row>
    <row r="115" spans="1:16" x14ac:dyDescent="0.25">
      <c r="A115" s="2">
        <v>10</v>
      </c>
      <c r="B115" s="2">
        <v>13</v>
      </c>
      <c r="C115" s="2">
        <v>14</v>
      </c>
      <c r="D115" s="2">
        <v>0.5</v>
      </c>
      <c r="E115" s="2">
        <v>0.65</v>
      </c>
      <c r="F115" s="2">
        <v>0.7</v>
      </c>
      <c r="G115" s="2">
        <v>0.53046737445703396</v>
      </c>
      <c r="H115" s="2">
        <v>0.58015495175556098</v>
      </c>
      <c r="I115" s="2" t="s">
        <v>51</v>
      </c>
      <c r="J115" s="2" t="s">
        <v>253</v>
      </c>
      <c r="K115" s="2" t="s">
        <v>324</v>
      </c>
      <c r="L115" s="2">
        <v>0.1</v>
      </c>
      <c r="M115" s="2">
        <v>0</v>
      </c>
      <c r="N115" s="2">
        <v>0.5</v>
      </c>
      <c r="O115" s="2">
        <v>120</v>
      </c>
      <c r="P115" s="2" t="s">
        <v>632</v>
      </c>
    </row>
    <row r="116" spans="1:16" x14ac:dyDescent="0.25">
      <c r="A116" s="2">
        <v>10</v>
      </c>
      <c r="B116" s="2">
        <v>13</v>
      </c>
      <c r="C116" s="2">
        <v>15</v>
      </c>
      <c r="D116" s="2">
        <v>0.5</v>
      </c>
      <c r="E116" s="2">
        <v>0.65</v>
      </c>
      <c r="F116" s="2">
        <v>0.75</v>
      </c>
      <c r="G116" s="2">
        <v>0.53471535564251504</v>
      </c>
      <c r="H116" s="2">
        <v>0.583741157216767</v>
      </c>
      <c r="I116" s="2" t="s">
        <v>51</v>
      </c>
      <c r="J116" s="2" t="s">
        <v>253</v>
      </c>
      <c r="K116" s="2" t="s">
        <v>325</v>
      </c>
      <c r="L116" s="2">
        <v>0.1</v>
      </c>
      <c r="M116" s="2">
        <v>0.1</v>
      </c>
      <c r="N116" s="2">
        <v>0.5</v>
      </c>
      <c r="O116" s="2">
        <v>120</v>
      </c>
      <c r="P116" s="2" t="s">
        <v>668</v>
      </c>
    </row>
    <row r="117" spans="1:16" x14ac:dyDescent="0.25">
      <c r="A117" s="2">
        <v>9</v>
      </c>
      <c r="B117" s="2">
        <v>13</v>
      </c>
      <c r="C117" s="2">
        <v>15</v>
      </c>
      <c r="D117" s="2">
        <v>0.45</v>
      </c>
      <c r="E117" s="2">
        <v>0.65</v>
      </c>
      <c r="F117" s="2">
        <v>0.75</v>
      </c>
      <c r="G117" s="2">
        <v>0.51292048170923699</v>
      </c>
      <c r="H117" s="2">
        <v>0.56046908715639299</v>
      </c>
      <c r="I117" s="2" t="s">
        <v>51</v>
      </c>
      <c r="J117" s="2" t="s">
        <v>253</v>
      </c>
      <c r="K117" s="2" t="s">
        <v>299</v>
      </c>
      <c r="L117" s="2">
        <v>0.1</v>
      </c>
      <c r="M117" s="2">
        <v>0.2</v>
      </c>
      <c r="N117" s="2">
        <v>0.5</v>
      </c>
      <c r="O117" s="2">
        <v>120</v>
      </c>
      <c r="P117" s="2" t="s">
        <v>669</v>
      </c>
    </row>
    <row r="118" spans="1:16" x14ac:dyDescent="0.25">
      <c r="A118" s="2">
        <v>9</v>
      </c>
      <c r="B118" s="2">
        <v>14</v>
      </c>
      <c r="C118" s="2">
        <v>16</v>
      </c>
      <c r="D118" s="2">
        <v>0.45</v>
      </c>
      <c r="E118" s="2">
        <v>0.7</v>
      </c>
      <c r="F118" s="2">
        <v>0.8</v>
      </c>
      <c r="G118" s="2">
        <v>0.51670762922496905</v>
      </c>
      <c r="H118" s="2">
        <v>0.56157214742282002</v>
      </c>
      <c r="I118" s="2" t="s">
        <v>51</v>
      </c>
      <c r="J118" s="2" t="s">
        <v>253</v>
      </c>
      <c r="K118" s="2" t="s">
        <v>326</v>
      </c>
      <c r="L118" s="2">
        <v>0.1</v>
      </c>
      <c r="M118" s="2">
        <v>0.3</v>
      </c>
      <c r="N118" s="2">
        <v>0.5</v>
      </c>
      <c r="O118" s="2">
        <v>120</v>
      </c>
      <c r="P118" s="2" t="s">
        <v>669</v>
      </c>
    </row>
    <row r="119" spans="1:16" x14ac:dyDescent="0.25">
      <c r="A119" s="2">
        <v>8</v>
      </c>
      <c r="B119" s="2">
        <v>14</v>
      </c>
      <c r="C119" s="2">
        <v>16</v>
      </c>
      <c r="D119" s="2">
        <v>0.4</v>
      </c>
      <c r="E119" s="2">
        <v>0.7</v>
      </c>
      <c r="F119" s="2">
        <v>0.8</v>
      </c>
      <c r="G119" s="2">
        <v>0.49916353751421</v>
      </c>
      <c r="H119" s="2">
        <v>0.55120177705244999</v>
      </c>
      <c r="I119" s="2" t="s">
        <v>51</v>
      </c>
      <c r="J119" s="2" t="s">
        <v>253</v>
      </c>
      <c r="K119" s="2" t="s">
        <v>327</v>
      </c>
      <c r="L119" s="2">
        <v>0.1</v>
      </c>
      <c r="M119" s="2">
        <v>0.4</v>
      </c>
      <c r="N119" s="2">
        <v>0.5</v>
      </c>
      <c r="O119" s="2">
        <v>120</v>
      </c>
      <c r="P119" s="2" t="s">
        <v>670</v>
      </c>
    </row>
    <row r="120" spans="1:16" x14ac:dyDescent="0.25">
      <c r="A120" s="2">
        <v>8</v>
      </c>
      <c r="B120" s="2">
        <v>14</v>
      </c>
      <c r="C120" s="2">
        <v>16</v>
      </c>
      <c r="D120" s="2">
        <v>0.4</v>
      </c>
      <c r="E120" s="2">
        <v>0.7</v>
      </c>
      <c r="F120" s="2">
        <v>0.8</v>
      </c>
      <c r="G120" s="2">
        <v>0.49121786275776702</v>
      </c>
      <c r="H120" s="2">
        <v>0.543151586215881</v>
      </c>
      <c r="I120" s="2" t="s">
        <v>51</v>
      </c>
      <c r="J120" s="2" t="s">
        <v>253</v>
      </c>
      <c r="K120" s="2" t="s">
        <v>328</v>
      </c>
      <c r="L120" s="2">
        <v>0.1</v>
      </c>
      <c r="M120" s="2">
        <v>0.5</v>
      </c>
      <c r="N120" s="2">
        <v>0.5</v>
      </c>
      <c r="O120" s="2">
        <v>120</v>
      </c>
      <c r="P120" s="2" t="s">
        <v>671</v>
      </c>
    </row>
    <row r="121" spans="1:16" x14ac:dyDescent="0.25">
      <c r="A121" s="2">
        <v>7</v>
      </c>
      <c r="B121" s="2">
        <v>14</v>
      </c>
      <c r="C121" s="2">
        <v>16</v>
      </c>
      <c r="D121" s="2">
        <v>0.35</v>
      </c>
      <c r="E121" s="2">
        <v>0.7</v>
      </c>
      <c r="F121" s="2">
        <v>0.8</v>
      </c>
      <c r="G121" s="2">
        <v>0.42581333944883198</v>
      </c>
      <c r="H121" s="2">
        <v>0.48172676376164703</v>
      </c>
      <c r="I121" s="2" t="s">
        <v>51</v>
      </c>
      <c r="J121" s="2" t="s">
        <v>253</v>
      </c>
      <c r="K121" s="2" t="s">
        <v>329</v>
      </c>
      <c r="L121" s="2">
        <v>0.1</v>
      </c>
      <c r="M121" s="2">
        <v>0.6</v>
      </c>
      <c r="N121" s="2">
        <v>0.5</v>
      </c>
      <c r="O121" s="2">
        <v>120</v>
      </c>
      <c r="P121" s="2" t="s">
        <v>671</v>
      </c>
    </row>
    <row r="122" spans="1:16" x14ac:dyDescent="0.25">
      <c r="A122" s="2">
        <v>4</v>
      </c>
      <c r="B122" s="2">
        <v>11</v>
      </c>
      <c r="C122" s="2">
        <v>15</v>
      </c>
      <c r="D122" s="2">
        <v>0.2</v>
      </c>
      <c r="E122" s="2">
        <v>0.55000000000000004</v>
      </c>
      <c r="F122" s="2">
        <v>0.75</v>
      </c>
      <c r="G122" s="2">
        <v>0.34327991454040802</v>
      </c>
      <c r="H122" s="2">
        <v>0.38154513983002297</v>
      </c>
      <c r="I122" s="2" t="s">
        <v>51</v>
      </c>
      <c r="J122" s="2" t="s">
        <v>253</v>
      </c>
      <c r="K122" s="2" t="s">
        <v>330</v>
      </c>
      <c r="L122" s="2">
        <v>0.1</v>
      </c>
      <c r="M122" s="2">
        <v>0.7</v>
      </c>
      <c r="N122" s="2">
        <v>0.5</v>
      </c>
      <c r="O122" s="2">
        <v>120</v>
      </c>
      <c r="P122" s="2" t="s">
        <v>672</v>
      </c>
    </row>
    <row r="123" spans="1:16" x14ac:dyDescent="0.25">
      <c r="A123" s="2">
        <v>3</v>
      </c>
      <c r="B123" s="2">
        <v>9</v>
      </c>
      <c r="C123" s="2">
        <v>14</v>
      </c>
      <c r="D123" s="2">
        <v>0.15</v>
      </c>
      <c r="E123" s="2">
        <v>0.45</v>
      </c>
      <c r="F123" s="2">
        <v>0.7</v>
      </c>
      <c r="G123" s="2">
        <v>0.28988599083126598</v>
      </c>
      <c r="H123" s="2">
        <v>0.31827133030621302</v>
      </c>
      <c r="I123" s="2" t="s">
        <v>51</v>
      </c>
      <c r="J123" s="2" t="s">
        <v>253</v>
      </c>
      <c r="K123" s="2" t="s">
        <v>331</v>
      </c>
      <c r="L123" s="2">
        <v>0.1</v>
      </c>
      <c r="M123" s="2">
        <v>0.79999999999999905</v>
      </c>
      <c r="N123" s="2">
        <v>0.5</v>
      </c>
      <c r="O123" s="2">
        <v>120</v>
      </c>
      <c r="P123" s="2" t="s">
        <v>673</v>
      </c>
    </row>
    <row r="124" spans="1:16" x14ac:dyDescent="0.25">
      <c r="A124" s="2">
        <v>1</v>
      </c>
      <c r="B124" s="2">
        <v>8</v>
      </c>
      <c r="C124" s="2">
        <v>14</v>
      </c>
      <c r="D124" s="2">
        <v>0.05</v>
      </c>
      <c r="E124" s="2">
        <v>0.4</v>
      </c>
      <c r="F124" s="2">
        <v>0.7</v>
      </c>
      <c r="G124" s="2">
        <v>0.19540787784508901</v>
      </c>
      <c r="H124" s="2">
        <v>0.219261590046473</v>
      </c>
      <c r="I124" s="2" t="s">
        <v>51</v>
      </c>
      <c r="J124" s="2" t="s">
        <v>253</v>
      </c>
      <c r="K124" s="2" t="s">
        <v>332</v>
      </c>
      <c r="L124" s="2">
        <v>0.1</v>
      </c>
      <c r="M124" s="2">
        <v>0.89999999999999902</v>
      </c>
      <c r="N124" s="2">
        <v>0.5</v>
      </c>
      <c r="O124" s="2">
        <v>120</v>
      </c>
      <c r="P124" s="2" t="s">
        <v>633</v>
      </c>
    </row>
    <row r="125" spans="1:16" x14ac:dyDescent="0.25">
      <c r="A125" s="2">
        <v>10</v>
      </c>
      <c r="B125" s="2">
        <v>13</v>
      </c>
      <c r="C125" s="2">
        <v>14</v>
      </c>
      <c r="D125" s="2">
        <v>0.5</v>
      </c>
      <c r="E125" s="2">
        <v>0.65</v>
      </c>
      <c r="F125" s="2">
        <v>0.7</v>
      </c>
      <c r="G125" s="2">
        <v>0.53101407236551601</v>
      </c>
      <c r="H125" s="2">
        <v>0.58019463429524398</v>
      </c>
      <c r="I125" s="2" t="s">
        <v>51</v>
      </c>
      <c r="J125" s="2" t="s">
        <v>253</v>
      </c>
      <c r="K125" s="2" t="s">
        <v>333</v>
      </c>
      <c r="L125" s="2">
        <v>0.2</v>
      </c>
      <c r="M125" s="2">
        <v>0</v>
      </c>
      <c r="N125" s="2">
        <v>0.5</v>
      </c>
      <c r="O125" s="2">
        <v>120</v>
      </c>
      <c r="P125" s="2" t="s">
        <v>633</v>
      </c>
    </row>
    <row r="126" spans="1:16" x14ac:dyDescent="0.25">
      <c r="A126" s="2">
        <v>10</v>
      </c>
      <c r="B126" s="2">
        <v>13</v>
      </c>
      <c r="C126" s="2">
        <v>16</v>
      </c>
      <c r="D126" s="2">
        <v>0.5</v>
      </c>
      <c r="E126" s="2">
        <v>0.65</v>
      </c>
      <c r="F126" s="2">
        <v>0.8</v>
      </c>
      <c r="G126" s="2">
        <v>0.53602769197562095</v>
      </c>
      <c r="H126" s="2">
        <v>0.58505354580856705</v>
      </c>
      <c r="I126" s="2" t="s">
        <v>51</v>
      </c>
      <c r="J126" s="2" t="s">
        <v>253</v>
      </c>
      <c r="K126" s="2" t="s">
        <v>334</v>
      </c>
      <c r="L126" s="2">
        <v>0.2</v>
      </c>
      <c r="M126" s="2">
        <v>0.1</v>
      </c>
      <c r="N126" s="2">
        <v>0.5</v>
      </c>
      <c r="O126" s="2">
        <v>120</v>
      </c>
      <c r="P126" s="2" t="s">
        <v>674</v>
      </c>
    </row>
    <row r="127" spans="1:16" x14ac:dyDescent="0.25">
      <c r="A127" s="2">
        <v>9</v>
      </c>
      <c r="B127" s="2">
        <v>13</v>
      </c>
      <c r="C127" s="2">
        <v>15</v>
      </c>
      <c r="D127" s="2">
        <v>0.45</v>
      </c>
      <c r="E127" s="2">
        <v>0.65</v>
      </c>
      <c r="F127" s="2">
        <v>0.75</v>
      </c>
      <c r="G127" s="2">
        <v>0.51379576639906599</v>
      </c>
      <c r="H127" s="2">
        <v>0.560973300073909</v>
      </c>
      <c r="I127" s="2" t="s">
        <v>51</v>
      </c>
      <c r="J127" s="2" t="s">
        <v>253</v>
      </c>
      <c r="K127" s="2" t="s">
        <v>300</v>
      </c>
      <c r="L127" s="2">
        <v>0.2</v>
      </c>
      <c r="M127" s="2">
        <v>0.2</v>
      </c>
      <c r="N127" s="2">
        <v>0.5</v>
      </c>
      <c r="O127" s="2">
        <v>120</v>
      </c>
      <c r="P127" s="2" t="s">
        <v>674</v>
      </c>
    </row>
    <row r="128" spans="1:16" x14ac:dyDescent="0.25">
      <c r="A128" s="2">
        <v>9</v>
      </c>
      <c r="B128" s="2">
        <v>14</v>
      </c>
      <c r="C128" s="2">
        <v>15</v>
      </c>
      <c r="D128" s="2">
        <v>0.45</v>
      </c>
      <c r="E128" s="2">
        <v>0.7</v>
      </c>
      <c r="F128" s="2">
        <v>0.75</v>
      </c>
      <c r="G128" s="2">
        <v>0.53482823833092796</v>
      </c>
      <c r="H128" s="2">
        <v>0.57783910533910499</v>
      </c>
      <c r="I128" s="2" t="s">
        <v>51</v>
      </c>
      <c r="J128" s="2" t="s">
        <v>253</v>
      </c>
      <c r="K128" s="2" t="s">
        <v>335</v>
      </c>
      <c r="L128" s="2">
        <v>0.2</v>
      </c>
      <c r="M128" s="2">
        <v>0.3</v>
      </c>
      <c r="N128" s="2">
        <v>0.5</v>
      </c>
      <c r="O128" s="2">
        <v>120</v>
      </c>
      <c r="P128" s="2" t="s">
        <v>675</v>
      </c>
    </row>
    <row r="129" spans="1:16" x14ac:dyDescent="0.25">
      <c r="A129" s="2">
        <v>8</v>
      </c>
      <c r="B129" s="2">
        <v>14</v>
      </c>
      <c r="C129" s="2">
        <v>16</v>
      </c>
      <c r="D129" s="2">
        <v>0.4</v>
      </c>
      <c r="E129" s="2">
        <v>0.7</v>
      </c>
      <c r="F129" s="2">
        <v>0.8</v>
      </c>
      <c r="G129" s="2">
        <v>0.50213129582065097</v>
      </c>
      <c r="H129" s="2">
        <v>0.55356421356421304</v>
      </c>
      <c r="I129" s="2" t="s">
        <v>51</v>
      </c>
      <c r="J129" s="2" t="s">
        <v>253</v>
      </c>
      <c r="K129" s="2" t="s">
        <v>336</v>
      </c>
      <c r="L129" s="2">
        <v>0.2</v>
      </c>
      <c r="M129" s="2">
        <v>0.4</v>
      </c>
      <c r="N129" s="2">
        <v>0.5</v>
      </c>
      <c r="O129" s="2">
        <v>120</v>
      </c>
      <c r="P129" s="2" t="s">
        <v>676</v>
      </c>
    </row>
    <row r="130" spans="1:16" x14ac:dyDescent="0.25">
      <c r="A130" s="2">
        <v>7</v>
      </c>
      <c r="B130" s="2">
        <v>14</v>
      </c>
      <c r="C130" s="2">
        <v>16</v>
      </c>
      <c r="D130" s="2">
        <v>0.35</v>
      </c>
      <c r="E130" s="2">
        <v>0.7</v>
      </c>
      <c r="F130" s="2">
        <v>0.8</v>
      </c>
      <c r="G130" s="2">
        <v>0.46931474971360398</v>
      </c>
      <c r="H130" s="2">
        <v>0.52047676376164698</v>
      </c>
      <c r="I130" s="2" t="s">
        <v>51</v>
      </c>
      <c r="J130" s="2" t="s">
        <v>253</v>
      </c>
      <c r="K130" s="2" t="s">
        <v>337</v>
      </c>
      <c r="L130" s="2">
        <v>0.2</v>
      </c>
      <c r="M130" s="2">
        <v>0.5</v>
      </c>
      <c r="N130" s="2">
        <v>0.5</v>
      </c>
      <c r="O130" s="2">
        <v>120</v>
      </c>
      <c r="P130" s="2" t="s">
        <v>676</v>
      </c>
    </row>
    <row r="131" spans="1:16" x14ac:dyDescent="0.25">
      <c r="A131" s="2">
        <v>6</v>
      </c>
      <c r="B131" s="2">
        <v>13</v>
      </c>
      <c r="C131" s="2">
        <v>17</v>
      </c>
      <c r="D131" s="2">
        <v>0.3</v>
      </c>
      <c r="E131" s="2">
        <v>0.65</v>
      </c>
      <c r="F131" s="2">
        <v>0.85</v>
      </c>
      <c r="G131" s="2">
        <v>0.419885936565216</v>
      </c>
      <c r="H131" s="2">
        <v>0.45872026196204202</v>
      </c>
      <c r="I131" s="2" t="s">
        <v>51</v>
      </c>
      <c r="J131" s="2" t="s">
        <v>253</v>
      </c>
      <c r="K131" s="2" t="s">
        <v>338</v>
      </c>
      <c r="L131" s="2">
        <v>0.2</v>
      </c>
      <c r="M131" s="2">
        <v>0.6</v>
      </c>
      <c r="N131" s="2">
        <v>0.5</v>
      </c>
      <c r="O131" s="2">
        <v>120</v>
      </c>
      <c r="P131" s="2" t="s">
        <v>677</v>
      </c>
    </row>
    <row r="132" spans="1:16" x14ac:dyDescent="0.25">
      <c r="A132" s="2">
        <v>3</v>
      </c>
      <c r="B132" s="2">
        <v>10</v>
      </c>
      <c r="C132" s="2">
        <v>15</v>
      </c>
      <c r="D132" s="2">
        <v>0.15</v>
      </c>
      <c r="E132" s="2">
        <v>0.5</v>
      </c>
      <c r="F132" s="2">
        <v>0.75</v>
      </c>
      <c r="G132" s="2">
        <v>0.31132469605841101</v>
      </c>
      <c r="H132" s="2">
        <v>0.34919520368698298</v>
      </c>
      <c r="I132" s="2" t="s">
        <v>51</v>
      </c>
      <c r="J132" s="2" t="s">
        <v>253</v>
      </c>
      <c r="K132" s="2" t="s">
        <v>339</v>
      </c>
      <c r="L132" s="2">
        <v>0.2</v>
      </c>
      <c r="M132" s="2">
        <v>0.7</v>
      </c>
      <c r="N132" s="2">
        <v>0.5</v>
      </c>
      <c r="O132" s="2">
        <v>120</v>
      </c>
      <c r="P132" s="2" t="s">
        <v>678</v>
      </c>
    </row>
    <row r="133" spans="1:16" x14ac:dyDescent="0.25">
      <c r="A133" s="2">
        <v>3</v>
      </c>
      <c r="B133" s="2">
        <v>8</v>
      </c>
      <c r="C133" s="2">
        <v>14</v>
      </c>
      <c r="D133" s="2">
        <v>0.15</v>
      </c>
      <c r="E133" s="2">
        <v>0.4</v>
      </c>
      <c r="F133" s="2">
        <v>0.7</v>
      </c>
      <c r="G133" s="2">
        <v>0.288958589942305</v>
      </c>
      <c r="H133" s="2">
        <v>0.31719428793606802</v>
      </c>
      <c r="I133" s="2" t="s">
        <v>51</v>
      </c>
      <c r="J133" s="2" t="s">
        <v>253</v>
      </c>
      <c r="K133" s="2" t="s">
        <v>340</v>
      </c>
      <c r="L133" s="2">
        <v>0.2</v>
      </c>
      <c r="M133" s="2">
        <v>0.79999999999999905</v>
      </c>
      <c r="N133" s="2">
        <v>0.5</v>
      </c>
      <c r="O133" s="2">
        <v>120</v>
      </c>
      <c r="P133" s="2" t="s">
        <v>678</v>
      </c>
    </row>
    <row r="134" spans="1:16" x14ac:dyDescent="0.25">
      <c r="A134" s="2">
        <v>1</v>
      </c>
      <c r="B134" s="2">
        <v>8</v>
      </c>
      <c r="C134" s="2">
        <v>14</v>
      </c>
      <c r="D134" s="2">
        <v>0.05</v>
      </c>
      <c r="E134" s="2">
        <v>0.4</v>
      </c>
      <c r="F134" s="2">
        <v>0.7</v>
      </c>
      <c r="G134" s="2">
        <v>0.193061474942961</v>
      </c>
      <c r="H134" s="2">
        <v>0.21659419358597301</v>
      </c>
      <c r="I134" s="2" t="s">
        <v>51</v>
      </c>
      <c r="J134" s="2" t="s">
        <v>253</v>
      </c>
      <c r="K134" s="2" t="s">
        <v>341</v>
      </c>
      <c r="L134" s="2">
        <v>0.2</v>
      </c>
      <c r="M134" s="2">
        <v>0.89999999999999902</v>
      </c>
      <c r="N134" s="2">
        <v>0.5</v>
      </c>
      <c r="O134" s="2">
        <v>120</v>
      </c>
      <c r="P134" s="2" t="s">
        <v>634</v>
      </c>
    </row>
    <row r="135" spans="1:16" x14ac:dyDescent="0.25">
      <c r="A135" s="2">
        <v>9</v>
      </c>
      <c r="B135" s="2">
        <v>13</v>
      </c>
      <c r="C135" s="2">
        <v>15</v>
      </c>
      <c r="D135" s="2">
        <v>0.45</v>
      </c>
      <c r="E135" s="2">
        <v>0.65</v>
      </c>
      <c r="F135" s="2">
        <v>0.75</v>
      </c>
      <c r="G135" s="2">
        <v>0.51345111928301501</v>
      </c>
      <c r="H135" s="2">
        <v>0.56137691570881199</v>
      </c>
      <c r="I135" s="2" t="s">
        <v>51</v>
      </c>
      <c r="J135" s="2" t="s">
        <v>253</v>
      </c>
      <c r="K135" s="2" t="s">
        <v>342</v>
      </c>
      <c r="L135" s="2">
        <v>0.3</v>
      </c>
      <c r="M135" s="2">
        <v>0</v>
      </c>
      <c r="N135" s="2">
        <v>0.5</v>
      </c>
      <c r="O135" s="2">
        <v>120</v>
      </c>
      <c r="P135" s="2" t="s">
        <v>634</v>
      </c>
    </row>
    <row r="136" spans="1:16" x14ac:dyDescent="0.25">
      <c r="A136" s="2">
        <v>8</v>
      </c>
      <c r="B136" s="2">
        <v>14</v>
      </c>
      <c r="C136" s="2">
        <v>17</v>
      </c>
      <c r="D136" s="2">
        <v>0.4</v>
      </c>
      <c r="E136" s="2">
        <v>0.7</v>
      </c>
      <c r="F136" s="2">
        <v>0.85</v>
      </c>
      <c r="G136" s="2">
        <v>0.49646643782288402</v>
      </c>
      <c r="H136" s="2">
        <v>0.54369623655913901</v>
      </c>
      <c r="I136" s="2" t="s">
        <v>51</v>
      </c>
      <c r="J136" s="2" t="s">
        <v>253</v>
      </c>
      <c r="K136" s="2" t="s">
        <v>343</v>
      </c>
      <c r="L136" s="2">
        <v>0.3</v>
      </c>
      <c r="M136" s="2">
        <v>0.1</v>
      </c>
      <c r="N136" s="2">
        <v>0.5</v>
      </c>
      <c r="O136" s="2">
        <v>120</v>
      </c>
      <c r="P136" s="2" t="s">
        <v>679</v>
      </c>
    </row>
    <row r="137" spans="1:16" x14ac:dyDescent="0.25">
      <c r="A137" s="2">
        <v>8</v>
      </c>
      <c r="B137" s="2">
        <v>14</v>
      </c>
      <c r="C137" s="2">
        <v>17</v>
      </c>
      <c r="D137" s="2">
        <v>0.4</v>
      </c>
      <c r="E137" s="2">
        <v>0.7</v>
      </c>
      <c r="F137" s="2">
        <v>0.85</v>
      </c>
      <c r="G137" s="2">
        <v>0.49866547536330802</v>
      </c>
      <c r="H137" s="2">
        <v>0.543885630498533</v>
      </c>
      <c r="I137" s="2" t="s">
        <v>51</v>
      </c>
      <c r="J137" s="2" t="s">
        <v>253</v>
      </c>
      <c r="K137" s="2" t="s">
        <v>301</v>
      </c>
      <c r="L137" s="2">
        <v>0.3</v>
      </c>
      <c r="M137" s="2">
        <v>0.2</v>
      </c>
      <c r="N137" s="2">
        <v>0.5</v>
      </c>
      <c r="O137" s="2">
        <v>120</v>
      </c>
      <c r="P137" s="2" t="s">
        <v>680</v>
      </c>
    </row>
    <row r="138" spans="1:16" x14ac:dyDescent="0.25">
      <c r="A138" s="2">
        <v>8</v>
      </c>
      <c r="B138" s="2">
        <v>15</v>
      </c>
      <c r="C138" s="2">
        <v>16</v>
      </c>
      <c r="D138" s="2">
        <v>0.4</v>
      </c>
      <c r="E138" s="2">
        <v>0.75</v>
      </c>
      <c r="F138" s="2">
        <v>0.8</v>
      </c>
      <c r="G138" s="2">
        <v>0.51767773079248902</v>
      </c>
      <c r="H138" s="2">
        <v>0.55315330726621004</v>
      </c>
      <c r="I138" s="2" t="s">
        <v>51</v>
      </c>
      <c r="J138" s="2" t="s">
        <v>253</v>
      </c>
      <c r="K138" s="2" t="s">
        <v>344</v>
      </c>
      <c r="L138" s="2">
        <v>0.3</v>
      </c>
      <c r="M138" s="2">
        <v>0.3</v>
      </c>
      <c r="N138" s="2">
        <v>0.5</v>
      </c>
      <c r="O138" s="2">
        <v>120</v>
      </c>
      <c r="P138" s="2" t="s">
        <v>680</v>
      </c>
    </row>
    <row r="139" spans="1:16" x14ac:dyDescent="0.25">
      <c r="A139" s="2">
        <v>7</v>
      </c>
      <c r="B139" s="2">
        <v>15</v>
      </c>
      <c r="C139" s="2">
        <v>16</v>
      </c>
      <c r="D139" s="2">
        <v>0.35</v>
      </c>
      <c r="E139" s="2">
        <v>0.75</v>
      </c>
      <c r="F139" s="2">
        <v>0.8</v>
      </c>
      <c r="G139" s="2">
        <v>0.48329303921300698</v>
      </c>
      <c r="H139" s="2">
        <v>0.53328186758893203</v>
      </c>
      <c r="I139" s="2" t="s">
        <v>51</v>
      </c>
      <c r="J139" s="2" t="s">
        <v>253</v>
      </c>
      <c r="K139" s="2" t="s">
        <v>345</v>
      </c>
      <c r="L139" s="2">
        <v>0.3</v>
      </c>
      <c r="M139" s="2">
        <v>0.4</v>
      </c>
      <c r="N139" s="2">
        <v>0.5</v>
      </c>
      <c r="O139" s="2">
        <v>120</v>
      </c>
      <c r="P139" s="2" t="s">
        <v>681</v>
      </c>
    </row>
    <row r="140" spans="1:16" x14ac:dyDescent="0.25">
      <c r="A140" s="2">
        <v>4</v>
      </c>
      <c r="B140" s="2">
        <v>15</v>
      </c>
      <c r="C140" s="2">
        <v>16</v>
      </c>
      <c r="D140" s="2">
        <v>0.2</v>
      </c>
      <c r="E140" s="2">
        <v>0.75</v>
      </c>
      <c r="F140" s="2">
        <v>0.8</v>
      </c>
      <c r="G140" s="2">
        <v>0.41039316912004298</v>
      </c>
      <c r="H140" s="2">
        <v>0.43539366883116798</v>
      </c>
      <c r="I140" s="2" t="s">
        <v>51</v>
      </c>
      <c r="J140" s="2" t="s">
        <v>253</v>
      </c>
      <c r="K140" s="2" t="s">
        <v>346</v>
      </c>
      <c r="L140" s="2">
        <v>0.3</v>
      </c>
      <c r="M140" s="2">
        <v>0.5</v>
      </c>
      <c r="N140" s="2">
        <v>0.5</v>
      </c>
      <c r="O140" s="2">
        <v>120</v>
      </c>
      <c r="P140" s="2" t="s">
        <v>681</v>
      </c>
    </row>
    <row r="141" spans="1:16" x14ac:dyDescent="0.25">
      <c r="A141" s="2">
        <v>5</v>
      </c>
      <c r="B141" s="2">
        <v>12</v>
      </c>
      <c r="C141" s="2">
        <v>16</v>
      </c>
      <c r="D141" s="2">
        <v>0.25</v>
      </c>
      <c r="E141" s="2">
        <v>0.6</v>
      </c>
      <c r="F141" s="2">
        <v>0.8</v>
      </c>
      <c r="G141" s="2">
        <v>0.372498833781161</v>
      </c>
      <c r="H141" s="2">
        <v>0.40962817833507398</v>
      </c>
      <c r="I141" s="2" t="s">
        <v>51</v>
      </c>
      <c r="J141" s="2" t="s">
        <v>253</v>
      </c>
      <c r="K141" s="2" t="s">
        <v>347</v>
      </c>
      <c r="L141" s="2">
        <v>0.3</v>
      </c>
      <c r="M141" s="2">
        <v>0.6</v>
      </c>
      <c r="N141" s="2">
        <v>0.5</v>
      </c>
      <c r="O141" s="2">
        <v>120</v>
      </c>
      <c r="P141" s="2" t="s">
        <v>682</v>
      </c>
    </row>
    <row r="142" spans="1:16" x14ac:dyDescent="0.25">
      <c r="A142" s="2">
        <v>3</v>
      </c>
      <c r="B142" s="2">
        <v>10</v>
      </c>
      <c r="C142" s="2">
        <v>15</v>
      </c>
      <c r="D142" s="2">
        <v>0.15</v>
      </c>
      <c r="E142" s="2">
        <v>0.5</v>
      </c>
      <c r="F142" s="2">
        <v>0.75</v>
      </c>
      <c r="G142" s="2">
        <v>0.30793174523918498</v>
      </c>
      <c r="H142" s="2">
        <v>0.34468645339334902</v>
      </c>
      <c r="I142" s="2" t="s">
        <v>51</v>
      </c>
      <c r="J142" s="2" t="s">
        <v>253</v>
      </c>
      <c r="K142" s="2" t="s">
        <v>348</v>
      </c>
      <c r="L142" s="2">
        <v>0.3</v>
      </c>
      <c r="M142" s="2">
        <v>0.7</v>
      </c>
      <c r="N142" s="2">
        <v>0.5</v>
      </c>
      <c r="O142" s="2">
        <v>120</v>
      </c>
      <c r="P142" s="2" t="s">
        <v>682</v>
      </c>
    </row>
    <row r="143" spans="1:16" x14ac:dyDescent="0.25">
      <c r="A143" s="2">
        <v>2</v>
      </c>
      <c r="B143" s="2">
        <v>9</v>
      </c>
      <c r="C143" s="2">
        <v>14</v>
      </c>
      <c r="D143" s="2">
        <v>0.1</v>
      </c>
      <c r="E143" s="2">
        <v>0.45</v>
      </c>
      <c r="F143" s="2">
        <v>0.7</v>
      </c>
      <c r="G143" s="2">
        <v>0.24936881827792001</v>
      </c>
      <c r="H143" s="2">
        <v>0.27621240293400501</v>
      </c>
      <c r="I143" s="2" t="s">
        <v>51</v>
      </c>
      <c r="J143" s="2" t="s">
        <v>253</v>
      </c>
      <c r="K143" s="2" t="s">
        <v>349</v>
      </c>
      <c r="L143" s="2">
        <v>0.3</v>
      </c>
      <c r="M143" s="2">
        <v>0.79999999999999905</v>
      </c>
      <c r="N143" s="2">
        <v>0.5</v>
      </c>
      <c r="O143" s="2">
        <v>120</v>
      </c>
      <c r="P143" s="2" t="s">
        <v>683</v>
      </c>
    </row>
    <row r="144" spans="1:16" x14ac:dyDescent="0.25">
      <c r="A144" s="2">
        <v>1</v>
      </c>
      <c r="B144" s="2">
        <v>8</v>
      </c>
      <c r="C144" s="2">
        <v>13</v>
      </c>
      <c r="D144" s="2">
        <v>0.05</v>
      </c>
      <c r="E144" s="2">
        <v>0.4</v>
      </c>
      <c r="F144" s="2">
        <v>0.65</v>
      </c>
      <c r="G144" s="2">
        <v>0.17695550242710401</v>
      </c>
      <c r="H144" s="2">
        <v>0.199401991123593</v>
      </c>
      <c r="I144" s="2" t="s">
        <v>51</v>
      </c>
      <c r="J144" s="2" t="s">
        <v>253</v>
      </c>
      <c r="K144" s="2" t="s">
        <v>350</v>
      </c>
      <c r="L144" s="2">
        <v>0.3</v>
      </c>
      <c r="M144" s="2">
        <v>0.89999999999999902</v>
      </c>
      <c r="N144" s="2">
        <v>0.5</v>
      </c>
      <c r="O144" s="2">
        <v>120</v>
      </c>
      <c r="P144" s="2" t="s">
        <v>683</v>
      </c>
    </row>
    <row r="145" spans="1:16" x14ac:dyDescent="0.25">
      <c r="A145" s="2">
        <v>10</v>
      </c>
      <c r="B145" s="2">
        <v>14</v>
      </c>
      <c r="C145" s="2">
        <v>15</v>
      </c>
      <c r="D145" s="2">
        <v>0.5</v>
      </c>
      <c r="E145" s="2">
        <v>0.7</v>
      </c>
      <c r="F145" s="2">
        <v>0.75</v>
      </c>
      <c r="G145" s="2">
        <v>0.55652234530175704</v>
      </c>
      <c r="H145" s="2">
        <v>0.604292186571598</v>
      </c>
      <c r="I145" s="2" t="s">
        <v>51</v>
      </c>
      <c r="J145" s="2" t="s">
        <v>253</v>
      </c>
      <c r="K145" s="2" t="s">
        <v>287</v>
      </c>
      <c r="L145" s="2">
        <v>0.4</v>
      </c>
      <c r="M145" s="2">
        <v>0</v>
      </c>
      <c r="N145" s="2">
        <v>0.5</v>
      </c>
      <c r="O145" s="2">
        <v>120</v>
      </c>
      <c r="P145" s="2" t="s">
        <v>635</v>
      </c>
    </row>
    <row r="146" spans="1:16" x14ac:dyDescent="0.25">
      <c r="A146" s="2">
        <v>9</v>
      </c>
      <c r="B146" s="2">
        <v>14</v>
      </c>
      <c r="C146" s="2">
        <v>17</v>
      </c>
      <c r="D146" s="2">
        <v>0.45</v>
      </c>
      <c r="E146" s="2">
        <v>0.7</v>
      </c>
      <c r="F146" s="2">
        <v>0.85</v>
      </c>
      <c r="G146" s="2">
        <v>0.53549124163949702</v>
      </c>
      <c r="H146" s="2">
        <v>0.58265873015873004</v>
      </c>
      <c r="I146" s="2" t="s">
        <v>51</v>
      </c>
      <c r="J146" s="2" t="s">
        <v>253</v>
      </c>
      <c r="K146" s="2" t="s">
        <v>313</v>
      </c>
      <c r="L146" s="2">
        <v>0.4</v>
      </c>
      <c r="M146" s="2">
        <v>0.1</v>
      </c>
      <c r="N146" s="2">
        <v>0.5</v>
      </c>
      <c r="O146" s="2">
        <v>120</v>
      </c>
      <c r="P146" s="2" t="s">
        <v>635</v>
      </c>
    </row>
    <row r="147" spans="1:16" x14ac:dyDescent="0.25">
      <c r="A147" s="2">
        <v>9</v>
      </c>
      <c r="B147" s="2">
        <v>14</v>
      </c>
      <c r="C147" s="2">
        <v>17</v>
      </c>
      <c r="D147" s="2">
        <v>0.45</v>
      </c>
      <c r="E147" s="2">
        <v>0.7</v>
      </c>
      <c r="F147" s="2">
        <v>0.85</v>
      </c>
      <c r="G147" s="2">
        <v>0.53767646501007504</v>
      </c>
      <c r="H147" s="2">
        <v>0.58230549199084602</v>
      </c>
      <c r="I147" s="2" t="s">
        <v>51</v>
      </c>
      <c r="J147" s="2" t="s">
        <v>253</v>
      </c>
      <c r="K147" s="2" t="s">
        <v>294</v>
      </c>
      <c r="L147" s="2">
        <v>0.4</v>
      </c>
      <c r="M147" s="2">
        <v>0.2</v>
      </c>
      <c r="N147" s="2">
        <v>0.5</v>
      </c>
      <c r="O147" s="2">
        <v>120</v>
      </c>
      <c r="P147" s="2" t="s">
        <v>644</v>
      </c>
    </row>
    <row r="148" spans="1:16" x14ac:dyDescent="0.25">
      <c r="A148" s="2">
        <v>8</v>
      </c>
      <c r="B148" s="2">
        <v>15</v>
      </c>
      <c r="C148" s="2">
        <v>16</v>
      </c>
      <c r="D148" s="2">
        <v>0.4</v>
      </c>
      <c r="E148" s="2">
        <v>0.75</v>
      </c>
      <c r="F148" s="2">
        <v>0.8</v>
      </c>
      <c r="G148" s="2">
        <v>0.50923733474305899</v>
      </c>
      <c r="H148" s="2">
        <v>0.55144158981115499</v>
      </c>
      <c r="I148" s="2" t="s">
        <v>51</v>
      </c>
      <c r="J148" s="2" t="s">
        <v>253</v>
      </c>
      <c r="K148" s="2" t="s">
        <v>314</v>
      </c>
      <c r="L148" s="2">
        <v>0.4</v>
      </c>
      <c r="M148" s="2">
        <v>0.3</v>
      </c>
      <c r="N148" s="2">
        <v>0.5</v>
      </c>
      <c r="O148" s="2">
        <v>120</v>
      </c>
      <c r="P148" s="2" t="s">
        <v>643</v>
      </c>
    </row>
    <row r="149" spans="1:16" x14ac:dyDescent="0.25">
      <c r="A149" s="2">
        <v>7</v>
      </c>
      <c r="B149" s="2">
        <v>15</v>
      </c>
      <c r="C149" s="2">
        <v>16</v>
      </c>
      <c r="D149" s="2">
        <v>0.35</v>
      </c>
      <c r="E149" s="2">
        <v>0.75</v>
      </c>
      <c r="F149" s="2">
        <v>0.8</v>
      </c>
      <c r="G149" s="2">
        <v>0.49070992970619998</v>
      </c>
      <c r="H149" s="2">
        <v>0.51937565308254896</v>
      </c>
      <c r="I149" s="2" t="s">
        <v>51</v>
      </c>
      <c r="J149" s="2" t="s">
        <v>253</v>
      </c>
      <c r="K149" s="2" t="s">
        <v>307</v>
      </c>
      <c r="L149" s="2">
        <v>0.4</v>
      </c>
      <c r="M149" s="2">
        <v>0.4</v>
      </c>
      <c r="N149" s="2">
        <v>0.5</v>
      </c>
      <c r="O149" s="2">
        <v>120</v>
      </c>
      <c r="P149" s="2" t="s">
        <v>643</v>
      </c>
    </row>
    <row r="150" spans="1:16" x14ac:dyDescent="0.25">
      <c r="A150" s="2">
        <v>5</v>
      </c>
      <c r="B150" s="2">
        <v>15</v>
      </c>
      <c r="C150" s="2">
        <v>16</v>
      </c>
      <c r="D150" s="2">
        <v>0.25</v>
      </c>
      <c r="E150" s="2">
        <v>0.75</v>
      </c>
      <c r="F150" s="2">
        <v>0.8</v>
      </c>
      <c r="G150" s="2">
        <v>0.421184173616238</v>
      </c>
      <c r="H150" s="2">
        <v>0.45838603425559898</v>
      </c>
      <c r="I150" s="2" t="s">
        <v>51</v>
      </c>
      <c r="J150" s="2" t="s">
        <v>253</v>
      </c>
      <c r="K150" s="2" t="s">
        <v>308</v>
      </c>
      <c r="L150" s="2">
        <v>0.4</v>
      </c>
      <c r="M150" s="2">
        <v>0.5</v>
      </c>
      <c r="N150" s="2">
        <v>0.5</v>
      </c>
      <c r="O150" s="2">
        <v>120</v>
      </c>
      <c r="P150" s="2" t="s">
        <v>641</v>
      </c>
    </row>
    <row r="151" spans="1:16" x14ac:dyDescent="0.25">
      <c r="A151" s="2">
        <v>3</v>
      </c>
      <c r="B151" s="2">
        <v>12</v>
      </c>
      <c r="C151" s="2">
        <v>15</v>
      </c>
      <c r="D151" s="2">
        <v>0.15</v>
      </c>
      <c r="E151" s="2">
        <v>0.6</v>
      </c>
      <c r="F151" s="2">
        <v>0.75</v>
      </c>
      <c r="G151" s="2">
        <v>0.32389930570636999</v>
      </c>
      <c r="H151" s="2">
        <v>0.36005270092226599</v>
      </c>
      <c r="I151" s="2" t="s">
        <v>51</v>
      </c>
      <c r="J151" s="2" t="s">
        <v>253</v>
      </c>
      <c r="K151" s="2" t="s">
        <v>312</v>
      </c>
      <c r="L151" s="2">
        <v>0.4</v>
      </c>
      <c r="M151" s="2">
        <v>0.6</v>
      </c>
      <c r="N151" s="2">
        <v>0.5</v>
      </c>
      <c r="O151" s="2">
        <v>120</v>
      </c>
      <c r="P151" s="2" t="s">
        <v>641</v>
      </c>
    </row>
    <row r="152" spans="1:16" x14ac:dyDescent="0.25">
      <c r="A152" s="2">
        <v>3</v>
      </c>
      <c r="B152" s="2">
        <v>9</v>
      </c>
      <c r="C152" s="2">
        <v>15</v>
      </c>
      <c r="D152" s="2">
        <v>0.15</v>
      </c>
      <c r="E152" s="2">
        <v>0.45</v>
      </c>
      <c r="F152" s="2">
        <v>0.75</v>
      </c>
      <c r="G152" s="2">
        <v>0.29185113045167299</v>
      </c>
      <c r="H152" s="2">
        <v>0.32382936507936499</v>
      </c>
      <c r="I152" s="2" t="s">
        <v>51</v>
      </c>
      <c r="J152" s="2" t="s">
        <v>253</v>
      </c>
      <c r="K152" s="2" t="s">
        <v>310</v>
      </c>
      <c r="L152" s="2">
        <v>0.4</v>
      </c>
      <c r="M152" s="2">
        <v>0.7</v>
      </c>
      <c r="N152" s="2">
        <v>0.5</v>
      </c>
      <c r="O152" s="2">
        <v>120</v>
      </c>
      <c r="P152" s="2" t="s">
        <v>642</v>
      </c>
    </row>
    <row r="153" spans="1:16" x14ac:dyDescent="0.25">
      <c r="A153" s="2">
        <v>2</v>
      </c>
      <c r="B153" s="2">
        <v>9</v>
      </c>
      <c r="C153" s="2">
        <v>15</v>
      </c>
      <c r="D153" s="2">
        <v>0.1</v>
      </c>
      <c r="E153" s="2">
        <v>0.45</v>
      </c>
      <c r="F153" s="2">
        <v>0.75</v>
      </c>
      <c r="G153" s="2">
        <v>0.24372955747955699</v>
      </c>
      <c r="H153" s="2">
        <v>0.267757936507936</v>
      </c>
      <c r="I153" s="2" t="s">
        <v>51</v>
      </c>
      <c r="J153" s="2" t="s">
        <v>253</v>
      </c>
      <c r="K153" s="2" t="s">
        <v>309</v>
      </c>
      <c r="L153" s="2">
        <v>0.4</v>
      </c>
      <c r="M153" s="2">
        <v>0.79999999999999905</v>
      </c>
      <c r="N153" s="2">
        <v>0.5</v>
      </c>
      <c r="O153" s="2">
        <v>120</v>
      </c>
      <c r="P153" s="2" t="s">
        <v>642</v>
      </c>
    </row>
    <row r="154" spans="1:16" x14ac:dyDescent="0.25">
      <c r="A154" s="2">
        <v>1</v>
      </c>
      <c r="B154" s="2">
        <v>9</v>
      </c>
      <c r="C154" s="2">
        <v>13</v>
      </c>
      <c r="D154" s="2">
        <v>0.05</v>
      </c>
      <c r="E154" s="2">
        <v>0.45</v>
      </c>
      <c r="F154" s="2">
        <v>0.65</v>
      </c>
      <c r="G154" s="2">
        <v>0.17354106541606501</v>
      </c>
      <c r="H154" s="2">
        <v>0.19590277777777701</v>
      </c>
      <c r="I154" s="2" t="s">
        <v>51</v>
      </c>
      <c r="J154" s="2" t="s">
        <v>253</v>
      </c>
      <c r="K154" s="2" t="s">
        <v>311</v>
      </c>
      <c r="L154" s="2">
        <v>0.4</v>
      </c>
      <c r="M154" s="2">
        <v>0.89999999999999902</v>
      </c>
      <c r="N154" s="2">
        <v>0.5</v>
      </c>
      <c r="O154" s="2">
        <v>120</v>
      </c>
      <c r="P154" s="2" t="s">
        <v>636</v>
      </c>
    </row>
    <row r="155" spans="1:16" x14ac:dyDescent="0.25">
      <c r="A155" s="2">
        <v>6</v>
      </c>
      <c r="B155" s="2">
        <v>14</v>
      </c>
      <c r="C155" s="2">
        <v>15</v>
      </c>
      <c r="D155" s="2">
        <v>0.3</v>
      </c>
      <c r="E155" s="2">
        <v>0.7</v>
      </c>
      <c r="F155" s="2">
        <v>0.75</v>
      </c>
      <c r="G155" s="2">
        <v>0.432254797230406</v>
      </c>
      <c r="H155" s="2">
        <v>0.47980033855033799</v>
      </c>
      <c r="I155" s="2" t="s">
        <v>51</v>
      </c>
      <c r="J155" s="2" t="s">
        <v>253</v>
      </c>
      <c r="K155" s="2" t="s">
        <v>351</v>
      </c>
      <c r="L155" s="2">
        <v>0.5</v>
      </c>
      <c r="M155" s="2">
        <v>0</v>
      </c>
      <c r="N155" s="2">
        <v>0.5</v>
      </c>
      <c r="O155" s="2">
        <v>120</v>
      </c>
      <c r="P155" s="2" t="s">
        <v>636</v>
      </c>
    </row>
    <row r="156" spans="1:16" x14ac:dyDescent="0.25">
      <c r="A156" s="2">
        <v>5</v>
      </c>
      <c r="B156" s="2">
        <v>14</v>
      </c>
      <c r="C156" s="2">
        <v>17</v>
      </c>
      <c r="D156" s="2">
        <v>0.25</v>
      </c>
      <c r="E156" s="2">
        <v>0.7</v>
      </c>
      <c r="F156" s="2">
        <v>0.85</v>
      </c>
      <c r="G156" s="2">
        <v>0.42927780741143601</v>
      </c>
      <c r="H156" s="2">
        <v>0.45912878787878703</v>
      </c>
      <c r="I156" s="2" t="s">
        <v>51</v>
      </c>
      <c r="J156" s="2" t="s">
        <v>253</v>
      </c>
      <c r="K156" s="2" t="s">
        <v>352</v>
      </c>
      <c r="L156" s="2">
        <v>0.5</v>
      </c>
      <c r="M156" s="2">
        <v>0.1</v>
      </c>
      <c r="N156" s="2">
        <v>0.5</v>
      </c>
      <c r="O156" s="2">
        <v>120</v>
      </c>
      <c r="P156" s="2" t="s">
        <v>684</v>
      </c>
    </row>
    <row r="157" spans="1:16" x14ac:dyDescent="0.25">
      <c r="A157" s="2">
        <v>5</v>
      </c>
      <c r="B157" s="2">
        <v>14</v>
      </c>
      <c r="C157" s="2">
        <v>17</v>
      </c>
      <c r="D157" s="2">
        <v>0.25</v>
      </c>
      <c r="E157" s="2">
        <v>0.7</v>
      </c>
      <c r="F157" s="2">
        <v>0.85</v>
      </c>
      <c r="G157" s="2">
        <v>0.43525568435629403</v>
      </c>
      <c r="H157" s="2">
        <v>0.458788156288156</v>
      </c>
      <c r="I157" s="2" t="s">
        <v>51</v>
      </c>
      <c r="J157" s="2" t="s">
        <v>253</v>
      </c>
      <c r="K157" s="2" t="s">
        <v>302</v>
      </c>
      <c r="L157" s="2">
        <v>0.5</v>
      </c>
      <c r="M157" s="2">
        <v>0.2</v>
      </c>
      <c r="N157" s="2">
        <v>0.5</v>
      </c>
      <c r="O157" s="2">
        <v>120</v>
      </c>
      <c r="P157" s="2" t="s">
        <v>684</v>
      </c>
    </row>
    <row r="158" spans="1:16" x14ac:dyDescent="0.25">
      <c r="A158" s="2">
        <v>4</v>
      </c>
      <c r="B158" s="2">
        <v>15</v>
      </c>
      <c r="C158" s="2">
        <v>16</v>
      </c>
      <c r="D158" s="2">
        <v>0.2</v>
      </c>
      <c r="E158" s="2">
        <v>0.75</v>
      </c>
      <c r="F158" s="2">
        <v>0.8</v>
      </c>
      <c r="G158" s="2">
        <v>0.38631771434100898</v>
      </c>
      <c r="H158" s="2">
        <v>0.41503690753690697</v>
      </c>
      <c r="I158" s="2" t="s">
        <v>51</v>
      </c>
      <c r="J158" s="2" t="s">
        <v>253</v>
      </c>
      <c r="K158" s="2" t="s">
        <v>353</v>
      </c>
      <c r="L158" s="2">
        <v>0.5</v>
      </c>
      <c r="M158" s="2">
        <v>0.3</v>
      </c>
      <c r="N158" s="2">
        <v>0.5</v>
      </c>
      <c r="O158" s="2">
        <v>120</v>
      </c>
      <c r="P158" s="2" t="s">
        <v>685</v>
      </c>
    </row>
    <row r="159" spans="1:16" x14ac:dyDescent="0.25">
      <c r="A159" s="2">
        <v>3</v>
      </c>
      <c r="B159" s="2">
        <v>15</v>
      </c>
      <c r="C159" s="2">
        <v>16</v>
      </c>
      <c r="D159" s="2">
        <v>0.15</v>
      </c>
      <c r="E159" s="2">
        <v>0.75</v>
      </c>
      <c r="F159" s="2">
        <v>0.8</v>
      </c>
      <c r="G159" s="2">
        <v>0.34821545780125301</v>
      </c>
      <c r="H159" s="2">
        <v>0.37428335777126098</v>
      </c>
      <c r="I159" s="2" t="s">
        <v>51</v>
      </c>
      <c r="J159" s="2" t="s">
        <v>253</v>
      </c>
      <c r="K159" s="2" t="s">
        <v>354</v>
      </c>
      <c r="L159" s="2">
        <v>0.5</v>
      </c>
      <c r="M159" s="2">
        <v>0.4</v>
      </c>
      <c r="N159" s="2">
        <v>0.5</v>
      </c>
      <c r="O159" s="2">
        <v>120</v>
      </c>
      <c r="P159" s="2" t="s">
        <v>686</v>
      </c>
    </row>
    <row r="160" spans="1:16" x14ac:dyDescent="0.25">
      <c r="A160" s="2">
        <v>2</v>
      </c>
      <c r="B160" s="2">
        <v>13</v>
      </c>
      <c r="C160" s="2">
        <v>16</v>
      </c>
      <c r="D160" s="2">
        <v>0.1</v>
      </c>
      <c r="E160" s="2">
        <v>0.65</v>
      </c>
      <c r="F160" s="2">
        <v>0.8</v>
      </c>
      <c r="G160" s="2">
        <v>0.31713644955977199</v>
      </c>
      <c r="H160" s="2">
        <v>0.34072916666666597</v>
      </c>
      <c r="I160" s="2" t="s">
        <v>51</v>
      </c>
      <c r="J160" s="2" t="s">
        <v>253</v>
      </c>
      <c r="K160" s="2" t="s">
        <v>355</v>
      </c>
      <c r="L160" s="2">
        <v>0.5</v>
      </c>
      <c r="M160" s="2">
        <v>0.5</v>
      </c>
      <c r="N160" s="2">
        <v>0.5</v>
      </c>
      <c r="O160" s="2">
        <v>120</v>
      </c>
      <c r="P160" s="2" t="s">
        <v>686</v>
      </c>
    </row>
    <row r="161" spans="1:16" x14ac:dyDescent="0.25">
      <c r="A161" s="2">
        <v>3</v>
      </c>
      <c r="B161" s="2">
        <v>10</v>
      </c>
      <c r="C161" s="2">
        <v>15</v>
      </c>
      <c r="D161" s="2">
        <v>0.15</v>
      </c>
      <c r="E161" s="2">
        <v>0.5</v>
      </c>
      <c r="F161" s="2">
        <v>0.75</v>
      </c>
      <c r="G161" s="2">
        <v>0.292312781848174</v>
      </c>
      <c r="H161" s="2">
        <v>0.32807224025974002</v>
      </c>
      <c r="I161" s="2" t="s">
        <v>51</v>
      </c>
      <c r="J161" s="2" t="s">
        <v>253</v>
      </c>
      <c r="K161" s="2" t="s">
        <v>356</v>
      </c>
      <c r="L161" s="2">
        <v>0.5</v>
      </c>
      <c r="M161" s="2">
        <v>0.6</v>
      </c>
      <c r="N161" s="2">
        <v>0.5</v>
      </c>
      <c r="O161" s="2">
        <v>120</v>
      </c>
      <c r="P161" s="2" t="s">
        <v>687</v>
      </c>
    </row>
    <row r="162" spans="1:16" x14ac:dyDescent="0.25">
      <c r="A162" s="2">
        <v>3</v>
      </c>
      <c r="B162" s="2">
        <v>9</v>
      </c>
      <c r="C162" s="2">
        <v>15</v>
      </c>
      <c r="D162" s="2">
        <v>0.15</v>
      </c>
      <c r="E162" s="2">
        <v>0.45</v>
      </c>
      <c r="F162" s="2">
        <v>0.75</v>
      </c>
      <c r="G162" s="2">
        <v>0.27131846366635598</v>
      </c>
      <c r="H162" s="2">
        <v>0.29449900793650702</v>
      </c>
      <c r="I162" s="2" t="s">
        <v>51</v>
      </c>
      <c r="J162" s="2" t="s">
        <v>253</v>
      </c>
      <c r="K162" s="2" t="s">
        <v>357</v>
      </c>
      <c r="L162" s="2">
        <v>0.5</v>
      </c>
      <c r="M162" s="2">
        <v>0.7</v>
      </c>
      <c r="N162" s="2">
        <v>0.5</v>
      </c>
      <c r="O162" s="2">
        <v>120</v>
      </c>
      <c r="P162" s="2" t="s">
        <v>687</v>
      </c>
    </row>
    <row r="163" spans="1:16" x14ac:dyDescent="0.25">
      <c r="A163" s="2">
        <v>2</v>
      </c>
      <c r="B163" s="2">
        <v>9</v>
      </c>
      <c r="C163" s="2">
        <v>15</v>
      </c>
      <c r="D163" s="2">
        <v>0.1</v>
      </c>
      <c r="E163" s="2">
        <v>0.45</v>
      </c>
      <c r="F163" s="2">
        <v>0.75</v>
      </c>
      <c r="G163" s="2">
        <v>0.22189867049656201</v>
      </c>
      <c r="H163" s="2">
        <v>0.24372519841269799</v>
      </c>
      <c r="I163" s="2" t="s">
        <v>51</v>
      </c>
      <c r="J163" s="2" t="s">
        <v>253</v>
      </c>
      <c r="K163" s="2" t="s">
        <v>358</v>
      </c>
      <c r="L163" s="2">
        <v>0.5</v>
      </c>
      <c r="M163" s="2">
        <v>0.79999999999999905</v>
      </c>
      <c r="N163" s="2">
        <v>0.5</v>
      </c>
      <c r="O163" s="2">
        <v>120</v>
      </c>
      <c r="P163" s="2" t="s">
        <v>688</v>
      </c>
    </row>
    <row r="164" spans="1:16" x14ac:dyDescent="0.25">
      <c r="A164" s="2">
        <v>1</v>
      </c>
      <c r="B164" s="2">
        <v>7</v>
      </c>
      <c r="C164" s="2">
        <v>12</v>
      </c>
      <c r="D164" s="2">
        <v>0.05</v>
      </c>
      <c r="E164" s="2">
        <v>0.35</v>
      </c>
      <c r="F164" s="2">
        <v>0.6</v>
      </c>
      <c r="G164" s="2">
        <v>0.17184751658511399</v>
      </c>
      <c r="H164" s="2">
        <v>0.19393228299478299</v>
      </c>
      <c r="I164" s="2" t="s">
        <v>51</v>
      </c>
      <c r="J164" s="2" t="s">
        <v>253</v>
      </c>
      <c r="K164" s="2" t="s">
        <v>359</v>
      </c>
      <c r="L164" s="2">
        <v>0.5</v>
      </c>
      <c r="M164" s="2">
        <v>0.89999999999999902</v>
      </c>
      <c r="N164" s="2">
        <v>0.5</v>
      </c>
      <c r="O164" s="2">
        <v>120</v>
      </c>
      <c r="P164" s="2" t="s">
        <v>688</v>
      </c>
    </row>
    <row r="165" spans="1:16" x14ac:dyDescent="0.25">
      <c r="A165" s="2">
        <v>3</v>
      </c>
      <c r="B165" s="2">
        <v>14</v>
      </c>
      <c r="C165" s="2">
        <v>16</v>
      </c>
      <c r="D165" s="2">
        <v>0.15</v>
      </c>
      <c r="E165" s="2">
        <v>0.7</v>
      </c>
      <c r="F165" s="2">
        <v>0.8</v>
      </c>
      <c r="G165" s="2">
        <v>0.364235676851007</v>
      </c>
      <c r="H165" s="2">
        <v>0.380881178000743</v>
      </c>
      <c r="I165" s="2" t="s">
        <v>51</v>
      </c>
      <c r="J165" s="2" t="s">
        <v>253</v>
      </c>
      <c r="K165" s="2" t="s">
        <v>360</v>
      </c>
      <c r="L165" s="2">
        <v>0.6</v>
      </c>
      <c r="M165" s="2">
        <v>0</v>
      </c>
      <c r="N165" s="2">
        <v>0.5</v>
      </c>
      <c r="O165" s="2">
        <v>120</v>
      </c>
      <c r="P165" s="2" t="s">
        <v>637</v>
      </c>
    </row>
    <row r="166" spans="1:16" x14ac:dyDescent="0.25">
      <c r="A166" s="2">
        <v>3</v>
      </c>
      <c r="B166" s="2">
        <v>13</v>
      </c>
      <c r="C166" s="2">
        <v>18</v>
      </c>
      <c r="D166" s="2">
        <v>0.15</v>
      </c>
      <c r="E166" s="2">
        <v>0.65</v>
      </c>
      <c r="F166" s="2">
        <v>0.9</v>
      </c>
      <c r="G166" s="2">
        <v>0.36820086618876902</v>
      </c>
      <c r="H166" s="2">
        <v>0.38422222222222202</v>
      </c>
      <c r="I166" s="2" t="s">
        <v>51</v>
      </c>
      <c r="J166" s="2" t="s">
        <v>253</v>
      </c>
      <c r="K166" s="2" t="s">
        <v>361</v>
      </c>
      <c r="L166" s="2">
        <v>0.6</v>
      </c>
      <c r="M166" s="2">
        <v>0.1</v>
      </c>
      <c r="N166" s="2">
        <v>0.5</v>
      </c>
      <c r="O166" s="2">
        <v>120</v>
      </c>
      <c r="P166" s="2" t="s">
        <v>637</v>
      </c>
    </row>
    <row r="167" spans="1:16" x14ac:dyDescent="0.25">
      <c r="A167" s="2">
        <v>3</v>
      </c>
      <c r="B167" s="2">
        <v>14</v>
      </c>
      <c r="C167" s="2">
        <v>18</v>
      </c>
      <c r="D167" s="2">
        <v>0.15</v>
      </c>
      <c r="E167" s="2">
        <v>0.7</v>
      </c>
      <c r="F167" s="2">
        <v>0.9</v>
      </c>
      <c r="G167" s="2">
        <v>0.37150093458129102</v>
      </c>
      <c r="H167" s="2">
        <v>0.38247863247863201</v>
      </c>
      <c r="I167" s="2" t="s">
        <v>51</v>
      </c>
      <c r="J167" s="2" t="s">
        <v>253</v>
      </c>
      <c r="K167" s="2" t="s">
        <v>303</v>
      </c>
      <c r="L167" s="2">
        <v>0.6</v>
      </c>
      <c r="M167" s="2">
        <v>0.2</v>
      </c>
      <c r="N167" s="2">
        <v>0.5</v>
      </c>
      <c r="O167" s="2">
        <v>120</v>
      </c>
      <c r="P167" s="2" t="s">
        <v>689</v>
      </c>
    </row>
    <row r="168" spans="1:16" x14ac:dyDescent="0.25">
      <c r="A168" s="2">
        <v>3</v>
      </c>
      <c r="B168" s="2">
        <v>14</v>
      </c>
      <c r="C168" s="2">
        <v>17</v>
      </c>
      <c r="D168" s="2">
        <v>0.15</v>
      </c>
      <c r="E168" s="2">
        <v>0.7</v>
      </c>
      <c r="F168" s="2">
        <v>0.85</v>
      </c>
      <c r="G168" s="2">
        <v>0.341892798148558</v>
      </c>
      <c r="H168" s="2">
        <v>0.35115835777126098</v>
      </c>
      <c r="I168" s="2" t="s">
        <v>51</v>
      </c>
      <c r="J168" s="2" t="s">
        <v>253</v>
      </c>
      <c r="K168" s="2" t="s">
        <v>362</v>
      </c>
      <c r="L168" s="2">
        <v>0.6</v>
      </c>
      <c r="M168" s="2">
        <v>0.3</v>
      </c>
      <c r="N168" s="2">
        <v>0.5</v>
      </c>
      <c r="O168" s="2">
        <v>120</v>
      </c>
      <c r="P168" s="2" t="s">
        <v>689</v>
      </c>
    </row>
    <row r="169" spans="1:16" x14ac:dyDescent="0.25">
      <c r="A169" s="2">
        <v>3</v>
      </c>
      <c r="B169" s="2">
        <v>11</v>
      </c>
      <c r="C169" s="2">
        <v>17</v>
      </c>
      <c r="D169" s="2">
        <v>0.15</v>
      </c>
      <c r="E169" s="2">
        <v>0.55000000000000004</v>
      </c>
      <c r="F169" s="2">
        <v>0.85</v>
      </c>
      <c r="G169" s="2">
        <v>0.32148879407579201</v>
      </c>
      <c r="H169" s="2">
        <v>0.33620535714285699</v>
      </c>
      <c r="I169" s="2" t="s">
        <v>51</v>
      </c>
      <c r="J169" s="2" t="s">
        <v>253</v>
      </c>
      <c r="K169" s="2" t="s">
        <v>363</v>
      </c>
      <c r="L169" s="2">
        <v>0.6</v>
      </c>
      <c r="M169" s="2">
        <v>0.4</v>
      </c>
      <c r="N169" s="2">
        <v>0.5</v>
      </c>
      <c r="O169" s="2">
        <v>120</v>
      </c>
      <c r="P169" s="2" t="s">
        <v>690</v>
      </c>
    </row>
    <row r="170" spans="1:16" x14ac:dyDescent="0.25">
      <c r="A170" s="2">
        <v>3</v>
      </c>
      <c r="B170" s="2">
        <v>9</v>
      </c>
      <c r="C170" s="2">
        <v>16</v>
      </c>
      <c r="D170" s="2">
        <v>0.15</v>
      </c>
      <c r="E170" s="2">
        <v>0.45</v>
      </c>
      <c r="F170" s="2">
        <v>0.8</v>
      </c>
      <c r="G170" s="2">
        <v>0.29767502918675798</v>
      </c>
      <c r="H170" s="2">
        <v>0.31229843073593</v>
      </c>
      <c r="I170" s="2" t="s">
        <v>51</v>
      </c>
      <c r="J170" s="2" t="s">
        <v>253</v>
      </c>
      <c r="K170" s="2" t="s">
        <v>364</v>
      </c>
      <c r="L170" s="2">
        <v>0.6</v>
      </c>
      <c r="M170" s="2">
        <v>0.5</v>
      </c>
      <c r="N170" s="2">
        <v>0.5</v>
      </c>
      <c r="O170" s="2">
        <v>120</v>
      </c>
      <c r="P170" s="2" t="s">
        <v>691</v>
      </c>
    </row>
    <row r="171" spans="1:16" x14ac:dyDescent="0.25">
      <c r="A171" s="2">
        <v>3</v>
      </c>
      <c r="B171" s="2">
        <v>9</v>
      </c>
      <c r="C171" s="2">
        <v>15</v>
      </c>
      <c r="D171" s="2">
        <v>0.15</v>
      </c>
      <c r="E171" s="2">
        <v>0.45</v>
      </c>
      <c r="F171" s="2">
        <v>0.75</v>
      </c>
      <c r="G171" s="2">
        <v>0.29134301243807498</v>
      </c>
      <c r="H171" s="2">
        <v>0.30784913003663</v>
      </c>
      <c r="I171" s="2" t="s">
        <v>51</v>
      </c>
      <c r="J171" s="2" t="s">
        <v>253</v>
      </c>
      <c r="K171" s="2" t="s">
        <v>365</v>
      </c>
      <c r="L171" s="2">
        <v>0.6</v>
      </c>
      <c r="M171" s="2">
        <v>0.6</v>
      </c>
      <c r="N171" s="2">
        <v>0.5</v>
      </c>
      <c r="O171" s="2">
        <v>120</v>
      </c>
      <c r="P171" s="2" t="s">
        <v>691</v>
      </c>
    </row>
    <row r="172" spans="1:16" x14ac:dyDescent="0.25">
      <c r="A172" s="2">
        <v>4</v>
      </c>
      <c r="B172" s="2">
        <v>8</v>
      </c>
      <c r="C172" s="2">
        <v>14</v>
      </c>
      <c r="D172" s="2">
        <v>0.2</v>
      </c>
      <c r="E172" s="2">
        <v>0.4</v>
      </c>
      <c r="F172" s="2">
        <v>0.7</v>
      </c>
      <c r="G172" s="2">
        <v>0.287261290066879</v>
      </c>
      <c r="H172" s="2">
        <v>0.30914061632811601</v>
      </c>
      <c r="I172" s="2" t="s">
        <v>51</v>
      </c>
      <c r="J172" s="2" t="s">
        <v>253</v>
      </c>
      <c r="K172" s="2" t="s">
        <v>366</v>
      </c>
      <c r="L172" s="2">
        <v>0.6</v>
      </c>
      <c r="M172" s="2">
        <v>0.7</v>
      </c>
      <c r="N172" s="2">
        <v>0.5</v>
      </c>
      <c r="O172" s="2">
        <v>120</v>
      </c>
      <c r="P172" s="2" t="s">
        <v>692</v>
      </c>
    </row>
    <row r="173" spans="1:16" x14ac:dyDescent="0.25">
      <c r="A173" s="2">
        <v>2</v>
      </c>
      <c r="B173" s="2">
        <v>8</v>
      </c>
      <c r="C173" s="2">
        <v>13</v>
      </c>
      <c r="D173" s="2">
        <v>0.1</v>
      </c>
      <c r="E173" s="2">
        <v>0.4</v>
      </c>
      <c r="F173" s="2">
        <v>0.65</v>
      </c>
      <c r="G173" s="2">
        <v>0.22184746169252401</v>
      </c>
      <c r="H173" s="2">
        <v>0.24217633061383001</v>
      </c>
      <c r="I173" s="2" t="s">
        <v>51</v>
      </c>
      <c r="J173" s="2" t="s">
        <v>253</v>
      </c>
      <c r="K173" s="2" t="s">
        <v>367</v>
      </c>
      <c r="L173" s="2">
        <v>0.6</v>
      </c>
      <c r="M173" s="2">
        <v>0.79999999999999905</v>
      </c>
      <c r="N173" s="2">
        <v>0.5</v>
      </c>
      <c r="O173" s="2">
        <v>120</v>
      </c>
      <c r="P173" s="2" t="s">
        <v>692</v>
      </c>
    </row>
    <row r="174" spans="1:16" x14ac:dyDescent="0.25">
      <c r="A174" s="2">
        <v>1</v>
      </c>
      <c r="B174" s="2">
        <v>6</v>
      </c>
      <c r="C174" s="2">
        <v>11</v>
      </c>
      <c r="D174" s="2">
        <v>0.05</v>
      </c>
      <c r="E174" s="2">
        <v>0.3</v>
      </c>
      <c r="F174" s="2">
        <v>0.55000000000000004</v>
      </c>
      <c r="G174" s="2">
        <v>0.17237250582051</v>
      </c>
      <c r="H174" s="2">
        <v>0.19178436147186101</v>
      </c>
      <c r="I174" s="2" t="s">
        <v>51</v>
      </c>
      <c r="J174" s="2" t="s">
        <v>253</v>
      </c>
      <c r="K174" s="2" t="s">
        <v>368</v>
      </c>
      <c r="L174" s="2">
        <v>0.6</v>
      </c>
      <c r="M174" s="2">
        <v>0.89999999999999902</v>
      </c>
      <c r="N174" s="2">
        <v>0.5</v>
      </c>
      <c r="O174" s="2">
        <v>120</v>
      </c>
      <c r="P174" s="2" t="s">
        <v>638</v>
      </c>
    </row>
    <row r="175" spans="1:16" x14ac:dyDescent="0.25">
      <c r="A175" s="2">
        <v>3</v>
      </c>
      <c r="B175" s="2">
        <v>11</v>
      </c>
      <c r="C175" s="2">
        <v>17</v>
      </c>
      <c r="D175" s="2">
        <v>0.15</v>
      </c>
      <c r="E175" s="2">
        <v>0.55000000000000004</v>
      </c>
      <c r="F175" s="2">
        <v>0.85</v>
      </c>
      <c r="G175" s="2">
        <v>0.34152081130026002</v>
      </c>
      <c r="H175" s="2">
        <v>0.34947244784201298</v>
      </c>
      <c r="I175" s="2" t="s">
        <v>51</v>
      </c>
      <c r="J175" s="2" t="s">
        <v>253</v>
      </c>
      <c r="K175" s="2" t="s">
        <v>369</v>
      </c>
      <c r="L175" s="2">
        <v>0.7</v>
      </c>
      <c r="M175" s="2">
        <v>0</v>
      </c>
      <c r="N175" s="2">
        <v>0.5</v>
      </c>
      <c r="O175" s="2">
        <v>120</v>
      </c>
      <c r="P175" s="2" t="s">
        <v>638</v>
      </c>
    </row>
    <row r="176" spans="1:16" x14ac:dyDescent="0.25">
      <c r="A176" s="2">
        <v>3</v>
      </c>
      <c r="B176" s="2">
        <v>11</v>
      </c>
      <c r="C176" s="2">
        <v>18</v>
      </c>
      <c r="D176" s="2">
        <v>0.15</v>
      </c>
      <c r="E176" s="2">
        <v>0.55000000000000004</v>
      </c>
      <c r="F176" s="2">
        <v>0.9</v>
      </c>
      <c r="G176" s="2">
        <v>0.34079735542235501</v>
      </c>
      <c r="H176" s="2">
        <v>0.34418498168498102</v>
      </c>
      <c r="I176" s="2" t="s">
        <v>51</v>
      </c>
      <c r="J176" s="2" t="s">
        <v>253</v>
      </c>
      <c r="K176" s="2" t="s">
        <v>370</v>
      </c>
      <c r="L176" s="2">
        <v>0.7</v>
      </c>
      <c r="M176" s="2">
        <v>0.1</v>
      </c>
      <c r="N176" s="2">
        <v>0.5</v>
      </c>
      <c r="O176" s="2">
        <v>120</v>
      </c>
      <c r="P176" s="2" t="s">
        <v>693</v>
      </c>
    </row>
    <row r="177" spans="1:16" x14ac:dyDescent="0.25">
      <c r="A177" s="2">
        <v>3</v>
      </c>
      <c r="B177" s="2">
        <v>11</v>
      </c>
      <c r="C177" s="2">
        <v>16</v>
      </c>
      <c r="D177" s="2">
        <v>0.15</v>
      </c>
      <c r="E177" s="2">
        <v>0.55000000000000004</v>
      </c>
      <c r="F177" s="2">
        <v>0.8</v>
      </c>
      <c r="G177" s="2">
        <v>0.33768403219873799</v>
      </c>
      <c r="H177" s="2">
        <v>0.33841450216450197</v>
      </c>
      <c r="I177" s="2" t="s">
        <v>51</v>
      </c>
      <c r="J177" s="2" t="s">
        <v>253</v>
      </c>
      <c r="K177" s="2" t="s">
        <v>304</v>
      </c>
      <c r="L177" s="2">
        <v>0.7</v>
      </c>
      <c r="M177" s="2">
        <v>0.2</v>
      </c>
      <c r="N177" s="2">
        <v>0.5</v>
      </c>
      <c r="O177" s="2">
        <v>120</v>
      </c>
      <c r="P177" s="2" t="s">
        <v>693</v>
      </c>
    </row>
    <row r="178" spans="1:16" x14ac:dyDescent="0.25">
      <c r="A178" s="2">
        <v>3</v>
      </c>
      <c r="B178" s="2">
        <v>11</v>
      </c>
      <c r="C178" s="2">
        <v>16</v>
      </c>
      <c r="D178" s="2">
        <v>0.15</v>
      </c>
      <c r="E178" s="2">
        <v>0.55000000000000004</v>
      </c>
      <c r="F178" s="2">
        <v>0.8</v>
      </c>
      <c r="G178" s="2">
        <v>0.321794864989006</v>
      </c>
      <c r="H178" s="2">
        <v>0.32126488095238098</v>
      </c>
      <c r="I178" s="2" t="s">
        <v>51</v>
      </c>
      <c r="J178" s="2" t="s">
        <v>253</v>
      </c>
      <c r="K178" s="2" t="s">
        <v>371</v>
      </c>
      <c r="L178" s="2">
        <v>0.7</v>
      </c>
      <c r="M178" s="2">
        <v>0.3</v>
      </c>
      <c r="N178" s="2">
        <v>0.5</v>
      </c>
      <c r="O178" s="2">
        <v>120</v>
      </c>
      <c r="P178" s="2" t="s">
        <v>694</v>
      </c>
    </row>
    <row r="179" spans="1:16" x14ac:dyDescent="0.25">
      <c r="A179" s="2">
        <v>3</v>
      </c>
      <c r="B179" s="2">
        <v>10</v>
      </c>
      <c r="C179" s="2">
        <v>15</v>
      </c>
      <c r="D179" s="2">
        <v>0.15</v>
      </c>
      <c r="E179" s="2">
        <v>0.5</v>
      </c>
      <c r="F179" s="2">
        <v>0.75</v>
      </c>
      <c r="G179" s="2">
        <v>0.30440565149578802</v>
      </c>
      <c r="H179" s="2">
        <v>0.30588484432234397</v>
      </c>
      <c r="I179" s="2" t="s">
        <v>51</v>
      </c>
      <c r="J179" s="2" t="s">
        <v>253</v>
      </c>
      <c r="K179" s="2" t="s">
        <v>372</v>
      </c>
      <c r="L179" s="2">
        <v>0.7</v>
      </c>
      <c r="M179" s="2">
        <v>0.4</v>
      </c>
      <c r="N179" s="2">
        <v>0.5</v>
      </c>
      <c r="O179" s="2">
        <v>120</v>
      </c>
      <c r="P179" s="2" t="s">
        <v>694</v>
      </c>
    </row>
    <row r="180" spans="1:16" x14ac:dyDescent="0.25">
      <c r="A180" s="2">
        <v>3</v>
      </c>
      <c r="B180" s="2">
        <v>10</v>
      </c>
      <c r="C180" s="2">
        <v>14</v>
      </c>
      <c r="D180" s="2">
        <v>0.15</v>
      </c>
      <c r="E180" s="2">
        <v>0.5</v>
      </c>
      <c r="F180" s="2">
        <v>0.7</v>
      </c>
      <c r="G180" s="2">
        <v>0.29079987700208199</v>
      </c>
      <c r="H180" s="2">
        <v>0.29437690781440701</v>
      </c>
      <c r="I180" s="2" t="s">
        <v>51</v>
      </c>
      <c r="J180" s="2" t="s">
        <v>253</v>
      </c>
      <c r="K180" s="2" t="s">
        <v>373</v>
      </c>
      <c r="L180" s="2">
        <v>0.7</v>
      </c>
      <c r="M180" s="2">
        <v>0.5</v>
      </c>
      <c r="N180" s="2">
        <v>0.5</v>
      </c>
      <c r="O180" s="2">
        <v>120</v>
      </c>
      <c r="P180" s="2" t="s">
        <v>695</v>
      </c>
    </row>
    <row r="181" spans="1:16" x14ac:dyDescent="0.25">
      <c r="A181" s="2">
        <v>3</v>
      </c>
      <c r="B181" s="2">
        <v>7</v>
      </c>
      <c r="C181" s="2">
        <v>14</v>
      </c>
      <c r="D181" s="2">
        <v>0.15</v>
      </c>
      <c r="E181" s="2">
        <v>0.35</v>
      </c>
      <c r="F181" s="2">
        <v>0.7</v>
      </c>
      <c r="G181" s="2">
        <v>0.2790101944624</v>
      </c>
      <c r="H181" s="2">
        <v>0.28530944749694698</v>
      </c>
      <c r="I181" s="2" t="s">
        <v>51</v>
      </c>
      <c r="J181" s="2" t="s">
        <v>253</v>
      </c>
      <c r="K181" s="2" t="s">
        <v>374</v>
      </c>
      <c r="L181" s="2">
        <v>0.7</v>
      </c>
      <c r="M181" s="2">
        <v>0.6</v>
      </c>
      <c r="N181" s="2">
        <v>0.5</v>
      </c>
      <c r="O181" s="2">
        <v>120</v>
      </c>
      <c r="P181" s="2" t="s">
        <v>695</v>
      </c>
    </row>
    <row r="182" spans="1:16" x14ac:dyDescent="0.25">
      <c r="A182" s="2">
        <v>4</v>
      </c>
      <c r="B182" s="2">
        <v>7</v>
      </c>
      <c r="C182" s="2">
        <v>12</v>
      </c>
      <c r="D182" s="2">
        <v>0.2</v>
      </c>
      <c r="E182" s="2">
        <v>0.35</v>
      </c>
      <c r="F182" s="2">
        <v>0.6</v>
      </c>
      <c r="G182" s="2">
        <v>0.28249643044863598</v>
      </c>
      <c r="H182" s="2">
        <v>0.29846296065046002</v>
      </c>
      <c r="I182" s="2" t="s">
        <v>51</v>
      </c>
      <c r="J182" s="2" t="s">
        <v>253</v>
      </c>
      <c r="K182" s="2" t="s">
        <v>375</v>
      </c>
      <c r="L182" s="2">
        <v>0.7</v>
      </c>
      <c r="M182" s="2">
        <v>0.7</v>
      </c>
      <c r="N182" s="2">
        <v>0.5</v>
      </c>
      <c r="O182" s="2">
        <v>120</v>
      </c>
      <c r="P182" s="2" t="s">
        <v>696</v>
      </c>
    </row>
    <row r="183" spans="1:16" x14ac:dyDescent="0.25">
      <c r="A183" s="2">
        <v>2</v>
      </c>
      <c r="B183" s="2">
        <v>7</v>
      </c>
      <c r="C183" s="2">
        <v>11</v>
      </c>
      <c r="D183" s="2">
        <v>0.1</v>
      </c>
      <c r="E183" s="2">
        <v>0.35</v>
      </c>
      <c r="F183" s="2">
        <v>0.55000000000000004</v>
      </c>
      <c r="G183" s="2">
        <v>0.21069814731908301</v>
      </c>
      <c r="H183" s="2">
        <v>0.226555745059034</v>
      </c>
      <c r="I183" s="2" t="s">
        <v>51</v>
      </c>
      <c r="J183" s="2" t="s">
        <v>253</v>
      </c>
      <c r="K183" s="2" t="s">
        <v>376</v>
      </c>
      <c r="L183" s="2">
        <v>0.7</v>
      </c>
      <c r="M183" s="2">
        <v>0.79999999999999905</v>
      </c>
      <c r="N183" s="2">
        <v>0.5</v>
      </c>
      <c r="O183" s="2">
        <v>120</v>
      </c>
      <c r="P183" s="2" t="s">
        <v>697</v>
      </c>
    </row>
    <row r="184" spans="1:16" x14ac:dyDescent="0.25">
      <c r="A184" s="2">
        <v>1</v>
      </c>
      <c r="B184" s="2">
        <v>5</v>
      </c>
      <c r="C184" s="2">
        <v>9</v>
      </c>
      <c r="D184" s="2">
        <v>0.05</v>
      </c>
      <c r="E184" s="2">
        <v>0.25</v>
      </c>
      <c r="F184" s="2">
        <v>0.45</v>
      </c>
      <c r="G184" s="2">
        <v>0.16396815317035901</v>
      </c>
      <c r="H184" s="2">
        <v>0.17969200937950899</v>
      </c>
      <c r="I184" s="2" t="s">
        <v>51</v>
      </c>
      <c r="J184" s="2" t="s">
        <v>253</v>
      </c>
      <c r="K184" s="2" t="s">
        <v>377</v>
      </c>
      <c r="L184" s="2">
        <v>0.7</v>
      </c>
      <c r="M184" s="2">
        <v>0.89999999999999902</v>
      </c>
      <c r="N184" s="2">
        <v>0.5</v>
      </c>
      <c r="O184" s="2">
        <v>120</v>
      </c>
      <c r="P184" s="2" t="s">
        <v>697</v>
      </c>
    </row>
    <row r="185" spans="1:16" x14ac:dyDescent="0.25">
      <c r="A185" s="2">
        <v>3</v>
      </c>
      <c r="B185" s="2">
        <v>11</v>
      </c>
      <c r="C185" s="2">
        <v>17</v>
      </c>
      <c r="D185" s="2">
        <v>0.15</v>
      </c>
      <c r="E185" s="2">
        <v>0.55000000000000004</v>
      </c>
      <c r="F185" s="2">
        <v>0.85</v>
      </c>
      <c r="G185" s="2">
        <v>0.32866392531574401</v>
      </c>
      <c r="H185" s="2">
        <v>0.336656746031746</v>
      </c>
      <c r="I185" s="2" t="s">
        <v>51</v>
      </c>
      <c r="J185" s="2" t="s">
        <v>253</v>
      </c>
      <c r="K185" s="2" t="s">
        <v>378</v>
      </c>
      <c r="L185" s="2">
        <v>0.79999999999999905</v>
      </c>
      <c r="M185" s="2">
        <v>0</v>
      </c>
      <c r="N185" s="2">
        <v>0.5</v>
      </c>
      <c r="O185" s="2">
        <v>120</v>
      </c>
      <c r="P185" s="2" t="s">
        <v>639</v>
      </c>
    </row>
    <row r="186" spans="1:16" x14ac:dyDescent="0.25">
      <c r="A186" s="2">
        <v>3</v>
      </c>
      <c r="B186" s="2">
        <v>10</v>
      </c>
      <c r="C186" s="2">
        <v>17</v>
      </c>
      <c r="D186" s="2">
        <v>0.15</v>
      </c>
      <c r="E186" s="2">
        <v>0.5</v>
      </c>
      <c r="F186" s="2">
        <v>0.85</v>
      </c>
      <c r="G186" s="2">
        <v>0.33969202780493102</v>
      </c>
      <c r="H186" s="2">
        <v>0.335305183168086</v>
      </c>
      <c r="I186" s="2" t="s">
        <v>51</v>
      </c>
      <c r="J186" s="2" t="s">
        <v>253</v>
      </c>
      <c r="K186" s="2" t="s">
        <v>379</v>
      </c>
      <c r="L186" s="2">
        <v>0.79999999999999905</v>
      </c>
      <c r="M186" s="2">
        <v>0.1</v>
      </c>
      <c r="N186" s="2">
        <v>0.5</v>
      </c>
      <c r="O186" s="2">
        <v>120</v>
      </c>
      <c r="P186" s="2" t="s">
        <v>639</v>
      </c>
    </row>
    <row r="187" spans="1:16" x14ac:dyDescent="0.25">
      <c r="A187" s="2">
        <v>3</v>
      </c>
      <c r="B187" s="2">
        <v>10</v>
      </c>
      <c r="C187" s="2">
        <v>16</v>
      </c>
      <c r="D187" s="2">
        <v>0.15</v>
      </c>
      <c r="E187" s="2">
        <v>0.5</v>
      </c>
      <c r="F187" s="2">
        <v>0.8</v>
      </c>
      <c r="G187" s="2">
        <v>0.32074782175446298</v>
      </c>
      <c r="H187" s="2">
        <v>0.31722638472638398</v>
      </c>
      <c r="I187" s="2" t="s">
        <v>51</v>
      </c>
      <c r="J187" s="2" t="s">
        <v>253</v>
      </c>
      <c r="K187" s="2" t="s">
        <v>305</v>
      </c>
      <c r="L187" s="2">
        <v>0.79999999999999905</v>
      </c>
      <c r="M187" s="2">
        <v>0.2</v>
      </c>
      <c r="N187" s="2">
        <v>0.5</v>
      </c>
      <c r="O187" s="2">
        <v>120</v>
      </c>
      <c r="P187" s="2" t="s">
        <v>698</v>
      </c>
    </row>
    <row r="188" spans="1:16" x14ac:dyDescent="0.25">
      <c r="A188" s="2">
        <v>3</v>
      </c>
      <c r="B188" s="2">
        <v>9</v>
      </c>
      <c r="C188" s="2">
        <v>14</v>
      </c>
      <c r="D188" s="2">
        <v>0.15</v>
      </c>
      <c r="E188" s="2">
        <v>0.45</v>
      </c>
      <c r="F188" s="2">
        <v>0.7</v>
      </c>
      <c r="G188" s="2">
        <v>0.30070931311194998</v>
      </c>
      <c r="H188" s="2">
        <v>0.29899406149406099</v>
      </c>
      <c r="I188" s="2" t="s">
        <v>51</v>
      </c>
      <c r="J188" s="2" t="s">
        <v>253</v>
      </c>
      <c r="K188" s="2" t="s">
        <v>380</v>
      </c>
      <c r="L188" s="2">
        <v>0.79999999999999905</v>
      </c>
      <c r="M188" s="2">
        <v>0.3</v>
      </c>
      <c r="N188" s="2">
        <v>0.5</v>
      </c>
      <c r="O188" s="2">
        <v>120</v>
      </c>
      <c r="P188" s="2" t="s">
        <v>698</v>
      </c>
    </row>
    <row r="189" spans="1:16" x14ac:dyDescent="0.25">
      <c r="A189" s="2">
        <v>3</v>
      </c>
      <c r="B189" s="2">
        <v>9</v>
      </c>
      <c r="C189" s="2">
        <v>14</v>
      </c>
      <c r="D189" s="2">
        <v>0.15</v>
      </c>
      <c r="E189" s="2">
        <v>0.45</v>
      </c>
      <c r="F189" s="2">
        <v>0.7</v>
      </c>
      <c r="G189" s="2">
        <v>0.29707487283957801</v>
      </c>
      <c r="H189" s="2">
        <v>0.295616189366189</v>
      </c>
      <c r="I189" s="2" t="s">
        <v>51</v>
      </c>
      <c r="J189" s="2" t="s">
        <v>253</v>
      </c>
      <c r="K189" s="2" t="s">
        <v>381</v>
      </c>
      <c r="L189" s="2">
        <v>0.79999999999999905</v>
      </c>
      <c r="M189" s="2">
        <v>0.4</v>
      </c>
      <c r="N189" s="2">
        <v>0.5</v>
      </c>
      <c r="O189" s="2">
        <v>120</v>
      </c>
      <c r="P189" s="2" t="s">
        <v>699</v>
      </c>
    </row>
    <row r="190" spans="1:16" x14ac:dyDescent="0.25">
      <c r="A190" s="2">
        <v>3</v>
      </c>
      <c r="B190" s="2">
        <v>9</v>
      </c>
      <c r="C190" s="2">
        <v>14</v>
      </c>
      <c r="D190" s="2">
        <v>0.15</v>
      </c>
      <c r="E190" s="2">
        <v>0.45</v>
      </c>
      <c r="F190" s="2">
        <v>0.7</v>
      </c>
      <c r="G190" s="2">
        <v>0.29585081911552502</v>
      </c>
      <c r="H190" s="2">
        <v>0.29451118326118297</v>
      </c>
      <c r="I190" s="2" t="s">
        <v>51</v>
      </c>
      <c r="J190" s="2" t="s">
        <v>253</v>
      </c>
      <c r="K190" s="2" t="s">
        <v>382</v>
      </c>
      <c r="L190" s="2">
        <v>0.79999999999999905</v>
      </c>
      <c r="M190" s="2">
        <v>0.5</v>
      </c>
      <c r="N190" s="2">
        <v>0.5</v>
      </c>
      <c r="O190" s="2">
        <v>120</v>
      </c>
      <c r="P190" s="2" t="s">
        <v>699</v>
      </c>
    </row>
    <row r="191" spans="1:16" x14ac:dyDescent="0.25">
      <c r="A191" s="2">
        <v>3</v>
      </c>
      <c r="B191" s="2">
        <v>8</v>
      </c>
      <c r="C191" s="2">
        <v>13</v>
      </c>
      <c r="D191" s="2">
        <v>0.15</v>
      </c>
      <c r="E191" s="2">
        <v>0.4</v>
      </c>
      <c r="F191" s="2">
        <v>0.65</v>
      </c>
      <c r="G191" s="2">
        <v>0.27360647233170399</v>
      </c>
      <c r="H191" s="2">
        <v>0.27720834720834697</v>
      </c>
      <c r="I191" s="2" t="s">
        <v>51</v>
      </c>
      <c r="J191" s="2" t="s">
        <v>253</v>
      </c>
      <c r="K191" s="2" t="s">
        <v>383</v>
      </c>
      <c r="L191" s="2">
        <v>0.79999999999999905</v>
      </c>
      <c r="M191" s="2">
        <v>0.6</v>
      </c>
      <c r="N191" s="2">
        <v>0.5</v>
      </c>
      <c r="O191" s="2">
        <v>120</v>
      </c>
      <c r="P191" s="2" t="s">
        <v>700</v>
      </c>
    </row>
    <row r="192" spans="1:16" x14ac:dyDescent="0.25">
      <c r="A192" s="2">
        <v>3</v>
      </c>
      <c r="B192" s="2">
        <v>7</v>
      </c>
      <c r="C192" s="2">
        <v>12</v>
      </c>
      <c r="D192" s="2">
        <v>0.15</v>
      </c>
      <c r="E192" s="2">
        <v>0.35</v>
      </c>
      <c r="F192" s="2">
        <v>0.6</v>
      </c>
      <c r="G192" s="2">
        <v>0.26386447212917702</v>
      </c>
      <c r="H192" s="2">
        <v>0.26635697635697603</v>
      </c>
      <c r="I192" s="2" t="s">
        <v>51</v>
      </c>
      <c r="J192" s="2" t="s">
        <v>253</v>
      </c>
      <c r="K192" s="2" t="s">
        <v>384</v>
      </c>
      <c r="L192" s="2">
        <v>0.79999999999999905</v>
      </c>
      <c r="M192" s="2">
        <v>0.7</v>
      </c>
      <c r="N192" s="2">
        <v>0.5</v>
      </c>
      <c r="O192" s="2">
        <v>120</v>
      </c>
      <c r="P192" s="2" t="s">
        <v>701</v>
      </c>
    </row>
    <row r="193" spans="1:16" x14ac:dyDescent="0.25">
      <c r="A193" s="2">
        <v>3</v>
      </c>
      <c r="B193" s="2">
        <v>6</v>
      </c>
      <c r="C193" s="2">
        <v>10</v>
      </c>
      <c r="D193" s="2">
        <v>0.15</v>
      </c>
      <c r="E193" s="2">
        <v>0.3</v>
      </c>
      <c r="F193" s="2">
        <v>0.5</v>
      </c>
      <c r="G193" s="2">
        <v>0.23068145144615701</v>
      </c>
      <c r="H193" s="2">
        <v>0.245442474192474</v>
      </c>
      <c r="I193" s="2" t="s">
        <v>51</v>
      </c>
      <c r="J193" s="2" t="s">
        <v>253</v>
      </c>
      <c r="K193" s="2" t="s">
        <v>385</v>
      </c>
      <c r="L193" s="2">
        <v>0.79999999999999905</v>
      </c>
      <c r="M193" s="2">
        <v>0.79999999999999905</v>
      </c>
      <c r="N193" s="2">
        <v>0.5</v>
      </c>
      <c r="O193" s="2">
        <v>120</v>
      </c>
      <c r="P193" s="2" t="s">
        <v>701</v>
      </c>
    </row>
    <row r="194" spans="1:16" x14ac:dyDescent="0.25">
      <c r="A194" s="2">
        <v>1</v>
      </c>
      <c r="B194" s="2">
        <v>5</v>
      </c>
      <c r="C194" s="2">
        <v>8</v>
      </c>
      <c r="D194" s="2">
        <v>0.05</v>
      </c>
      <c r="E194" s="2">
        <v>0.25</v>
      </c>
      <c r="F194" s="2">
        <v>0.4</v>
      </c>
      <c r="G194" s="2">
        <v>0.15989878403305499</v>
      </c>
      <c r="H194" s="2">
        <v>0.174642000511565</v>
      </c>
      <c r="I194" s="2" t="s">
        <v>51</v>
      </c>
      <c r="J194" s="2" t="s">
        <v>253</v>
      </c>
      <c r="K194" s="2" t="s">
        <v>386</v>
      </c>
      <c r="L194" s="2">
        <v>0.79999999999999905</v>
      </c>
      <c r="M194" s="2">
        <v>0.89999999999999902</v>
      </c>
      <c r="N194" s="2">
        <v>0.5</v>
      </c>
      <c r="O194" s="2">
        <v>120</v>
      </c>
      <c r="P194" s="2" t="s">
        <v>640</v>
      </c>
    </row>
    <row r="195" spans="1:16" x14ac:dyDescent="0.25">
      <c r="A195" s="2">
        <v>3</v>
      </c>
      <c r="B195" s="2">
        <v>10</v>
      </c>
      <c r="C195" s="2">
        <v>15</v>
      </c>
      <c r="D195" s="2">
        <v>0.15</v>
      </c>
      <c r="E195" s="2">
        <v>0.5</v>
      </c>
      <c r="F195" s="2">
        <v>0.75</v>
      </c>
      <c r="G195" s="2">
        <v>0.30524648142678201</v>
      </c>
      <c r="H195" s="2">
        <v>0.31444599940289503</v>
      </c>
      <c r="I195" s="2" t="s">
        <v>51</v>
      </c>
      <c r="J195" s="2" t="s">
        <v>253</v>
      </c>
      <c r="K195" s="2" t="s">
        <v>387</v>
      </c>
      <c r="L195" s="2">
        <v>0.89999999999999902</v>
      </c>
      <c r="M195" s="2">
        <v>0</v>
      </c>
      <c r="N195" s="2">
        <v>0.5</v>
      </c>
      <c r="O195" s="2">
        <v>120</v>
      </c>
      <c r="P195" s="2" t="s">
        <v>640</v>
      </c>
    </row>
    <row r="196" spans="1:16" x14ac:dyDescent="0.25">
      <c r="A196" s="2">
        <v>3</v>
      </c>
      <c r="B196" s="2">
        <v>9</v>
      </c>
      <c r="C196" s="2">
        <v>14</v>
      </c>
      <c r="D196" s="2">
        <v>0.15</v>
      </c>
      <c r="E196" s="2">
        <v>0.45</v>
      </c>
      <c r="F196" s="2">
        <v>0.7</v>
      </c>
      <c r="G196" s="2">
        <v>0.31022847532228798</v>
      </c>
      <c r="H196" s="2">
        <v>0.31075505376975898</v>
      </c>
      <c r="I196" s="2" t="s">
        <v>51</v>
      </c>
      <c r="J196" s="2" t="s">
        <v>253</v>
      </c>
      <c r="K196" s="2" t="s">
        <v>388</v>
      </c>
      <c r="L196" s="2">
        <v>0.89999999999999902</v>
      </c>
      <c r="M196" s="2">
        <v>0.1</v>
      </c>
      <c r="N196" s="2">
        <v>0.5</v>
      </c>
      <c r="O196" s="2">
        <v>120</v>
      </c>
      <c r="P196" s="2" t="s">
        <v>702</v>
      </c>
    </row>
    <row r="197" spans="1:16" x14ac:dyDescent="0.25">
      <c r="A197" s="2">
        <v>3</v>
      </c>
      <c r="B197" s="2">
        <v>9</v>
      </c>
      <c r="C197" s="2">
        <v>13</v>
      </c>
      <c r="D197" s="2">
        <v>0.15</v>
      </c>
      <c r="E197" s="2">
        <v>0.45</v>
      </c>
      <c r="F197" s="2">
        <v>0.65</v>
      </c>
      <c r="G197" s="2">
        <v>0.29655463001051202</v>
      </c>
      <c r="H197" s="2">
        <v>0.29097636024106599</v>
      </c>
      <c r="I197" s="2" t="s">
        <v>51</v>
      </c>
      <c r="J197" s="2" t="s">
        <v>253</v>
      </c>
      <c r="K197" s="2" t="s">
        <v>306</v>
      </c>
      <c r="L197" s="2">
        <v>0.89999999999999902</v>
      </c>
      <c r="M197" s="2">
        <v>0.2</v>
      </c>
      <c r="N197" s="2">
        <v>0.5</v>
      </c>
      <c r="O197" s="2">
        <v>120</v>
      </c>
      <c r="P197" s="2" t="s">
        <v>702</v>
      </c>
    </row>
    <row r="198" spans="1:16" x14ac:dyDescent="0.25">
      <c r="A198" s="2">
        <v>3</v>
      </c>
      <c r="B198" s="2">
        <v>9</v>
      </c>
      <c r="C198" s="2">
        <v>12</v>
      </c>
      <c r="D198" s="2">
        <v>0.15</v>
      </c>
      <c r="E198" s="2">
        <v>0.45</v>
      </c>
      <c r="F198" s="2">
        <v>0.6</v>
      </c>
      <c r="G198" s="2">
        <v>0.29308192216280399</v>
      </c>
      <c r="H198" s="2">
        <v>0.28590871954842501</v>
      </c>
      <c r="I198" s="2" t="s">
        <v>51</v>
      </c>
      <c r="J198" s="2" t="s">
        <v>253</v>
      </c>
      <c r="K198" s="2" t="s">
        <v>389</v>
      </c>
      <c r="L198" s="2">
        <v>0.89999999999999902</v>
      </c>
      <c r="M198" s="2">
        <v>0.3</v>
      </c>
      <c r="N198" s="2">
        <v>0.5</v>
      </c>
      <c r="O198" s="2">
        <v>120</v>
      </c>
      <c r="P198" s="2" t="s">
        <v>703</v>
      </c>
    </row>
    <row r="199" spans="1:16" x14ac:dyDescent="0.25">
      <c r="A199" s="2">
        <v>3</v>
      </c>
      <c r="B199" s="2">
        <v>9</v>
      </c>
      <c r="C199" s="2">
        <v>12</v>
      </c>
      <c r="D199" s="2">
        <v>0.15</v>
      </c>
      <c r="E199" s="2">
        <v>0.45</v>
      </c>
      <c r="F199" s="2">
        <v>0.6</v>
      </c>
      <c r="G199" s="2">
        <v>0.28723570547099903</v>
      </c>
      <c r="H199" s="2">
        <v>0.28151549430961198</v>
      </c>
      <c r="I199" s="2" t="s">
        <v>51</v>
      </c>
      <c r="J199" s="2" t="s">
        <v>253</v>
      </c>
      <c r="K199" s="2" t="s">
        <v>390</v>
      </c>
      <c r="L199" s="2">
        <v>0.89999999999999902</v>
      </c>
      <c r="M199" s="2">
        <v>0.4</v>
      </c>
      <c r="N199" s="2">
        <v>0.5</v>
      </c>
      <c r="O199" s="2">
        <v>120</v>
      </c>
      <c r="P199" s="2" t="s">
        <v>703</v>
      </c>
    </row>
    <row r="200" spans="1:16" x14ac:dyDescent="0.25">
      <c r="A200" s="2">
        <v>3</v>
      </c>
      <c r="B200" s="2">
        <v>9</v>
      </c>
      <c r="C200" s="2">
        <v>10</v>
      </c>
      <c r="D200" s="2">
        <v>0.15</v>
      </c>
      <c r="E200" s="2">
        <v>0.45</v>
      </c>
      <c r="F200" s="2">
        <v>0.5</v>
      </c>
      <c r="G200" s="2">
        <v>0.28772692721222098</v>
      </c>
      <c r="H200" s="2">
        <v>0.284275234569352</v>
      </c>
      <c r="I200" s="2" t="s">
        <v>51</v>
      </c>
      <c r="J200" s="2" t="s">
        <v>253</v>
      </c>
      <c r="K200" s="2" t="s">
        <v>391</v>
      </c>
      <c r="L200" s="2">
        <v>0.89999999999999902</v>
      </c>
      <c r="M200" s="2">
        <v>0.5</v>
      </c>
      <c r="N200" s="2">
        <v>0.5</v>
      </c>
      <c r="O200" s="2">
        <v>120</v>
      </c>
      <c r="P200" s="2" t="s">
        <v>704</v>
      </c>
    </row>
    <row r="201" spans="1:16" x14ac:dyDescent="0.25">
      <c r="A201" s="2">
        <v>3</v>
      </c>
      <c r="B201" s="2">
        <v>7</v>
      </c>
      <c r="C201" s="2">
        <v>10</v>
      </c>
      <c r="D201" s="2">
        <v>0.15</v>
      </c>
      <c r="E201" s="2">
        <v>0.35</v>
      </c>
      <c r="F201" s="2">
        <v>0.5</v>
      </c>
      <c r="G201" s="2">
        <v>0.27241298189827601</v>
      </c>
      <c r="H201" s="2">
        <v>0.27168615698027399</v>
      </c>
      <c r="I201" s="2" t="s">
        <v>51</v>
      </c>
      <c r="J201" s="2" t="s">
        <v>253</v>
      </c>
      <c r="K201" s="2" t="s">
        <v>392</v>
      </c>
      <c r="L201" s="2">
        <v>0.89999999999999902</v>
      </c>
      <c r="M201" s="2">
        <v>0.6</v>
      </c>
      <c r="N201" s="2">
        <v>0.5</v>
      </c>
      <c r="O201" s="2">
        <v>120</v>
      </c>
      <c r="P201" s="2" t="s">
        <v>704</v>
      </c>
    </row>
    <row r="202" spans="1:16" x14ac:dyDescent="0.25">
      <c r="A202" s="2">
        <v>2</v>
      </c>
      <c r="B202" s="2">
        <v>6</v>
      </c>
      <c r="C202" s="2">
        <v>10</v>
      </c>
      <c r="D202" s="2">
        <v>0.1</v>
      </c>
      <c r="E202" s="2">
        <v>0.3</v>
      </c>
      <c r="F202" s="2">
        <v>0.5</v>
      </c>
      <c r="G202" s="2">
        <v>0.22651892225421599</v>
      </c>
      <c r="H202" s="2">
        <v>0.229435074729192</v>
      </c>
      <c r="I202" s="2" t="s">
        <v>51</v>
      </c>
      <c r="J202" s="2" t="s">
        <v>253</v>
      </c>
      <c r="K202" s="2" t="s">
        <v>393</v>
      </c>
      <c r="L202" s="2">
        <v>0.89999999999999902</v>
      </c>
      <c r="M202" s="2">
        <v>0.7</v>
      </c>
      <c r="N202" s="2">
        <v>0.5</v>
      </c>
      <c r="O202" s="2">
        <v>120</v>
      </c>
      <c r="P202" s="2" t="s">
        <v>705</v>
      </c>
    </row>
    <row r="203" spans="1:16" x14ac:dyDescent="0.25">
      <c r="A203" s="2">
        <v>3</v>
      </c>
      <c r="B203" s="2">
        <v>5</v>
      </c>
      <c r="C203" s="2">
        <v>7</v>
      </c>
      <c r="D203" s="2">
        <v>0.15</v>
      </c>
      <c r="E203" s="2">
        <v>0.25</v>
      </c>
      <c r="F203" s="2">
        <v>0.35</v>
      </c>
      <c r="G203" s="2">
        <v>0.216487009722303</v>
      </c>
      <c r="H203" s="2">
        <v>0.23134760664172399</v>
      </c>
      <c r="I203" s="2" t="s">
        <v>51</v>
      </c>
      <c r="J203" s="2" t="s">
        <v>253</v>
      </c>
      <c r="K203" s="2" t="s">
        <v>394</v>
      </c>
      <c r="L203" s="2">
        <v>0.89999999999999902</v>
      </c>
      <c r="M203" s="2">
        <v>0.79999999999999905</v>
      </c>
      <c r="N203" s="2">
        <v>0.5</v>
      </c>
      <c r="O203" s="2">
        <v>120</v>
      </c>
      <c r="P203" s="2" t="s">
        <v>705</v>
      </c>
    </row>
    <row r="204" spans="1:16" x14ac:dyDescent="0.25">
      <c r="A204" s="2">
        <v>1</v>
      </c>
      <c r="B204" s="2">
        <v>5</v>
      </c>
      <c r="C204" s="2">
        <v>7</v>
      </c>
      <c r="D204" s="2">
        <v>0.05</v>
      </c>
      <c r="E204" s="2">
        <v>0.25</v>
      </c>
      <c r="F204" s="2">
        <v>0.35</v>
      </c>
      <c r="G204" s="2">
        <v>0.15614196533314101</v>
      </c>
      <c r="H204" s="2">
        <v>0.170889086403792</v>
      </c>
      <c r="I204" s="2" t="s">
        <v>51</v>
      </c>
      <c r="J204" s="2" t="s">
        <v>253</v>
      </c>
      <c r="K204" s="2" t="s">
        <v>395</v>
      </c>
      <c r="L204" s="2">
        <v>0.89999999999999902</v>
      </c>
      <c r="M204" s="2">
        <v>0.89999999999999902</v>
      </c>
      <c r="N204" s="2">
        <v>0.5</v>
      </c>
      <c r="O204" s="2">
        <v>120</v>
      </c>
      <c r="P204" s="2" t="s">
        <v>706</v>
      </c>
    </row>
    <row r="206" spans="1:16" s="26" customFormat="1" x14ac:dyDescent="0.25">
      <c r="A206" s="26" t="s">
        <v>872</v>
      </c>
    </row>
    <row r="207" spans="1:16" x14ac:dyDescent="0.2">
      <c r="A207" s="126">
        <v>10</v>
      </c>
      <c r="B207" s="126">
        <v>13</v>
      </c>
      <c r="C207" s="126">
        <v>14</v>
      </c>
      <c r="D207" s="126">
        <v>0.5</v>
      </c>
      <c r="E207" s="126">
        <v>0.65</v>
      </c>
      <c r="F207" s="126">
        <v>0.7</v>
      </c>
      <c r="G207" s="126">
        <v>0.53676171274961504</v>
      </c>
      <c r="H207" s="126">
        <v>0.57800595238095198</v>
      </c>
      <c r="I207" s="126" t="s">
        <v>51</v>
      </c>
      <c r="J207" s="126" t="s">
        <v>253</v>
      </c>
      <c r="K207" s="126" t="s">
        <v>315</v>
      </c>
      <c r="L207" s="126">
        <v>0</v>
      </c>
      <c r="M207" s="126">
        <v>0</v>
      </c>
      <c r="N207" s="126">
        <v>0.5</v>
      </c>
      <c r="O207" s="126">
        <v>120</v>
      </c>
      <c r="P207" s="127">
        <v>42589.694849537038</v>
      </c>
    </row>
    <row r="208" spans="1:16" x14ac:dyDescent="0.2">
      <c r="A208" s="126">
        <v>10</v>
      </c>
      <c r="B208" s="126">
        <v>13</v>
      </c>
      <c r="C208" s="126">
        <v>16</v>
      </c>
      <c r="D208" s="126">
        <v>0.5</v>
      </c>
      <c r="E208" s="126">
        <v>0.65</v>
      </c>
      <c r="F208" s="126">
        <v>0.8</v>
      </c>
      <c r="G208" s="126">
        <v>0.54098809523809499</v>
      </c>
      <c r="H208" s="126">
        <v>0.58172619047619001</v>
      </c>
      <c r="I208" s="126" t="s">
        <v>51</v>
      </c>
      <c r="J208" s="126" t="s">
        <v>253</v>
      </c>
      <c r="K208" s="126" t="s">
        <v>316</v>
      </c>
      <c r="L208" s="126">
        <v>0</v>
      </c>
      <c r="M208" s="126">
        <v>0.1</v>
      </c>
      <c r="N208" s="126">
        <v>0.5</v>
      </c>
      <c r="O208" s="126">
        <v>120</v>
      </c>
      <c r="P208" s="127">
        <v>42589.694861111115</v>
      </c>
    </row>
    <row r="209" spans="1:16" x14ac:dyDescent="0.2">
      <c r="A209" s="126">
        <v>10</v>
      </c>
      <c r="B209" s="126">
        <v>13</v>
      </c>
      <c r="C209" s="126">
        <v>16</v>
      </c>
      <c r="D209" s="126">
        <v>0.5</v>
      </c>
      <c r="E209" s="126">
        <v>0.65</v>
      </c>
      <c r="F209" s="126">
        <v>0.8</v>
      </c>
      <c r="G209" s="126">
        <v>0.54702976190476105</v>
      </c>
      <c r="H209" s="126">
        <v>0.58360119047618997</v>
      </c>
      <c r="I209" s="126" t="s">
        <v>51</v>
      </c>
      <c r="J209" s="126" t="s">
        <v>253</v>
      </c>
      <c r="K209" s="126" t="s">
        <v>298</v>
      </c>
      <c r="L209" s="126">
        <v>0</v>
      </c>
      <c r="M209" s="126">
        <v>0.2</v>
      </c>
      <c r="N209" s="126">
        <v>0.5</v>
      </c>
      <c r="O209" s="126">
        <v>120</v>
      </c>
      <c r="P209" s="127">
        <v>42589.694872685184</v>
      </c>
    </row>
    <row r="210" spans="1:16" x14ac:dyDescent="0.2">
      <c r="A210" s="126">
        <v>9</v>
      </c>
      <c r="B210" s="126">
        <v>14</v>
      </c>
      <c r="C210" s="126">
        <v>16</v>
      </c>
      <c r="D210" s="126">
        <v>0.45</v>
      </c>
      <c r="E210" s="126">
        <v>0.7</v>
      </c>
      <c r="F210" s="126">
        <v>0.8</v>
      </c>
      <c r="G210" s="126">
        <v>0.52351260504201602</v>
      </c>
      <c r="H210" s="126">
        <v>0.56008403361344505</v>
      </c>
      <c r="I210" s="126" t="s">
        <v>51</v>
      </c>
      <c r="J210" s="126" t="s">
        <v>253</v>
      </c>
      <c r="K210" s="126" t="s">
        <v>317</v>
      </c>
      <c r="L210" s="126">
        <v>0</v>
      </c>
      <c r="M210" s="126">
        <v>0.3</v>
      </c>
      <c r="N210" s="126">
        <v>0.5</v>
      </c>
      <c r="O210" s="126">
        <v>120</v>
      </c>
      <c r="P210" s="127">
        <v>42589.694884259261</v>
      </c>
    </row>
    <row r="211" spans="1:16" x14ac:dyDescent="0.2">
      <c r="A211" s="126">
        <v>8</v>
      </c>
      <c r="B211" s="126">
        <v>14</v>
      </c>
      <c r="C211" s="126">
        <v>16</v>
      </c>
      <c r="D211" s="126">
        <v>0.4</v>
      </c>
      <c r="E211" s="126">
        <v>0.7</v>
      </c>
      <c r="F211" s="126">
        <v>0.8</v>
      </c>
      <c r="G211" s="126">
        <v>0.52539752567693698</v>
      </c>
      <c r="H211" s="126">
        <v>0.54974673202614299</v>
      </c>
      <c r="I211" s="126" t="s">
        <v>51</v>
      </c>
      <c r="J211" s="126" t="s">
        <v>253</v>
      </c>
      <c r="K211" s="126" t="s">
        <v>318</v>
      </c>
      <c r="L211" s="126">
        <v>0</v>
      </c>
      <c r="M211" s="126">
        <v>0.4</v>
      </c>
      <c r="N211" s="126">
        <v>0.5</v>
      </c>
      <c r="O211" s="126">
        <v>120</v>
      </c>
      <c r="P211" s="127">
        <v>42589.694895833331</v>
      </c>
    </row>
    <row r="212" spans="1:16" x14ac:dyDescent="0.2">
      <c r="A212" s="126">
        <v>8</v>
      </c>
      <c r="B212" s="126">
        <v>14</v>
      </c>
      <c r="C212" s="126">
        <v>16</v>
      </c>
      <c r="D212" s="126">
        <v>0.4</v>
      </c>
      <c r="E212" s="126">
        <v>0.7</v>
      </c>
      <c r="F212" s="126">
        <v>0.8</v>
      </c>
      <c r="G212" s="126">
        <v>0.516206349206349</v>
      </c>
      <c r="H212" s="126">
        <v>0.54888888888888798</v>
      </c>
      <c r="I212" s="126" t="s">
        <v>51</v>
      </c>
      <c r="J212" s="126" t="s">
        <v>253</v>
      </c>
      <c r="K212" s="126" t="s">
        <v>319</v>
      </c>
      <c r="L212" s="126">
        <v>0</v>
      </c>
      <c r="M212" s="126">
        <v>0.5</v>
      </c>
      <c r="N212" s="126">
        <v>0.5</v>
      </c>
      <c r="O212" s="126">
        <v>120</v>
      </c>
      <c r="P212" s="127">
        <v>42589.694918981484</v>
      </c>
    </row>
    <row r="213" spans="1:16" x14ac:dyDescent="0.2">
      <c r="A213" s="126">
        <v>7</v>
      </c>
      <c r="B213" s="126">
        <v>14</v>
      </c>
      <c r="C213" s="126">
        <v>16</v>
      </c>
      <c r="D213" s="126">
        <v>0.35</v>
      </c>
      <c r="E213" s="126">
        <v>0.7</v>
      </c>
      <c r="F213" s="126">
        <v>0.8</v>
      </c>
      <c r="G213" s="126">
        <v>0.47453968253968198</v>
      </c>
      <c r="H213" s="126">
        <v>0.49888888888888799</v>
      </c>
      <c r="I213" s="126" t="s">
        <v>51</v>
      </c>
      <c r="J213" s="126" t="s">
        <v>253</v>
      </c>
      <c r="K213" s="126" t="s">
        <v>320</v>
      </c>
      <c r="L213" s="126">
        <v>0</v>
      </c>
      <c r="M213" s="126">
        <v>0.6</v>
      </c>
      <c r="N213" s="126">
        <v>0.5</v>
      </c>
      <c r="O213" s="126">
        <v>120</v>
      </c>
      <c r="P213" s="127">
        <v>42589.694930555554</v>
      </c>
    </row>
    <row r="214" spans="1:16" x14ac:dyDescent="0.2">
      <c r="A214" s="126">
        <v>7</v>
      </c>
      <c r="B214" s="126">
        <v>13</v>
      </c>
      <c r="C214" s="126">
        <v>16</v>
      </c>
      <c r="D214" s="126">
        <v>0.35</v>
      </c>
      <c r="E214" s="126">
        <v>0.65</v>
      </c>
      <c r="F214" s="126">
        <v>0.8</v>
      </c>
      <c r="G214" s="126">
        <v>0.44495634920634902</v>
      </c>
      <c r="H214" s="126">
        <v>0.46930555555555498</v>
      </c>
      <c r="I214" s="126" t="s">
        <v>51</v>
      </c>
      <c r="J214" s="126" t="s">
        <v>253</v>
      </c>
      <c r="K214" s="126" t="s">
        <v>321</v>
      </c>
      <c r="L214" s="126">
        <v>0</v>
      </c>
      <c r="M214" s="126">
        <v>0.7</v>
      </c>
      <c r="N214" s="126">
        <v>0.5</v>
      </c>
      <c r="O214" s="126">
        <v>120</v>
      </c>
      <c r="P214" s="127">
        <v>42589.69494212963</v>
      </c>
    </row>
    <row r="215" spans="1:16" x14ac:dyDescent="0.2">
      <c r="A215" s="126">
        <v>7</v>
      </c>
      <c r="B215" s="126">
        <v>13</v>
      </c>
      <c r="C215" s="126">
        <v>16</v>
      </c>
      <c r="D215" s="126">
        <v>0.35</v>
      </c>
      <c r="E215" s="126">
        <v>0.65</v>
      </c>
      <c r="F215" s="126">
        <v>0.8</v>
      </c>
      <c r="G215" s="126">
        <v>0.433775793650793</v>
      </c>
      <c r="H215" s="126">
        <v>0.45430555555555502</v>
      </c>
      <c r="I215" s="126" t="s">
        <v>51</v>
      </c>
      <c r="J215" s="126" t="s">
        <v>253</v>
      </c>
      <c r="K215" s="126" t="s">
        <v>322</v>
      </c>
      <c r="L215" s="126">
        <v>0</v>
      </c>
      <c r="M215" s="126">
        <v>0.79999999999999905</v>
      </c>
      <c r="N215" s="126">
        <v>0.5</v>
      </c>
      <c r="O215" s="126">
        <v>120</v>
      </c>
      <c r="P215" s="127">
        <v>42589.694953703707</v>
      </c>
    </row>
    <row r="216" spans="1:16" x14ac:dyDescent="0.2">
      <c r="A216" s="126">
        <v>2</v>
      </c>
      <c r="B216" s="126">
        <v>11</v>
      </c>
      <c r="C216" s="126">
        <v>16</v>
      </c>
      <c r="D216" s="126">
        <v>0.1</v>
      </c>
      <c r="E216" s="126">
        <v>0.55000000000000004</v>
      </c>
      <c r="F216" s="126">
        <v>0.8</v>
      </c>
      <c r="G216" s="126">
        <v>0.29699999999999899</v>
      </c>
      <c r="H216" s="126">
        <v>0.30130952380952303</v>
      </c>
      <c r="I216" s="126" t="s">
        <v>51</v>
      </c>
      <c r="J216" s="126" t="s">
        <v>253</v>
      </c>
      <c r="K216" s="126" t="s">
        <v>323</v>
      </c>
      <c r="L216" s="126">
        <v>0</v>
      </c>
      <c r="M216" s="126">
        <v>0.89999999999999902</v>
      </c>
      <c r="N216" s="126">
        <v>0.5</v>
      </c>
      <c r="O216" s="126">
        <v>120</v>
      </c>
      <c r="P216" s="127">
        <v>42589.694953703707</v>
      </c>
    </row>
    <row r="217" spans="1:16" x14ac:dyDescent="0.2">
      <c r="A217" s="126">
        <v>10</v>
      </c>
      <c r="B217" s="126">
        <v>13</v>
      </c>
      <c r="C217" s="126">
        <v>14</v>
      </c>
      <c r="D217" s="126">
        <v>0.5</v>
      </c>
      <c r="E217" s="126">
        <v>0.65</v>
      </c>
      <c r="F217" s="126">
        <v>0.7</v>
      </c>
      <c r="G217" s="126">
        <v>0.53832642611453496</v>
      </c>
      <c r="H217" s="126">
        <v>0.58015495175556098</v>
      </c>
      <c r="I217" s="126" t="s">
        <v>51</v>
      </c>
      <c r="J217" s="126" t="s">
        <v>253</v>
      </c>
      <c r="K217" s="126" t="s">
        <v>324</v>
      </c>
      <c r="L217" s="126">
        <v>0.1</v>
      </c>
      <c r="M217" s="126">
        <v>0</v>
      </c>
      <c r="N217" s="126">
        <v>0.5</v>
      </c>
      <c r="O217" s="126">
        <v>120</v>
      </c>
      <c r="P217" s="127">
        <v>42589.694965277777</v>
      </c>
    </row>
    <row r="218" spans="1:16" x14ac:dyDescent="0.2">
      <c r="A218" s="126">
        <v>10</v>
      </c>
      <c r="B218" s="126">
        <v>13</v>
      </c>
      <c r="C218" s="126">
        <v>15</v>
      </c>
      <c r="D218" s="126">
        <v>0.5</v>
      </c>
      <c r="E218" s="126">
        <v>0.65</v>
      </c>
      <c r="F218" s="126">
        <v>0.75</v>
      </c>
      <c r="G218" s="126">
        <v>0.54257440730001705</v>
      </c>
      <c r="H218" s="126">
        <v>0.583741157216767</v>
      </c>
      <c r="I218" s="126" t="s">
        <v>51</v>
      </c>
      <c r="J218" s="126" t="s">
        <v>253</v>
      </c>
      <c r="K218" s="126" t="s">
        <v>325</v>
      </c>
      <c r="L218" s="126">
        <v>0.1</v>
      </c>
      <c r="M218" s="126">
        <v>0.1</v>
      </c>
      <c r="N218" s="126">
        <v>0.5</v>
      </c>
      <c r="O218" s="126">
        <v>120</v>
      </c>
      <c r="P218" s="127">
        <v>42589.694965277777</v>
      </c>
    </row>
    <row r="219" spans="1:16" x14ac:dyDescent="0.2">
      <c r="A219" s="126">
        <v>9</v>
      </c>
      <c r="B219" s="126">
        <v>13</v>
      </c>
      <c r="C219" s="126">
        <v>15</v>
      </c>
      <c r="D219" s="126">
        <v>0.45</v>
      </c>
      <c r="E219" s="126">
        <v>0.65</v>
      </c>
      <c r="F219" s="126">
        <v>0.75</v>
      </c>
      <c r="G219" s="126">
        <v>0.52080596042804905</v>
      </c>
      <c r="H219" s="126">
        <v>0.56046908715639299</v>
      </c>
      <c r="I219" s="126" t="s">
        <v>51</v>
      </c>
      <c r="J219" s="126" t="s">
        <v>253</v>
      </c>
      <c r="K219" s="126" t="s">
        <v>299</v>
      </c>
      <c r="L219" s="126">
        <v>0.1</v>
      </c>
      <c r="M219" s="126">
        <v>0.2</v>
      </c>
      <c r="N219" s="126">
        <v>0.5</v>
      </c>
      <c r="O219" s="126">
        <v>120</v>
      </c>
      <c r="P219" s="127">
        <v>42589.694965277777</v>
      </c>
    </row>
    <row r="220" spans="1:16" x14ac:dyDescent="0.2">
      <c r="A220" s="126">
        <v>9</v>
      </c>
      <c r="B220" s="126">
        <v>14</v>
      </c>
      <c r="C220" s="126">
        <v>16</v>
      </c>
      <c r="D220" s="126">
        <v>0.45</v>
      </c>
      <c r="E220" s="126">
        <v>0.7</v>
      </c>
      <c r="F220" s="126">
        <v>0.8</v>
      </c>
      <c r="G220" s="126">
        <v>0.524593107943781</v>
      </c>
      <c r="H220" s="126">
        <v>0.56157214742282002</v>
      </c>
      <c r="I220" s="126" t="s">
        <v>51</v>
      </c>
      <c r="J220" s="126" t="s">
        <v>253</v>
      </c>
      <c r="K220" s="126" t="s">
        <v>326</v>
      </c>
      <c r="L220" s="126">
        <v>0.1</v>
      </c>
      <c r="M220" s="126">
        <v>0.3</v>
      </c>
      <c r="N220" s="126">
        <v>0.5</v>
      </c>
      <c r="O220" s="126">
        <v>120</v>
      </c>
      <c r="P220" s="127">
        <v>42589.694976851853</v>
      </c>
    </row>
    <row r="221" spans="1:16" x14ac:dyDescent="0.2">
      <c r="A221" s="126">
        <v>8</v>
      </c>
      <c r="B221" s="126">
        <v>14</v>
      </c>
      <c r="C221" s="126">
        <v>16</v>
      </c>
      <c r="D221" s="126">
        <v>0.4</v>
      </c>
      <c r="E221" s="126">
        <v>0.7</v>
      </c>
      <c r="F221" s="126">
        <v>0.8</v>
      </c>
      <c r="G221" s="126">
        <v>0.50702188287255601</v>
      </c>
      <c r="H221" s="126">
        <v>0.55120177705244999</v>
      </c>
      <c r="I221" s="126" t="s">
        <v>51</v>
      </c>
      <c r="J221" s="126" t="s">
        <v>253</v>
      </c>
      <c r="K221" s="126" t="s">
        <v>327</v>
      </c>
      <c r="L221" s="126">
        <v>0.1</v>
      </c>
      <c r="M221" s="126">
        <v>0.4</v>
      </c>
      <c r="N221" s="126">
        <v>0.5</v>
      </c>
      <c r="O221" s="126">
        <v>120</v>
      </c>
      <c r="P221" s="127">
        <v>42589.694976851853</v>
      </c>
    </row>
    <row r="222" spans="1:16" x14ac:dyDescent="0.2">
      <c r="A222" s="126">
        <v>8</v>
      </c>
      <c r="B222" s="126">
        <v>14</v>
      </c>
      <c r="C222" s="126">
        <v>16</v>
      </c>
      <c r="D222" s="126">
        <v>0.4</v>
      </c>
      <c r="E222" s="126">
        <v>0.7</v>
      </c>
      <c r="F222" s="126">
        <v>0.8</v>
      </c>
      <c r="G222" s="126">
        <v>0.49903532307522802</v>
      </c>
      <c r="H222" s="126">
        <v>0.543151586215881</v>
      </c>
      <c r="I222" s="126" t="s">
        <v>51</v>
      </c>
      <c r="J222" s="126" t="s">
        <v>253</v>
      </c>
      <c r="K222" s="126" t="s">
        <v>328</v>
      </c>
      <c r="L222" s="126">
        <v>0.1</v>
      </c>
      <c r="M222" s="126">
        <v>0.5</v>
      </c>
      <c r="N222" s="126">
        <v>0.5</v>
      </c>
      <c r="O222" s="126">
        <v>120</v>
      </c>
      <c r="P222" s="127">
        <v>42589.694976851853</v>
      </c>
    </row>
    <row r="223" spans="1:16" x14ac:dyDescent="0.2">
      <c r="A223" s="126">
        <v>7</v>
      </c>
      <c r="B223" s="126">
        <v>14</v>
      </c>
      <c r="C223" s="126">
        <v>16</v>
      </c>
      <c r="D223" s="126">
        <v>0.35</v>
      </c>
      <c r="E223" s="126">
        <v>0.7</v>
      </c>
      <c r="F223" s="126">
        <v>0.8</v>
      </c>
      <c r="G223" s="126">
        <v>0.43363079976629298</v>
      </c>
      <c r="H223" s="126">
        <v>0.48172676376164703</v>
      </c>
      <c r="I223" s="126" t="s">
        <v>51</v>
      </c>
      <c r="J223" s="126" t="s">
        <v>253</v>
      </c>
      <c r="K223" s="126" t="s">
        <v>329</v>
      </c>
      <c r="L223" s="126">
        <v>0.1</v>
      </c>
      <c r="M223" s="126">
        <v>0.6</v>
      </c>
      <c r="N223" s="126">
        <v>0.5</v>
      </c>
      <c r="O223" s="126">
        <v>120</v>
      </c>
      <c r="P223" s="127">
        <v>42589.694976851853</v>
      </c>
    </row>
    <row r="224" spans="1:16" x14ac:dyDescent="0.2">
      <c r="A224" s="126">
        <v>4</v>
      </c>
      <c r="B224" s="126">
        <v>11</v>
      </c>
      <c r="C224" s="126">
        <v>15</v>
      </c>
      <c r="D224" s="126">
        <v>0.2</v>
      </c>
      <c r="E224" s="126">
        <v>0.55000000000000004</v>
      </c>
      <c r="F224" s="126">
        <v>0.75</v>
      </c>
      <c r="G224" s="126">
        <v>0.34694849691588697</v>
      </c>
      <c r="H224" s="126">
        <v>0.38154513983002297</v>
      </c>
      <c r="I224" s="126" t="s">
        <v>51</v>
      </c>
      <c r="J224" s="126" t="s">
        <v>253</v>
      </c>
      <c r="K224" s="126" t="s">
        <v>330</v>
      </c>
      <c r="L224" s="126">
        <v>0.1</v>
      </c>
      <c r="M224" s="126">
        <v>0.7</v>
      </c>
      <c r="N224" s="126">
        <v>0.5</v>
      </c>
      <c r="O224" s="126">
        <v>120</v>
      </c>
      <c r="P224" s="127">
        <v>42589.694988425923</v>
      </c>
    </row>
    <row r="225" spans="1:16" x14ac:dyDescent="0.2">
      <c r="A225" s="126">
        <v>3</v>
      </c>
      <c r="B225" s="126">
        <v>9</v>
      </c>
      <c r="C225" s="126">
        <v>14</v>
      </c>
      <c r="D225" s="126">
        <v>0.15</v>
      </c>
      <c r="E225" s="126">
        <v>0.45</v>
      </c>
      <c r="F225" s="126">
        <v>0.7</v>
      </c>
      <c r="G225" s="126">
        <v>0.29218983890722799</v>
      </c>
      <c r="H225" s="126">
        <v>0.31827133030621302</v>
      </c>
      <c r="I225" s="126" t="s">
        <v>51</v>
      </c>
      <c r="J225" s="126" t="s">
        <v>253</v>
      </c>
      <c r="K225" s="126" t="s">
        <v>331</v>
      </c>
      <c r="L225" s="126">
        <v>0.1</v>
      </c>
      <c r="M225" s="126">
        <v>0.79999999999999905</v>
      </c>
      <c r="N225" s="126">
        <v>0.5</v>
      </c>
      <c r="O225" s="126">
        <v>120</v>
      </c>
      <c r="P225" s="127">
        <v>42589.694988425923</v>
      </c>
    </row>
    <row r="226" spans="1:16" x14ac:dyDescent="0.2">
      <c r="A226" s="126">
        <v>1</v>
      </c>
      <c r="B226" s="126">
        <v>8</v>
      </c>
      <c r="C226" s="126">
        <v>14</v>
      </c>
      <c r="D226" s="126">
        <v>0.05</v>
      </c>
      <c r="E226" s="126">
        <v>0.4</v>
      </c>
      <c r="F226" s="126">
        <v>0.7</v>
      </c>
      <c r="G226" s="126">
        <v>0.196578985839479</v>
      </c>
      <c r="H226" s="126">
        <v>0.219261590046473</v>
      </c>
      <c r="I226" s="126" t="s">
        <v>51</v>
      </c>
      <c r="J226" s="126" t="s">
        <v>253</v>
      </c>
      <c r="K226" s="126" t="s">
        <v>332</v>
      </c>
      <c r="L226" s="126">
        <v>0.1</v>
      </c>
      <c r="M226" s="126">
        <v>0.89999999999999902</v>
      </c>
      <c r="N226" s="126">
        <v>0.5</v>
      </c>
      <c r="O226" s="126">
        <v>120</v>
      </c>
      <c r="P226" s="127">
        <v>42589.694988425923</v>
      </c>
    </row>
    <row r="227" spans="1:16" x14ac:dyDescent="0.2">
      <c r="A227" s="126">
        <v>10</v>
      </c>
      <c r="B227" s="126">
        <v>13</v>
      </c>
      <c r="C227" s="126">
        <v>14</v>
      </c>
      <c r="D227" s="126">
        <v>0.5</v>
      </c>
      <c r="E227" s="126">
        <v>0.65</v>
      </c>
      <c r="F227" s="126">
        <v>0.7</v>
      </c>
      <c r="G227" s="126">
        <v>0.53837079147140099</v>
      </c>
      <c r="H227" s="126">
        <v>0.58019463429524398</v>
      </c>
      <c r="I227" s="126" t="s">
        <v>51</v>
      </c>
      <c r="J227" s="126" t="s">
        <v>253</v>
      </c>
      <c r="K227" s="126" t="s">
        <v>333</v>
      </c>
      <c r="L227" s="126">
        <v>0.2</v>
      </c>
      <c r="M227" s="126">
        <v>0</v>
      </c>
      <c r="N227" s="126">
        <v>0.5</v>
      </c>
      <c r="O227" s="126">
        <v>120</v>
      </c>
      <c r="P227" s="127">
        <v>42589.694988425923</v>
      </c>
    </row>
    <row r="228" spans="1:16" x14ac:dyDescent="0.2">
      <c r="A228" s="126">
        <v>10</v>
      </c>
      <c r="B228" s="126">
        <v>13</v>
      </c>
      <c r="C228" s="126">
        <v>16</v>
      </c>
      <c r="D228" s="126">
        <v>0.5</v>
      </c>
      <c r="E228" s="126">
        <v>0.65</v>
      </c>
      <c r="F228" s="126">
        <v>0.8</v>
      </c>
      <c r="G228" s="126">
        <v>0.54338441108150504</v>
      </c>
      <c r="H228" s="126">
        <v>0.58505354580856705</v>
      </c>
      <c r="I228" s="126" t="s">
        <v>51</v>
      </c>
      <c r="J228" s="126" t="s">
        <v>253</v>
      </c>
      <c r="K228" s="126" t="s">
        <v>334</v>
      </c>
      <c r="L228" s="126">
        <v>0.2</v>
      </c>
      <c r="M228" s="126">
        <v>0.1</v>
      </c>
      <c r="N228" s="126">
        <v>0.5</v>
      </c>
      <c r="O228" s="126">
        <v>120</v>
      </c>
      <c r="P228" s="127">
        <v>42589.694988425923</v>
      </c>
    </row>
    <row r="229" spans="1:16" x14ac:dyDescent="0.2">
      <c r="A229" s="126">
        <v>9</v>
      </c>
      <c r="B229" s="126">
        <v>13</v>
      </c>
      <c r="C229" s="126">
        <v>15</v>
      </c>
      <c r="D229" s="126">
        <v>0.45</v>
      </c>
      <c r="E229" s="126">
        <v>0.65</v>
      </c>
      <c r="F229" s="126">
        <v>0.75</v>
      </c>
      <c r="G229" s="126">
        <v>0.52115248550495097</v>
      </c>
      <c r="H229" s="126">
        <v>0.560973300073909</v>
      </c>
      <c r="I229" s="126" t="s">
        <v>51</v>
      </c>
      <c r="J229" s="126" t="s">
        <v>253</v>
      </c>
      <c r="K229" s="126" t="s">
        <v>300</v>
      </c>
      <c r="L229" s="126">
        <v>0.2</v>
      </c>
      <c r="M229" s="126">
        <v>0.2</v>
      </c>
      <c r="N229" s="126">
        <v>0.5</v>
      </c>
      <c r="O229" s="126">
        <v>120</v>
      </c>
      <c r="P229" s="127">
        <v>42589.695</v>
      </c>
    </row>
    <row r="230" spans="1:16" x14ac:dyDescent="0.2">
      <c r="A230" s="126">
        <v>9</v>
      </c>
      <c r="B230" s="126">
        <v>14</v>
      </c>
      <c r="C230" s="126">
        <v>15</v>
      </c>
      <c r="D230" s="126">
        <v>0.45</v>
      </c>
      <c r="E230" s="126">
        <v>0.7</v>
      </c>
      <c r="F230" s="126">
        <v>0.75</v>
      </c>
      <c r="G230" s="126">
        <v>0.54218495743681305</v>
      </c>
      <c r="H230" s="126">
        <v>0.57783910533910499</v>
      </c>
      <c r="I230" s="126" t="s">
        <v>51</v>
      </c>
      <c r="J230" s="126" t="s">
        <v>253</v>
      </c>
      <c r="K230" s="126" t="s">
        <v>335</v>
      </c>
      <c r="L230" s="126">
        <v>0.2</v>
      </c>
      <c r="M230" s="126">
        <v>0.3</v>
      </c>
      <c r="N230" s="126">
        <v>0.5</v>
      </c>
      <c r="O230" s="126">
        <v>120</v>
      </c>
      <c r="P230" s="127">
        <v>42589.695</v>
      </c>
    </row>
    <row r="231" spans="1:16" x14ac:dyDescent="0.2">
      <c r="A231" s="126">
        <v>8</v>
      </c>
      <c r="B231" s="126">
        <v>14</v>
      </c>
      <c r="C231" s="126">
        <v>16</v>
      </c>
      <c r="D231" s="126">
        <v>0.4</v>
      </c>
      <c r="E231" s="126">
        <v>0.7</v>
      </c>
      <c r="F231" s="126">
        <v>0.8</v>
      </c>
      <c r="G231" s="126">
        <v>0.50951515597390795</v>
      </c>
      <c r="H231" s="126">
        <v>0.55356421356421304</v>
      </c>
      <c r="I231" s="126" t="s">
        <v>51</v>
      </c>
      <c r="J231" s="126" t="s">
        <v>253</v>
      </c>
      <c r="K231" s="126" t="s">
        <v>336</v>
      </c>
      <c r="L231" s="126">
        <v>0.2</v>
      </c>
      <c r="M231" s="126">
        <v>0.4</v>
      </c>
      <c r="N231" s="126">
        <v>0.5</v>
      </c>
      <c r="O231" s="126">
        <v>120</v>
      </c>
      <c r="P231" s="127">
        <v>42589.695</v>
      </c>
    </row>
    <row r="232" spans="1:16" x14ac:dyDescent="0.2">
      <c r="A232" s="126">
        <v>7</v>
      </c>
      <c r="B232" s="126">
        <v>14</v>
      </c>
      <c r="C232" s="126">
        <v>16</v>
      </c>
      <c r="D232" s="126">
        <v>0.35</v>
      </c>
      <c r="E232" s="126">
        <v>0.7</v>
      </c>
      <c r="F232" s="126">
        <v>0.8</v>
      </c>
      <c r="G232" s="126">
        <v>0.47669860986686002</v>
      </c>
      <c r="H232" s="126">
        <v>0.52047676376164698</v>
      </c>
      <c r="I232" s="126" t="s">
        <v>51</v>
      </c>
      <c r="J232" s="126" t="s">
        <v>253</v>
      </c>
      <c r="K232" s="126" t="s">
        <v>337</v>
      </c>
      <c r="L232" s="126">
        <v>0.2</v>
      </c>
      <c r="M232" s="126">
        <v>0.5</v>
      </c>
      <c r="N232" s="126">
        <v>0.5</v>
      </c>
      <c r="O232" s="126">
        <v>120</v>
      </c>
      <c r="P232" s="127">
        <v>42589.695</v>
      </c>
    </row>
    <row r="233" spans="1:16" x14ac:dyDescent="0.2">
      <c r="A233" s="126">
        <v>6</v>
      </c>
      <c r="B233" s="126">
        <v>13</v>
      </c>
      <c r="C233" s="126">
        <v>17</v>
      </c>
      <c r="D233" s="126">
        <v>0.3</v>
      </c>
      <c r="E233" s="126">
        <v>0.65</v>
      </c>
      <c r="F233" s="126">
        <v>0.85</v>
      </c>
      <c r="G233" s="126">
        <v>0.423103130051806</v>
      </c>
      <c r="H233" s="126">
        <v>0.45872026196204202</v>
      </c>
      <c r="I233" s="126" t="s">
        <v>51</v>
      </c>
      <c r="J233" s="126" t="s">
        <v>253</v>
      </c>
      <c r="K233" s="126" t="s">
        <v>338</v>
      </c>
      <c r="L233" s="126">
        <v>0.2</v>
      </c>
      <c r="M233" s="126">
        <v>0.6</v>
      </c>
      <c r="N233" s="126">
        <v>0.5</v>
      </c>
      <c r="O233" s="126">
        <v>120</v>
      </c>
      <c r="P233" s="127">
        <v>42589.695</v>
      </c>
    </row>
    <row r="234" spans="1:16" x14ac:dyDescent="0.2">
      <c r="A234" s="126">
        <v>3</v>
      </c>
      <c r="B234" s="126">
        <v>10</v>
      </c>
      <c r="C234" s="126">
        <v>15</v>
      </c>
      <c r="D234" s="126">
        <v>0.15</v>
      </c>
      <c r="E234" s="126">
        <v>0.5</v>
      </c>
      <c r="F234" s="126">
        <v>0.75</v>
      </c>
      <c r="G234" s="126">
        <v>0.31456760905938902</v>
      </c>
      <c r="H234" s="126">
        <v>0.34919520368698298</v>
      </c>
      <c r="I234" s="126" t="s">
        <v>51</v>
      </c>
      <c r="J234" s="126" t="s">
        <v>253</v>
      </c>
      <c r="K234" s="126" t="s">
        <v>339</v>
      </c>
      <c r="L234" s="126">
        <v>0.2</v>
      </c>
      <c r="M234" s="126">
        <v>0.7</v>
      </c>
      <c r="N234" s="126">
        <v>0.5</v>
      </c>
      <c r="O234" s="126">
        <v>120</v>
      </c>
      <c r="P234" s="127">
        <v>42589.695</v>
      </c>
    </row>
    <row r="235" spans="1:16" x14ac:dyDescent="0.2">
      <c r="A235" s="126">
        <v>3</v>
      </c>
      <c r="B235" s="126">
        <v>8</v>
      </c>
      <c r="C235" s="126">
        <v>14</v>
      </c>
      <c r="D235" s="126">
        <v>0.15</v>
      </c>
      <c r="E235" s="126">
        <v>0.4</v>
      </c>
      <c r="F235" s="126">
        <v>0.7</v>
      </c>
      <c r="G235" s="126">
        <v>0.29081261405439401</v>
      </c>
      <c r="H235" s="126">
        <v>0.31719428793606802</v>
      </c>
      <c r="I235" s="126" t="s">
        <v>51</v>
      </c>
      <c r="J235" s="126" t="s">
        <v>253</v>
      </c>
      <c r="K235" s="126" t="s">
        <v>340</v>
      </c>
      <c r="L235" s="126">
        <v>0.2</v>
      </c>
      <c r="M235" s="126">
        <v>0.79999999999999905</v>
      </c>
      <c r="N235" s="126">
        <v>0.5</v>
      </c>
      <c r="O235" s="126">
        <v>120</v>
      </c>
      <c r="P235" s="127">
        <v>42589.695011574076</v>
      </c>
    </row>
    <row r="236" spans="1:16" x14ac:dyDescent="0.2">
      <c r="A236" s="126">
        <v>1</v>
      </c>
      <c r="B236" s="126">
        <v>8</v>
      </c>
      <c r="C236" s="126">
        <v>14</v>
      </c>
      <c r="D236" s="126">
        <v>0.05</v>
      </c>
      <c r="E236" s="126">
        <v>0.4</v>
      </c>
      <c r="F236" s="126">
        <v>0.7</v>
      </c>
      <c r="G236" s="126">
        <v>0.19382878993347299</v>
      </c>
      <c r="H236" s="126">
        <v>0.21659419358597301</v>
      </c>
      <c r="I236" s="126" t="s">
        <v>51</v>
      </c>
      <c r="J236" s="126" t="s">
        <v>253</v>
      </c>
      <c r="K236" s="126" t="s">
        <v>341</v>
      </c>
      <c r="L236" s="126">
        <v>0.2</v>
      </c>
      <c r="M236" s="126">
        <v>0.89999999999999902</v>
      </c>
      <c r="N236" s="126">
        <v>0.5</v>
      </c>
      <c r="O236" s="126">
        <v>120</v>
      </c>
      <c r="P236" s="127">
        <v>42589.695011574076</v>
      </c>
    </row>
    <row r="237" spans="1:16" x14ac:dyDescent="0.2">
      <c r="A237" s="126">
        <v>9</v>
      </c>
      <c r="B237" s="126">
        <v>13</v>
      </c>
      <c r="C237" s="126">
        <v>15</v>
      </c>
      <c r="D237" s="126">
        <v>0.45</v>
      </c>
      <c r="E237" s="126">
        <v>0.65</v>
      </c>
      <c r="F237" s="126">
        <v>0.75</v>
      </c>
      <c r="G237" s="126">
        <v>0.519339397671294</v>
      </c>
      <c r="H237" s="126">
        <v>0.56137691570881199</v>
      </c>
      <c r="I237" s="126" t="s">
        <v>51</v>
      </c>
      <c r="J237" s="126" t="s">
        <v>253</v>
      </c>
      <c r="K237" s="126" t="s">
        <v>342</v>
      </c>
      <c r="L237" s="126">
        <v>0.3</v>
      </c>
      <c r="M237" s="126">
        <v>0</v>
      </c>
      <c r="N237" s="126">
        <v>0.5</v>
      </c>
      <c r="O237" s="126">
        <v>120</v>
      </c>
      <c r="P237" s="127">
        <v>42589.695011574076</v>
      </c>
    </row>
    <row r="238" spans="1:16" x14ac:dyDescent="0.2">
      <c r="A238" s="126">
        <v>8</v>
      </c>
      <c r="B238" s="126">
        <v>14</v>
      </c>
      <c r="C238" s="126">
        <v>17</v>
      </c>
      <c r="D238" s="126">
        <v>0.4</v>
      </c>
      <c r="E238" s="126">
        <v>0.7</v>
      </c>
      <c r="F238" s="126">
        <v>0.85</v>
      </c>
      <c r="G238" s="126">
        <v>0.50235471621116301</v>
      </c>
      <c r="H238" s="126">
        <v>0.54369623655913901</v>
      </c>
      <c r="I238" s="126" t="s">
        <v>51</v>
      </c>
      <c r="J238" s="126" t="s">
        <v>253</v>
      </c>
      <c r="K238" s="126" t="s">
        <v>343</v>
      </c>
      <c r="L238" s="126">
        <v>0.3</v>
      </c>
      <c r="M238" s="126">
        <v>0.1</v>
      </c>
      <c r="N238" s="126">
        <v>0.5</v>
      </c>
      <c r="O238" s="126">
        <v>120</v>
      </c>
      <c r="P238" s="127">
        <v>42589.695011574076</v>
      </c>
    </row>
    <row r="239" spans="1:16" x14ac:dyDescent="0.2">
      <c r="A239" s="126">
        <v>8</v>
      </c>
      <c r="B239" s="126">
        <v>14</v>
      </c>
      <c r="C239" s="126">
        <v>17</v>
      </c>
      <c r="D239" s="126">
        <v>0.4</v>
      </c>
      <c r="E239" s="126">
        <v>0.7</v>
      </c>
      <c r="F239" s="126">
        <v>0.85</v>
      </c>
      <c r="G239" s="126">
        <v>0.50473690393473702</v>
      </c>
      <c r="H239" s="126">
        <v>0.543885630498533</v>
      </c>
      <c r="I239" s="126" t="s">
        <v>51</v>
      </c>
      <c r="J239" s="126" t="s">
        <v>253</v>
      </c>
      <c r="K239" s="126" t="s">
        <v>301</v>
      </c>
      <c r="L239" s="126">
        <v>0.3</v>
      </c>
      <c r="M239" s="126">
        <v>0.2</v>
      </c>
      <c r="N239" s="126">
        <v>0.5</v>
      </c>
      <c r="O239" s="126">
        <v>120</v>
      </c>
      <c r="P239" s="127">
        <v>42589.695011574076</v>
      </c>
    </row>
    <row r="240" spans="1:16" x14ac:dyDescent="0.2">
      <c r="A240" s="126">
        <v>8</v>
      </c>
      <c r="B240" s="126">
        <v>15</v>
      </c>
      <c r="C240" s="126">
        <v>16</v>
      </c>
      <c r="D240" s="126">
        <v>0.4</v>
      </c>
      <c r="E240" s="126">
        <v>0.75</v>
      </c>
      <c r="F240" s="126">
        <v>0.8</v>
      </c>
      <c r="G240" s="126">
        <v>0.52374915936391797</v>
      </c>
      <c r="H240" s="126">
        <v>0.55315330726621004</v>
      </c>
      <c r="I240" s="126" t="s">
        <v>51</v>
      </c>
      <c r="J240" s="126" t="s">
        <v>253</v>
      </c>
      <c r="K240" s="126" t="s">
        <v>344</v>
      </c>
      <c r="L240" s="126">
        <v>0.3</v>
      </c>
      <c r="M240" s="126">
        <v>0.3</v>
      </c>
      <c r="N240" s="126">
        <v>0.5</v>
      </c>
      <c r="O240" s="126">
        <v>120</v>
      </c>
      <c r="P240" s="127">
        <v>42589.695011574076</v>
      </c>
    </row>
    <row r="241" spans="1:16" x14ac:dyDescent="0.2">
      <c r="A241" s="126">
        <v>7</v>
      </c>
      <c r="B241" s="126">
        <v>15</v>
      </c>
      <c r="C241" s="126">
        <v>16</v>
      </c>
      <c r="D241" s="126">
        <v>0.35</v>
      </c>
      <c r="E241" s="126">
        <v>0.75</v>
      </c>
      <c r="F241" s="126">
        <v>0.8</v>
      </c>
      <c r="G241" s="126">
        <v>0.48935665487061603</v>
      </c>
      <c r="H241" s="126">
        <v>0.53328186758893203</v>
      </c>
      <c r="I241" s="126" t="s">
        <v>51</v>
      </c>
      <c r="J241" s="126" t="s">
        <v>253</v>
      </c>
      <c r="K241" s="126" t="s">
        <v>345</v>
      </c>
      <c r="L241" s="126">
        <v>0.3</v>
      </c>
      <c r="M241" s="126">
        <v>0.4</v>
      </c>
      <c r="N241" s="126">
        <v>0.5</v>
      </c>
      <c r="O241" s="126">
        <v>120</v>
      </c>
      <c r="P241" s="127">
        <v>42589.695011574076</v>
      </c>
    </row>
    <row r="242" spans="1:16" x14ac:dyDescent="0.2">
      <c r="A242" s="126">
        <v>4</v>
      </c>
      <c r="B242" s="126">
        <v>15</v>
      </c>
      <c r="C242" s="126">
        <v>16</v>
      </c>
      <c r="D242" s="126">
        <v>0.2</v>
      </c>
      <c r="E242" s="126">
        <v>0.75</v>
      </c>
      <c r="F242" s="126">
        <v>0.8</v>
      </c>
      <c r="G242" s="126">
        <v>0.41244884826971501</v>
      </c>
      <c r="H242" s="126">
        <v>0.43539366883116798</v>
      </c>
      <c r="I242" s="126" t="s">
        <v>51</v>
      </c>
      <c r="J242" s="126" t="s">
        <v>253</v>
      </c>
      <c r="K242" s="126" t="s">
        <v>346</v>
      </c>
      <c r="L242" s="126">
        <v>0.3</v>
      </c>
      <c r="M242" s="126">
        <v>0.5</v>
      </c>
      <c r="N242" s="126">
        <v>0.5</v>
      </c>
      <c r="O242" s="126">
        <v>120</v>
      </c>
      <c r="P242" s="127">
        <v>42589.695023148146</v>
      </c>
    </row>
    <row r="243" spans="1:16" x14ac:dyDescent="0.2">
      <c r="A243" s="126">
        <v>5</v>
      </c>
      <c r="B243" s="126">
        <v>12</v>
      </c>
      <c r="C243" s="126">
        <v>16</v>
      </c>
      <c r="D243" s="126">
        <v>0.25</v>
      </c>
      <c r="E243" s="126">
        <v>0.6</v>
      </c>
      <c r="F243" s="126">
        <v>0.8</v>
      </c>
      <c r="G243" s="126">
        <v>0.37454744489227199</v>
      </c>
      <c r="H243" s="126">
        <v>0.40962817833507398</v>
      </c>
      <c r="I243" s="126" t="s">
        <v>51</v>
      </c>
      <c r="J243" s="126" t="s">
        <v>253</v>
      </c>
      <c r="K243" s="126" t="s">
        <v>347</v>
      </c>
      <c r="L243" s="126">
        <v>0.3</v>
      </c>
      <c r="M243" s="126">
        <v>0.6</v>
      </c>
      <c r="N243" s="126">
        <v>0.5</v>
      </c>
      <c r="O243" s="126">
        <v>120</v>
      </c>
      <c r="P243" s="127">
        <v>42589.695023148146</v>
      </c>
    </row>
    <row r="244" spans="1:16" x14ac:dyDescent="0.2">
      <c r="A244" s="126">
        <v>3</v>
      </c>
      <c r="B244" s="126">
        <v>10</v>
      </c>
      <c r="C244" s="126">
        <v>15</v>
      </c>
      <c r="D244" s="126">
        <v>0.15</v>
      </c>
      <c r="E244" s="126">
        <v>0.5</v>
      </c>
      <c r="F244" s="126">
        <v>0.75</v>
      </c>
      <c r="G244" s="126">
        <v>0.31011924523918499</v>
      </c>
      <c r="H244" s="126">
        <v>0.34468645339334902</v>
      </c>
      <c r="I244" s="126" t="s">
        <v>51</v>
      </c>
      <c r="J244" s="126" t="s">
        <v>253</v>
      </c>
      <c r="K244" s="126" t="s">
        <v>348</v>
      </c>
      <c r="L244" s="126">
        <v>0.3</v>
      </c>
      <c r="M244" s="126">
        <v>0.7</v>
      </c>
      <c r="N244" s="126">
        <v>0.5</v>
      </c>
      <c r="O244" s="126">
        <v>120</v>
      </c>
      <c r="P244" s="127">
        <v>42589.695023148146</v>
      </c>
    </row>
    <row r="245" spans="1:16" x14ac:dyDescent="0.2">
      <c r="A245" s="126">
        <v>2</v>
      </c>
      <c r="B245" s="126">
        <v>9</v>
      </c>
      <c r="C245" s="126">
        <v>14</v>
      </c>
      <c r="D245" s="126">
        <v>0.1</v>
      </c>
      <c r="E245" s="126">
        <v>0.45</v>
      </c>
      <c r="F245" s="126">
        <v>0.7</v>
      </c>
      <c r="G245" s="126">
        <v>0.24808409605569801</v>
      </c>
      <c r="H245" s="126">
        <v>0.27204573626733802</v>
      </c>
      <c r="I245" s="126" t="s">
        <v>51</v>
      </c>
      <c r="J245" s="126" t="s">
        <v>253</v>
      </c>
      <c r="K245" s="126" t="s">
        <v>349</v>
      </c>
      <c r="L245" s="126">
        <v>0.3</v>
      </c>
      <c r="M245" s="126">
        <v>0.79999999999999905</v>
      </c>
      <c r="N245" s="126">
        <v>0.5</v>
      </c>
      <c r="O245" s="126">
        <v>120</v>
      </c>
      <c r="P245" s="127">
        <v>42589.695023148146</v>
      </c>
    </row>
    <row r="246" spans="1:16" x14ac:dyDescent="0.2">
      <c r="A246" s="126">
        <v>1</v>
      </c>
      <c r="B246" s="126">
        <v>8</v>
      </c>
      <c r="C246" s="126">
        <v>13</v>
      </c>
      <c r="D246" s="126">
        <v>0.05</v>
      </c>
      <c r="E246" s="126">
        <v>0.4</v>
      </c>
      <c r="F246" s="126">
        <v>0.65</v>
      </c>
      <c r="G246" s="126">
        <v>0.17663658747109301</v>
      </c>
      <c r="H246" s="126">
        <v>0.199401991123593</v>
      </c>
      <c r="I246" s="126" t="s">
        <v>51</v>
      </c>
      <c r="J246" s="126" t="s">
        <v>253</v>
      </c>
      <c r="K246" s="126" t="s">
        <v>350</v>
      </c>
      <c r="L246" s="126">
        <v>0.3</v>
      </c>
      <c r="M246" s="126">
        <v>0.89999999999999902</v>
      </c>
      <c r="N246" s="126">
        <v>0.5</v>
      </c>
      <c r="O246" s="126">
        <v>120</v>
      </c>
      <c r="P246" s="127">
        <v>42589.695023148146</v>
      </c>
    </row>
    <row r="247" spans="1:16" s="130" customFormat="1" x14ac:dyDescent="0.2">
      <c r="A247" s="128">
        <v>10</v>
      </c>
      <c r="B247" s="128">
        <v>14</v>
      </c>
      <c r="C247" s="128">
        <v>15</v>
      </c>
      <c r="D247" s="128">
        <v>0.5</v>
      </c>
      <c r="E247" s="128">
        <v>0.7</v>
      </c>
      <c r="F247" s="128">
        <v>0.75</v>
      </c>
      <c r="G247" s="128">
        <v>0.56194442322383498</v>
      </c>
      <c r="H247" s="128">
        <v>0.604292186571598</v>
      </c>
      <c r="I247" s="128" t="s">
        <v>51</v>
      </c>
      <c r="J247" s="128" t="s">
        <v>253</v>
      </c>
      <c r="K247" s="128" t="s">
        <v>287</v>
      </c>
      <c r="L247" s="128">
        <v>0.4</v>
      </c>
      <c r="M247" s="128">
        <v>0</v>
      </c>
      <c r="N247" s="128">
        <v>0.5</v>
      </c>
      <c r="O247" s="128">
        <v>120</v>
      </c>
      <c r="P247" s="129">
        <v>42589.695023148146</v>
      </c>
    </row>
    <row r="248" spans="1:16" x14ac:dyDescent="0.2">
      <c r="A248" s="126">
        <v>9</v>
      </c>
      <c r="B248" s="126">
        <v>14</v>
      </c>
      <c r="C248" s="126">
        <v>17</v>
      </c>
      <c r="D248" s="126">
        <v>0.45</v>
      </c>
      <c r="E248" s="126">
        <v>0.7</v>
      </c>
      <c r="F248" s="126">
        <v>0.85</v>
      </c>
      <c r="G248" s="126">
        <v>0.54091331956157496</v>
      </c>
      <c r="H248" s="126">
        <v>0.58265873015873004</v>
      </c>
      <c r="I248" s="126" t="s">
        <v>51</v>
      </c>
      <c r="J248" s="126" t="s">
        <v>253</v>
      </c>
      <c r="K248" s="126" t="s">
        <v>313</v>
      </c>
      <c r="L248" s="126">
        <v>0.4</v>
      </c>
      <c r="M248" s="126">
        <v>0.1</v>
      </c>
      <c r="N248" s="126">
        <v>0.5</v>
      </c>
      <c r="O248" s="126">
        <v>120</v>
      </c>
      <c r="P248" s="127">
        <v>42589.695023148146</v>
      </c>
    </row>
    <row r="249" spans="1:16" x14ac:dyDescent="0.2">
      <c r="A249" s="126">
        <v>9</v>
      </c>
      <c r="B249" s="126">
        <v>14</v>
      </c>
      <c r="C249" s="126">
        <v>17</v>
      </c>
      <c r="D249" s="126">
        <v>0.45</v>
      </c>
      <c r="E249" s="126">
        <v>0.7</v>
      </c>
      <c r="F249" s="126">
        <v>0.85</v>
      </c>
      <c r="G249" s="126">
        <v>0.54309854293215298</v>
      </c>
      <c r="H249" s="126">
        <v>0.58230549199084602</v>
      </c>
      <c r="I249" s="126" t="s">
        <v>51</v>
      </c>
      <c r="J249" s="126" t="s">
        <v>253</v>
      </c>
      <c r="K249" s="126" t="s">
        <v>294</v>
      </c>
      <c r="L249" s="126">
        <v>0.4</v>
      </c>
      <c r="M249" s="126">
        <v>0.2</v>
      </c>
      <c r="N249" s="126">
        <v>0.5</v>
      </c>
      <c r="O249" s="126">
        <v>120</v>
      </c>
      <c r="P249" s="127">
        <v>42589.695023148146</v>
      </c>
    </row>
    <row r="250" spans="1:16" x14ac:dyDescent="0.2">
      <c r="A250" s="126">
        <v>8</v>
      </c>
      <c r="B250" s="126">
        <v>15</v>
      </c>
      <c r="C250" s="126">
        <v>16</v>
      </c>
      <c r="D250" s="126">
        <v>0.4</v>
      </c>
      <c r="E250" s="126">
        <v>0.75</v>
      </c>
      <c r="F250" s="126">
        <v>0.8</v>
      </c>
      <c r="G250" s="126">
        <v>0.51490412500384197</v>
      </c>
      <c r="H250" s="126">
        <v>0.55144158981115499</v>
      </c>
      <c r="I250" s="126" t="s">
        <v>51</v>
      </c>
      <c r="J250" s="126" t="s">
        <v>253</v>
      </c>
      <c r="K250" s="126" t="s">
        <v>314</v>
      </c>
      <c r="L250" s="126">
        <v>0.4</v>
      </c>
      <c r="M250" s="126">
        <v>0.3</v>
      </c>
      <c r="N250" s="126">
        <v>0.5</v>
      </c>
      <c r="O250" s="126">
        <v>120</v>
      </c>
      <c r="P250" s="127">
        <v>42589.695023148146</v>
      </c>
    </row>
    <row r="251" spans="1:16" x14ac:dyDescent="0.2">
      <c r="A251" s="126">
        <v>7</v>
      </c>
      <c r="B251" s="126">
        <v>15</v>
      </c>
      <c r="C251" s="126">
        <v>16</v>
      </c>
      <c r="D251" s="126">
        <v>0.35</v>
      </c>
      <c r="E251" s="126">
        <v>0.75</v>
      </c>
      <c r="F251" s="126">
        <v>0.8</v>
      </c>
      <c r="G251" s="126">
        <v>0.49221005330031697</v>
      </c>
      <c r="H251" s="126">
        <v>0.51937565308254896</v>
      </c>
      <c r="I251" s="126" t="s">
        <v>51</v>
      </c>
      <c r="J251" s="126" t="s">
        <v>253</v>
      </c>
      <c r="K251" s="126" t="s">
        <v>307</v>
      </c>
      <c r="L251" s="126">
        <v>0.4</v>
      </c>
      <c r="M251" s="126">
        <v>0.4</v>
      </c>
      <c r="N251" s="126">
        <v>0.5</v>
      </c>
      <c r="O251" s="126">
        <v>120</v>
      </c>
      <c r="P251" s="127">
        <v>42589.695034722223</v>
      </c>
    </row>
    <row r="252" spans="1:16" x14ac:dyDescent="0.2">
      <c r="A252" s="126">
        <v>6</v>
      </c>
      <c r="B252" s="126">
        <v>15</v>
      </c>
      <c r="C252" s="126">
        <v>16</v>
      </c>
      <c r="D252" s="126">
        <v>0.3</v>
      </c>
      <c r="E252" s="126">
        <v>0.75</v>
      </c>
      <c r="F252" s="126">
        <v>0.8</v>
      </c>
      <c r="G252" s="126">
        <v>0.44789090438546902</v>
      </c>
      <c r="H252" s="126">
        <v>0.48338603425559901</v>
      </c>
      <c r="I252" s="126" t="s">
        <v>51</v>
      </c>
      <c r="J252" s="126" t="s">
        <v>253</v>
      </c>
      <c r="K252" s="126" t="s">
        <v>308</v>
      </c>
      <c r="L252" s="126">
        <v>0.4</v>
      </c>
      <c r="M252" s="126">
        <v>0.5</v>
      </c>
      <c r="N252" s="126">
        <v>0.5</v>
      </c>
      <c r="O252" s="126">
        <v>120</v>
      </c>
      <c r="P252" s="127">
        <v>42589.695034722223</v>
      </c>
    </row>
    <row r="253" spans="1:16" x14ac:dyDescent="0.2">
      <c r="A253" s="126">
        <v>3</v>
      </c>
      <c r="B253" s="126">
        <v>12</v>
      </c>
      <c r="C253" s="126">
        <v>15</v>
      </c>
      <c r="D253" s="126">
        <v>0.15</v>
      </c>
      <c r="E253" s="126">
        <v>0.6</v>
      </c>
      <c r="F253" s="126">
        <v>0.75</v>
      </c>
      <c r="G253" s="126">
        <v>0.32560603647560099</v>
      </c>
      <c r="H253" s="126">
        <v>0.36005270092226599</v>
      </c>
      <c r="I253" s="126" t="s">
        <v>51</v>
      </c>
      <c r="J253" s="126" t="s">
        <v>253</v>
      </c>
      <c r="K253" s="126" t="s">
        <v>312</v>
      </c>
      <c r="L253" s="126">
        <v>0.4</v>
      </c>
      <c r="M253" s="126">
        <v>0.6</v>
      </c>
      <c r="N253" s="126">
        <v>0.5</v>
      </c>
      <c r="O253" s="126">
        <v>120</v>
      </c>
      <c r="P253" s="127">
        <v>42589.695034722223</v>
      </c>
    </row>
    <row r="254" spans="1:16" x14ac:dyDescent="0.2">
      <c r="A254" s="126">
        <v>3</v>
      </c>
      <c r="B254" s="126">
        <v>9</v>
      </c>
      <c r="C254" s="126">
        <v>15</v>
      </c>
      <c r="D254" s="126">
        <v>0.15</v>
      </c>
      <c r="E254" s="126">
        <v>0.45</v>
      </c>
      <c r="F254" s="126">
        <v>0.75</v>
      </c>
      <c r="G254" s="126">
        <v>0.28939119455423801</v>
      </c>
      <c r="H254" s="126">
        <v>0.31549603174603102</v>
      </c>
      <c r="I254" s="126" t="s">
        <v>51</v>
      </c>
      <c r="J254" s="126" t="s">
        <v>253</v>
      </c>
      <c r="K254" s="126" t="s">
        <v>310</v>
      </c>
      <c r="L254" s="126">
        <v>0.4</v>
      </c>
      <c r="M254" s="126">
        <v>0.7</v>
      </c>
      <c r="N254" s="126">
        <v>0.5</v>
      </c>
      <c r="O254" s="126">
        <v>120</v>
      </c>
      <c r="P254" s="127">
        <v>42589.695034722223</v>
      </c>
    </row>
    <row r="255" spans="1:16" x14ac:dyDescent="0.2">
      <c r="A255" s="126">
        <v>2</v>
      </c>
      <c r="B255" s="126">
        <v>9</v>
      </c>
      <c r="C255" s="126">
        <v>15</v>
      </c>
      <c r="D255" s="126">
        <v>0.1</v>
      </c>
      <c r="E255" s="126">
        <v>0.45</v>
      </c>
      <c r="F255" s="126">
        <v>0.75</v>
      </c>
      <c r="G255" s="126">
        <v>0.24368842030132301</v>
      </c>
      <c r="H255" s="126">
        <v>0.267757936507936</v>
      </c>
      <c r="I255" s="126" t="s">
        <v>51</v>
      </c>
      <c r="J255" s="126" t="s">
        <v>253</v>
      </c>
      <c r="K255" s="126" t="s">
        <v>309</v>
      </c>
      <c r="L255" s="126">
        <v>0.4</v>
      </c>
      <c r="M255" s="126">
        <v>0.79999999999999905</v>
      </c>
      <c r="N255" s="126">
        <v>0.5</v>
      </c>
      <c r="O255" s="126">
        <v>120</v>
      </c>
      <c r="P255" s="127">
        <v>42589.695034722223</v>
      </c>
    </row>
    <row r="256" spans="1:16" x14ac:dyDescent="0.2">
      <c r="A256" s="126">
        <v>1</v>
      </c>
      <c r="B256" s="126">
        <v>9</v>
      </c>
      <c r="C256" s="126">
        <v>13</v>
      </c>
      <c r="D256" s="126">
        <v>0.05</v>
      </c>
      <c r="E256" s="126">
        <v>0.45</v>
      </c>
      <c r="F256" s="126">
        <v>0.65</v>
      </c>
      <c r="G256" s="126">
        <v>0.173032858345358</v>
      </c>
      <c r="H256" s="126">
        <v>0.19590277777777701</v>
      </c>
      <c r="I256" s="126" t="s">
        <v>51</v>
      </c>
      <c r="J256" s="126" t="s">
        <v>253</v>
      </c>
      <c r="K256" s="126" t="s">
        <v>311</v>
      </c>
      <c r="L256" s="126">
        <v>0.4</v>
      </c>
      <c r="M256" s="126">
        <v>0.89999999999999902</v>
      </c>
      <c r="N256" s="126">
        <v>0.5</v>
      </c>
      <c r="O256" s="126">
        <v>120</v>
      </c>
      <c r="P256" s="127">
        <v>42589.695034722223</v>
      </c>
    </row>
    <row r="257" spans="1:16" x14ac:dyDescent="0.2">
      <c r="A257" s="126">
        <v>5</v>
      </c>
      <c r="B257" s="126">
        <v>14</v>
      </c>
      <c r="C257" s="126">
        <v>15</v>
      </c>
      <c r="D257" s="126">
        <v>0.25</v>
      </c>
      <c r="E257" s="126">
        <v>0.7</v>
      </c>
      <c r="F257" s="126">
        <v>0.75</v>
      </c>
      <c r="G257" s="126">
        <v>0.42450347447908399</v>
      </c>
      <c r="H257" s="126">
        <v>0.45480033855033802</v>
      </c>
      <c r="I257" s="126" t="s">
        <v>51</v>
      </c>
      <c r="J257" s="126" t="s">
        <v>253</v>
      </c>
      <c r="K257" s="126" t="s">
        <v>351</v>
      </c>
      <c r="L257" s="126">
        <v>0.5</v>
      </c>
      <c r="M257" s="126">
        <v>0</v>
      </c>
      <c r="N257" s="126">
        <v>0.5</v>
      </c>
      <c r="O257" s="126">
        <v>120</v>
      </c>
      <c r="P257" s="127">
        <v>42589.695034722223</v>
      </c>
    </row>
    <row r="258" spans="1:16" x14ac:dyDescent="0.2">
      <c r="A258" s="126">
        <v>5</v>
      </c>
      <c r="B258" s="126">
        <v>14</v>
      </c>
      <c r="C258" s="126">
        <v>17</v>
      </c>
      <c r="D258" s="126">
        <v>0.25</v>
      </c>
      <c r="E258" s="126">
        <v>0.7</v>
      </c>
      <c r="F258" s="126">
        <v>0.85</v>
      </c>
      <c r="G258" s="126">
        <v>0.42985981799344603</v>
      </c>
      <c r="H258" s="126">
        <v>0.45912878787878703</v>
      </c>
      <c r="I258" s="126" t="s">
        <v>51</v>
      </c>
      <c r="J258" s="126" t="s">
        <v>253</v>
      </c>
      <c r="K258" s="126" t="s">
        <v>352</v>
      </c>
      <c r="L258" s="126">
        <v>0.5</v>
      </c>
      <c r="M258" s="126">
        <v>0.1</v>
      </c>
      <c r="N258" s="126">
        <v>0.5</v>
      </c>
      <c r="O258" s="126">
        <v>120</v>
      </c>
      <c r="P258" s="127">
        <v>42589.695034722223</v>
      </c>
    </row>
    <row r="259" spans="1:16" x14ac:dyDescent="0.2">
      <c r="A259" s="126">
        <v>5</v>
      </c>
      <c r="B259" s="126">
        <v>14</v>
      </c>
      <c r="C259" s="126">
        <v>17</v>
      </c>
      <c r="D259" s="126">
        <v>0.25</v>
      </c>
      <c r="E259" s="126">
        <v>0.7</v>
      </c>
      <c r="F259" s="126">
        <v>0.85</v>
      </c>
      <c r="G259" s="126">
        <v>0.43577611858362397</v>
      </c>
      <c r="H259" s="126">
        <v>0.458788156288156</v>
      </c>
      <c r="I259" s="126" t="s">
        <v>51</v>
      </c>
      <c r="J259" s="126" t="s">
        <v>253</v>
      </c>
      <c r="K259" s="126" t="s">
        <v>302</v>
      </c>
      <c r="L259" s="126">
        <v>0.5</v>
      </c>
      <c r="M259" s="126">
        <v>0.2</v>
      </c>
      <c r="N259" s="126">
        <v>0.5</v>
      </c>
      <c r="O259" s="126">
        <v>120</v>
      </c>
      <c r="P259" s="127">
        <v>42589.6950462963</v>
      </c>
    </row>
    <row r="260" spans="1:16" x14ac:dyDescent="0.2">
      <c r="A260" s="126">
        <v>4</v>
      </c>
      <c r="B260" s="126">
        <v>15</v>
      </c>
      <c r="C260" s="126">
        <v>16</v>
      </c>
      <c r="D260" s="126">
        <v>0.2</v>
      </c>
      <c r="E260" s="126">
        <v>0.75</v>
      </c>
      <c r="F260" s="126">
        <v>0.8</v>
      </c>
      <c r="G260" s="126">
        <v>0.38678067730397198</v>
      </c>
      <c r="H260" s="126">
        <v>0.41503690753690697</v>
      </c>
      <c r="I260" s="126" t="s">
        <v>51</v>
      </c>
      <c r="J260" s="126" t="s">
        <v>253</v>
      </c>
      <c r="K260" s="126" t="s">
        <v>353</v>
      </c>
      <c r="L260" s="126">
        <v>0.5</v>
      </c>
      <c r="M260" s="126">
        <v>0.3</v>
      </c>
      <c r="N260" s="126">
        <v>0.5</v>
      </c>
      <c r="O260" s="126">
        <v>120</v>
      </c>
      <c r="P260" s="127">
        <v>42589.6950462963</v>
      </c>
    </row>
    <row r="261" spans="1:16" x14ac:dyDescent="0.2">
      <c r="A261" s="126">
        <v>3</v>
      </c>
      <c r="B261" s="126">
        <v>15</v>
      </c>
      <c r="C261" s="126">
        <v>16</v>
      </c>
      <c r="D261" s="126">
        <v>0.15</v>
      </c>
      <c r="E261" s="126">
        <v>0.75</v>
      </c>
      <c r="F261" s="126">
        <v>0.8</v>
      </c>
      <c r="G261" s="126">
        <v>0.34909919436039299</v>
      </c>
      <c r="H261" s="126">
        <v>0.37428335777126098</v>
      </c>
      <c r="I261" s="126" t="s">
        <v>51</v>
      </c>
      <c r="J261" s="126" t="s">
        <v>253</v>
      </c>
      <c r="K261" s="126" t="s">
        <v>354</v>
      </c>
      <c r="L261" s="126">
        <v>0.5</v>
      </c>
      <c r="M261" s="126">
        <v>0.4</v>
      </c>
      <c r="N261" s="126">
        <v>0.5</v>
      </c>
      <c r="O261" s="126">
        <v>120</v>
      </c>
      <c r="P261" s="127">
        <v>42589.6950462963</v>
      </c>
    </row>
    <row r="262" spans="1:16" x14ac:dyDescent="0.2">
      <c r="A262" s="126">
        <v>2</v>
      </c>
      <c r="B262" s="126">
        <v>13</v>
      </c>
      <c r="C262" s="126">
        <v>16</v>
      </c>
      <c r="D262" s="126">
        <v>0.1</v>
      </c>
      <c r="E262" s="126">
        <v>0.65</v>
      </c>
      <c r="F262" s="126">
        <v>0.8</v>
      </c>
      <c r="G262" s="126">
        <v>0.31385351945224599</v>
      </c>
      <c r="H262" s="126">
        <v>0.332395833333333</v>
      </c>
      <c r="I262" s="126" t="s">
        <v>51</v>
      </c>
      <c r="J262" s="126" t="s">
        <v>253</v>
      </c>
      <c r="K262" s="126" t="s">
        <v>355</v>
      </c>
      <c r="L262" s="126">
        <v>0.5</v>
      </c>
      <c r="M262" s="126">
        <v>0.5</v>
      </c>
      <c r="N262" s="126">
        <v>0.5</v>
      </c>
      <c r="O262" s="126">
        <v>120</v>
      </c>
      <c r="P262" s="127">
        <v>42589.6950462963</v>
      </c>
    </row>
    <row r="263" spans="1:16" x14ac:dyDescent="0.2">
      <c r="A263" s="126">
        <v>3</v>
      </c>
      <c r="B263" s="126">
        <v>10</v>
      </c>
      <c r="C263" s="126">
        <v>15</v>
      </c>
      <c r="D263" s="126">
        <v>0.15</v>
      </c>
      <c r="E263" s="126">
        <v>0.5</v>
      </c>
      <c r="F263" s="126">
        <v>0.75</v>
      </c>
      <c r="G263" s="126">
        <v>0.289282478817871</v>
      </c>
      <c r="H263" s="126">
        <v>0.319738906926406</v>
      </c>
      <c r="I263" s="126" t="s">
        <v>51</v>
      </c>
      <c r="J263" s="126" t="s">
        <v>253</v>
      </c>
      <c r="K263" s="126" t="s">
        <v>356</v>
      </c>
      <c r="L263" s="126">
        <v>0.5</v>
      </c>
      <c r="M263" s="126">
        <v>0.6</v>
      </c>
      <c r="N263" s="126">
        <v>0.5</v>
      </c>
      <c r="O263" s="126">
        <v>120</v>
      </c>
      <c r="P263" s="127">
        <v>42589.6950462963</v>
      </c>
    </row>
    <row r="264" spans="1:16" x14ac:dyDescent="0.2">
      <c r="A264" s="126">
        <v>3</v>
      </c>
      <c r="B264" s="126">
        <v>9</v>
      </c>
      <c r="C264" s="126">
        <v>15</v>
      </c>
      <c r="D264" s="126">
        <v>0.15</v>
      </c>
      <c r="E264" s="126">
        <v>0.45</v>
      </c>
      <c r="F264" s="126">
        <v>0.75</v>
      </c>
      <c r="G264" s="126">
        <v>0.27041884245423398</v>
      </c>
      <c r="H264" s="126">
        <v>0.29449900793650702</v>
      </c>
      <c r="I264" s="126" t="s">
        <v>51</v>
      </c>
      <c r="J264" s="126" t="s">
        <v>253</v>
      </c>
      <c r="K264" s="126" t="s">
        <v>357</v>
      </c>
      <c r="L264" s="126">
        <v>0.5</v>
      </c>
      <c r="M264" s="126">
        <v>0.7</v>
      </c>
      <c r="N264" s="126">
        <v>0.5</v>
      </c>
      <c r="O264" s="126">
        <v>120</v>
      </c>
      <c r="P264" s="127">
        <v>42589.6950462963</v>
      </c>
    </row>
    <row r="265" spans="1:16" x14ac:dyDescent="0.2">
      <c r="A265" s="126">
        <v>2</v>
      </c>
      <c r="B265" s="126">
        <v>9</v>
      </c>
      <c r="C265" s="126">
        <v>15</v>
      </c>
      <c r="D265" s="126">
        <v>0.1</v>
      </c>
      <c r="E265" s="126">
        <v>0.45</v>
      </c>
      <c r="F265" s="126">
        <v>0.75</v>
      </c>
      <c r="G265" s="126">
        <v>0.2208349078703</v>
      </c>
      <c r="H265" s="126">
        <v>0.24372519841269799</v>
      </c>
      <c r="I265" s="126" t="s">
        <v>51</v>
      </c>
      <c r="J265" s="126" t="s">
        <v>253</v>
      </c>
      <c r="K265" s="126" t="s">
        <v>358</v>
      </c>
      <c r="L265" s="126">
        <v>0.5</v>
      </c>
      <c r="M265" s="126">
        <v>0.79999999999999905</v>
      </c>
      <c r="N265" s="126">
        <v>0.5</v>
      </c>
      <c r="O265" s="126">
        <v>120</v>
      </c>
      <c r="P265" s="127">
        <v>42589.6950462963</v>
      </c>
    </row>
    <row r="266" spans="1:16" x14ac:dyDescent="0.2">
      <c r="A266" s="126">
        <v>1</v>
      </c>
      <c r="B266" s="126">
        <v>7</v>
      </c>
      <c r="C266" s="126">
        <v>12</v>
      </c>
      <c r="D266" s="126">
        <v>0.05</v>
      </c>
      <c r="E266" s="126">
        <v>0.35</v>
      </c>
      <c r="F266" s="126">
        <v>0.6</v>
      </c>
      <c r="G266" s="126">
        <v>0.171041992452384</v>
      </c>
      <c r="H266" s="126">
        <v>0.19393228299478299</v>
      </c>
      <c r="I266" s="126" t="s">
        <v>51</v>
      </c>
      <c r="J266" s="126" t="s">
        <v>253</v>
      </c>
      <c r="K266" s="126" t="s">
        <v>359</v>
      </c>
      <c r="L266" s="126">
        <v>0.5</v>
      </c>
      <c r="M266" s="126">
        <v>0.89999999999999902</v>
      </c>
      <c r="N266" s="126">
        <v>0.5</v>
      </c>
      <c r="O266" s="126">
        <v>120</v>
      </c>
      <c r="P266" s="127">
        <v>42589.6950462963</v>
      </c>
    </row>
    <row r="267" spans="1:16" x14ac:dyDescent="0.2">
      <c r="A267" s="126">
        <v>3</v>
      </c>
      <c r="B267" s="126">
        <v>15</v>
      </c>
      <c r="C267" s="126">
        <v>16</v>
      </c>
      <c r="D267" s="126">
        <v>0.15</v>
      </c>
      <c r="E267" s="126">
        <v>0.75</v>
      </c>
      <c r="F267" s="126">
        <v>0.8</v>
      </c>
      <c r="G267" s="126">
        <v>0.35840234351767403</v>
      </c>
      <c r="H267" s="126">
        <v>0.36754784466740897</v>
      </c>
      <c r="I267" s="126" t="s">
        <v>51</v>
      </c>
      <c r="J267" s="126" t="s">
        <v>253</v>
      </c>
      <c r="K267" s="126" t="s">
        <v>360</v>
      </c>
      <c r="L267" s="126">
        <v>0.6</v>
      </c>
      <c r="M267" s="126">
        <v>0</v>
      </c>
      <c r="N267" s="126">
        <v>0.5</v>
      </c>
      <c r="O267" s="126">
        <v>120</v>
      </c>
      <c r="P267" s="127">
        <v>42589.6950462963</v>
      </c>
    </row>
    <row r="268" spans="1:16" x14ac:dyDescent="0.2">
      <c r="A268" s="126">
        <v>3</v>
      </c>
      <c r="B268" s="126">
        <v>14</v>
      </c>
      <c r="C268" s="126">
        <v>18</v>
      </c>
      <c r="D268" s="126">
        <v>0.15</v>
      </c>
      <c r="E268" s="126">
        <v>0.7</v>
      </c>
      <c r="F268" s="126">
        <v>0.9</v>
      </c>
      <c r="G268" s="126">
        <v>0.36236753285543599</v>
      </c>
      <c r="H268" s="126">
        <v>0.37088888888888799</v>
      </c>
      <c r="I268" s="126" t="s">
        <v>51</v>
      </c>
      <c r="J268" s="126" t="s">
        <v>253</v>
      </c>
      <c r="K268" s="126" t="s">
        <v>361</v>
      </c>
      <c r="L268" s="126">
        <v>0.6</v>
      </c>
      <c r="M268" s="126">
        <v>0.1</v>
      </c>
      <c r="N268" s="126">
        <v>0.5</v>
      </c>
      <c r="O268" s="126">
        <v>120</v>
      </c>
      <c r="P268" s="127">
        <v>42589.695057870369</v>
      </c>
    </row>
    <row r="269" spans="1:16" x14ac:dyDescent="0.2">
      <c r="A269" s="126">
        <v>3</v>
      </c>
      <c r="B269" s="126">
        <v>15</v>
      </c>
      <c r="C269" s="126">
        <v>18</v>
      </c>
      <c r="D269" s="126">
        <v>0.15</v>
      </c>
      <c r="E269" s="126">
        <v>0.75</v>
      </c>
      <c r="F269" s="126">
        <v>0.9</v>
      </c>
      <c r="G269" s="126">
        <v>0.36571800447376401</v>
      </c>
      <c r="H269" s="126">
        <v>0.36914529914529898</v>
      </c>
      <c r="I269" s="126" t="s">
        <v>51</v>
      </c>
      <c r="J269" s="126" t="s">
        <v>253</v>
      </c>
      <c r="K269" s="126" t="s">
        <v>303</v>
      </c>
      <c r="L269" s="126">
        <v>0.6</v>
      </c>
      <c r="M269" s="126">
        <v>0.2</v>
      </c>
      <c r="N269" s="126">
        <v>0.5</v>
      </c>
      <c r="O269" s="126">
        <v>120</v>
      </c>
      <c r="P269" s="127">
        <v>42589.695057870369</v>
      </c>
    </row>
    <row r="270" spans="1:16" x14ac:dyDescent="0.2">
      <c r="A270" s="126">
        <v>3</v>
      </c>
      <c r="B270" s="126">
        <v>15</v>
      </c>
      <c r="C270" s="126">
        <v>17</v>
      </c>
      <c r="D270" s="126">
        <v>0.15</v>
      </c>
      <c r="E270" s="126">
        <v>0.75</v>
      </c>
      <c r="F270" s="126">
        <v>0.85</v>
      </c>
      <c r="G270" s="126">
        <v>0.33888459107785102</v>
      </c>
      <c r="H270" s="126">
        <v>0.34615835777126103</v>
      </c>
      <c r="I270" s="126" t="s">
        <v>51</v>
      </c>
      <c r="J270" s="126" t="s">
        <v>253</v>
      </c>
      <c r="K270" s="126" t="s">
        <v>362</v>
      </c>
      <c r="L270" s="126">
        <v>0.6</v>
      </c>
      <c r="M270" s="126">
        <v>0.3</v>
      </c>
      <c r="N270" s="126">
        <v>0.5</v>
      </c>
      <c r="O270" s="126">
        <v>120</v>
      </c>
      <c r="P270" s="127">
        <v>42589.695057870369</v>
      </c>
    </row>
    <row r="271" spans="1:16" x14ac:dyDescent="0.2">
      <c r="A271" s="126">
        <v>3</v>
      </c>
      <c r="B271" s="126">
        <v>12</v>
      </c>
      <c r="C271" s="126">
        <v>17</v>
      </c>
      <c r="D271" s="126">
        <v>0.15</v>
      </c>
      <c r="E271" s="126">
        <v>0.6</v>
      </c>
      <c r="F271" s="126">
        <v>0.85</v>
      </c>
      <c r="G271" s="126">
        <v>0.31852515028494199</v>
      </c>
      <c r="H271" s="126">
        <v>0.33120535714285698</v>
      </c>
      <c r="I271" s="126" t="s">
        <v>51</v>
      </c>
      <c r="J271" s="126" t="s">
        <v>253</v>
      </c>
      <c r="K271" s="126" t="s">
        <v>363</v>
      </c>
      <c r="L271" s="126">
        <v>0.6</v>
      </c>
      <c r="M271" s="126">
        <v>0.4</v>
      </c>
      <c r="N271" s="126">
        <v>0.5</v>
      </c>
      <c r="O271" s="126">
        <v>120</v>
      </c>
      <c r="P271" s="127">
        <v>42589.695057870369</v>
      </c>
    </row>
    <row r="272" spans="1:16" x14ac:dyDescent="0.2">
      <c r="A272" s="126">
        <v>3</v>
      </c>
      <c r="B272" s="126">
        <v>10</v>
      </c>
      <c r="C272" s="126">
        <v>16</v>
      </c>
      <c r="D272" s="126">
        <v>0.15</v>
      </c>
      <c r="E272" s="126">
        <v>0.5</v>
      </c>
      <c r="F272" s="126">
        <v>0.8</v>
      </c>
      <c r="G272" s="126">
        <v>0.29517434835887202</v>
      </c>
      <c r="H272" s="126">
        <v>0.30729843073592999</v>
      </c>
      <c r="I272" s="126" t="s">
        <v>51</v>
      </c>
      <c r="J272" s="126" t="s">
        <v>253</v>
      </c>
      <c r="K272" s="126" t="s">
        <v>364</v>
      </c>
      <c r="L272" s="126">
        <v>0.6</v>
      </c>
      <c r="M272" s="126">
        <v>0.5</v>
      </c>
      <c r="N272" s="126">
        <v>0.5</v>
      </c>
      <c r="O272" s="126">
        <v>120</v>
      </c>
      <c r="P272" s="127">
        <v>42589.695057870369</v>
      </c>
    </row>
    <row r="273" spans="1:16" x14ac:dyDescent="0.2">
      <c r="A273" s="126">
        <v>3</v>
      </c>
      <c r="B273" s="126">
        <v>10</v>
      </c>
      <c r="C273" s="126">
        <v>15</v>
      </c>
      <c r="D273" s="126">
        <v>0.15</v>
      </c>
      <c r="E273" s="126">
        <v>0.5</v>
      </c>
      <c r="F273" s="126">
        <v>0.75</v>
      </c>
      <c r="G273" s="126">
        <v>0.28921270198055898</v>
      </c>
      <c r="H273" s="126">
        <v>0.30284913003663</v>
      </c>
      <c r="I273" s="126" t="s">
        <v>51</v>
      </c>
      <c r="J273" s="126" t="s">
        <v>253</v>
      </c>
      <c r="K273" s="126" t="s">
        <v>365</v>
      </c>
      <c r="L273" s="126">
        <v>0.6</v>
      </c>
      <c r="M273" s="126">
        <v>0.6</v>
      </c>
      <c r="N273" s="126">
        <v>0.5</v>
      </c>
      <c r="O273" s="126">
        <v>120</v>
      </c>
      <c r="P273" s="127">
        <v>42589.695057870369</v>
      </c>
    </row>
    <row r="274" spans="1:16" x14ac:dyDescent="0.2">
      <c r="A274" s="126">
        <v>4</v>
      </c>
      <c r="B274" s="126">
        <v>8</v>
      </c>
      <c r="C274" s="126">
        <v>14</v>
      </c>
      <c r="D274" s="126">
        <v>0.2</v>
      </c>
      <c r="E274" s="126">
        <v>0.4</v>
      </c>
      <c r="F274" s="126">
        <v>0.7</v>
      </c>
      <c r="G274" s="126">
        <v>0.28568653516491799</v>
      </c>
      <c r="H274" s="126">
        <v>0.30664061632811601</v>
      </c>
      <c r="I274" s="126" t="s">
        <v>51</v>
      </c>
      <c r="J274" s="126" t="s">
        <v>253</v>
      </c>
      <c r="K274" s="126" t="s">
        <v>366</v>
      </c>
      <c r="L274" s="126">
        <v>0.6</v>
      </c>
      <c r="M274" s="126">
        <v>0.7</v>
      </c>
      <c r="N274" s="126">
        <v>0.5</v>
      </c>
      <c r="O274" s="126">
        <v>120</v>
      </c>
      <c r="P274" s="127">
        <v>42589.695057870369</v>
      </c>
    </row>
    <row r="275" spans="1:16" x14ac:dyDescent="0.2">
      <c r="A275" s="126">
        <v>2</v>
      </c>
      <c r="B275" s="126">
        <v>8</v>
      </c>
      <c r="C275" s="126">
        <v>13</v>
      </c>
      <c r="D275" s="126">
        <v>0.1</v>
      </c>
      <c r="E275" s="126">
        <v>0.4</v>
      </c>
      <c r="F275" s="126">
        <v>0.65</v>
      </c>
      <c r="G275" s="126">
        <v>0.220510802028659</v>
      </c>
      <c r="H275" s="126">
        <v>0.24098585442335399</v>
      </c>
      <c r="I275" s="126" t="s">
        <v>51</v>
      </c>
      <c r="J275" s="126" t="s">
        <v>253</v>
      </c>
      <c r="K275" s="126" t="s">
        <v>367</v>
      </c>
      <c r="L275" s="126">
        <v>0.6</v>
      </c>
      <c r="M275" s="126">
        <v>0.79999999999999905</v>
      </c>
      <c r="N275" s="126">
        <v>0.5</v>
      </c>
      <c r="O275" s="126">
        <v>120</v>
      </c>
      <c r="P275" s="127">
        <v>42589.695057870369</v>
      </c>
    </row>
    <row r="276" spans="1:16" x14ac:dyDescent="0.2">
      <c r="A276" s="126">
        <v>1</v>
      </c>
      <c r="B276" s="126">
        <v>6</v>
      </c>
      <c r="C276" s="126">
        <v>11</v>
      </c>
      <c r="D276" s="126">
        <v>0.05</v>
      </c>
      <c r="E276" s="126">
        <v>0.3</v>
      </c>
      <c r="F276" s="126">
        <v>0.55000000000000004</v>
      </c>
      <c r="G276" s="126">
        <v>0.17112062249141999</v>
      </c>
      <c r="H276" s="126">
        <v>0.19148674242424199</v>
      </c>
      <c r="I276" s="126" t="s">
        <v>51</v>
      </c>
      <c r="J276" s="126" t="s">
        <v>253</v>
      </c>
      <c r="K276" s="126" t="s">
        <v>368</v>
      </c>
      <c r="L276" s="126">
        <v>0.6</v>
      </c>
      <c r="M276" s="126">
        <v>0.89999999999999902</v>
      </c>
      <c r="N276" s="126">
        <v>0.5</v>
      </c>
      <c r="O276" s="126">
        <v>120</v>
      </c>
      <c r="P276" s="127">
        <v>42589.695057870369</v>
      </c>
    </row>
    <row r="277" spans="1:16" x14ac:dyDescent="0.2">
      <c r="A277" s="126">
        <v>3</v>
      </c>
      <c r="B277" s="126">
        <v>11</v>
      </c>
      <c r="C277" s="126">
        <v>17</v>
      </c>
      <c r="D277" s="126">
        <v>0.15</v>
      </c>
      <c r="E277" s="126">
        <v>0.55000000000000004</v>
      </c>
      <c r="F277" s="126">
        <v>0.85</v>
      </c>
      <c r="G277" s="126">
        <v>0.33971380110615301</v>
      </c>
      <c r="H277" s="126">
        <v>0.350662924032489</v>
      </c>
      <c r="I277" s="126" t="s">
        <v>51</v>
      </c>
      <c r="J277" s="126" t="s">
        <v>253</v>
      </c>
      <c r="K277" s="126" t="s">
        <v>369</v>
      </c>
      <c r="L277" s="126">
        <v>0.7</v>
      </c>
      <c r="M277" s="126">
        <v>0</v>
      </c>
      <c r="N277" s="126">
        <v>0.5</v>
      </c>
      <c r="O277" s="126">
        <v>120</v>
      </c>
      <c r="P277" s="127">
        <v>42589.695057870369</v>
      </c>
    </row>
    <row r="278" spans="1:16" x14ac:dyDescent="0.2">
      <c r="A278" s="126">
        <v>3</v>
      </c>
      <c r="B278" s="126">
        <v>11</v>
      </c>
      <c r="C278" s="126">
        <v>18</v>
      </c>
      <c r="D278" s="126">
        <v>0.15</v>
      </c>
      <c r="E278" s="126">
        <v>0.55000000000000004</v>
      </c>
      <c r="F278" s="126">
        <v>0.9</v>
      </c>
      <c r="G278" s="126">
        <v>0.338990345228248</v>
      </c>
      <c r="H278" s="126">
        <v>0.34537545787545698</v>
      </c>
      <c r="I278" s="126" t="s">
        <v>51</v>
      </c>
      <c r="J278" s="126" t="s">
        <v>253</v>
      </c>
      <c r="K278" s="126" t="s">
        <v>370</v>
      </c>
      <c r="L278" s="126">
        <v>0.7</v>
      </c>
      <c r="M278" s="126">
        <v>0.1</v>
      </c>
      <c r="N278" s="126">
        <v>0.5</v>
      </c>
      <c r="O278" s="126">
        <v>120</v>
      </c>
      <c r="P278" s="127">
        <v>42589.695069444446</v>
      </c>
    </row>
    <row r="279" spans="1:16" x14ac:dyDescent="0.2">
      <c r="A279" s="126">
        <v>3</v>
      </c>
      <c r="B279" s="126">
        <v>11</v>
      </c>
      <c r="C279" s="126">
        <v>16</v>
      </c>
      <c r="D279" s="126">
        <v>0.15</v>
      </c>
      <c r="E279" s="126">
        <v>0.55000000000000004</v>
      </c>
      <c r="F279" s="126">
        <v>0.8</v>
      </c>
      <c r="G279" s="126">
        <v>0.33587118205868199</v>
      </c>
      <c r="H279" s="126">
        <v>0.33960497835497799</v>
      </c>
      <c r="I279" s="126" t="s">
        <v>51</v>
      </c>
      <c r="J279" s="126" t="s">
        <v>253</v>
      </c>
      <c r="K279" s="126" t="s">
        <v>304</v>
      </c>
      <c r="L279" s="126">
        <v>0.7</v>
      </c>
      <c r="M279" s="126">
        <v>0.2</v>
      </c>
      <c r="N279" s="126">
        <v>0.5</v>
      </c>
      <c r="O279" s="126">
        <v>120</v>
      </c>
      <c r="P279" s="127">
        <v>42589.695069444446</v>
      </c>
    </row>
    <row r="280" spans="1:16" x14ac:dyDescent="0.2">
      <c r="A280" s="126">
        <v>3</v>
      </c>
      <c r="B280" s="126">
        <v>11</v>
      </c>
      <c r="C280" s="126">
        <v>16</v>
      </c>
      <c r="D280" s="126">
        <v>0.15</v>
      </c>
      <c r="E280" s="126">
        <v>0.55000000000000004</v>
      </c>
      <c r="F280" s="126">
        <v>0.8</v>
      </c>
      <c r="G280" s="126">
        <v>0.31998201484895</v>
      </c>
      <c r="H280" s="126">
        <v>0.322455357142857</v>
      </c>
      <c r="I280" s="126" t="s">
        <v>51</v>
      </c>
      <c r="J280" s="126" t="s">
        <v>253</v>
      </c>
      <c r="K280" s="126" t="s">
        <v>371</v>
      </c>
      <c r="L280" s="126">
        <v>0.7</v>
      </c>
      <c r="M280" s="126">
        <v>0.3</v>
      </c>
      <c r="N280" s="126">
        <v>0.5</v>
      </c>
      <c r="O280" s="126">
        <v>120</v>
      </c>
      <c r="P280" s="127">
        <v>42589.695069444446</v>
      </c>
    </row>
    <row r="281" spans="1:16" x14ac:dyDescent="0.2">
      <c r="A281" s="126">
        <v>3</v>
      </c>
      <c r="B281" s="126">
        <v>10</v>
      </c>
      <c r="C281" s="126">
        <v>15</v>
      </c>
      <c r="D281" s="126">
        <v>0.15</v>
      </c>
      <c r="E281" s="126">
        <v>0.5</v>
      </c>
      <c r="F281" s="126">
        <v>0.75</v>
      </c>
      <c r="G281" s="126">
        <v>0.30259280135573202</v>
      </c>
      <c r="H281" s="126">
        <v>0.30707532051281999</v>
      </c>
      <c r="I281" s="126" t="s">
        <v>51</v>
      </c>
      <c r="J281" s="126" t="s">
        <v>253</v>
      </c>
      <c r="K281" s="126" t="s">
        <v>372</v>
      </c>
      <c r="L281" s="126">
        <v>0.7</v>
      </c>
      <c r="M281" s="126">
        <v>0.4</v>
      </c>
      <c r="N281" s="126">
        <v>0.5</v>
      </c>
      <c r="O281" s="126">
        <v>120</v>
      </c>
      <c r="P281" s="127">
        <v>42589.695069444446</v>
      </c>
    </row>
    <row r="282" spans="1:16" x14ac:dyDescent="0.2">
      <c r="A282" s="126">
        <v>3</v>
      </c>
      <c r="B282" s="126">
        <v>10</v>
      </c>
      <c r="C282" s="126">
        <v>14</v>
      </c>
      <c r="D282" s="126">
        <v>0.15</v>
      </c>
      <c r="E282" s="126">
        <v>0.5</v>
      </c>
      <c r="F282" s="126">
        <v>0.7</v>
      </c>
      <c r="G282" s="126">
        <v>0.28958226495726402</v>
      </c>
      <c r="H282" s="126">
        <v>0.29556738400488303</v>
      </c>
      <c r="I282" s="126" t="s">
        <v>51</v>
      </c>
      <c r="J282" s="126" t="s">
        <v>253</v>
      </c>
      <c r="K282" s="126" t="s">
        <v>373</v>
      </c>
      <c r="L282" s="126">
        <v>0.7</v>
      </c>
      <c r="M282" s="126">
        <v>0.5</v>
      </c>
      <c r="N282" s="126">
        <v>0.5</v>
      </c>
      <c r="O282" s="126">
        <v>120</v>
      </c>
      <c r="P282" s="127">
        <v>42589.695069444446</v>
      </c>
    </row>
    <row r="283" spans="1:16" x14ac:dyDescent="0.2">
      <c r="A283" s="126">
        <v>3</v>
      </c>
      <c r="B283" s="126">
        <v>7</v>
      </c>
      <c r="C283" s="126">
        <v>14</v>
      </c>
      <c r="D283" s="126">
        <v>0.15</v>
      </c>
      <c r="E283" s="126">
        <v>0.35</v>
      </c>
      <c r="F283" s="126">
        <v>0.7</v>
      </c>
      <c r="G283" s="126">
        <v>0.27751480463980399</v>
      </c>
      <c r="H283" s="126">
        <v>0.286499923687423</v>
      </c>
      <c r="I283" s="126" t="s">
        <v>51</v>
      </c>
      <c r="J283" s="126" t="s">
        <v>253</v>
      </c>
      <c r="K283" s="126" t="s">
        <v>374</v>
      </c>
      <c r="L283" s="126">
        <v>0.7</v>
      </c>
      <c r="M283" s="126">
        <v>0.6</v>
      </c>
      <c r="N283" s="126">
        <v>0.5</v>
      </c>
      <c r="O283" s="126">
        <v>120</v>
      </c>
      <c r="P283" s="127">
        <v>42589.695069444446</v>
      </c>
    </row>
    <row r="284" spans="1:16" x14ac:dyDescent="0.2">
      <c r="A284" s="126">
        <v>4</v>
      </c>
      <c r="B284" s="126">
        <v>7</v>
      </c>
      <c r="C284" s="126">
        <v>12</v>
      </c>
      <c r="D284" s="126">
        <v>0.2</v>
      </c>
      <c r="E284" s="126">
        <v>0.35</v>
      </c>
      <c r="F284" s="126">
        <v>0.6</v>
      </c>
      <c r="G284" s="126">
        <v>0.28126559089059</v>
      </c>
      <c r="H284" s="126">
        <v>0.29965343684093598</v>
      </c>
      <c r="I284" s="126" t="s">
        <v>51</v>
      </c>
      <c r="J284" s="126" t="s">
        <v>253</v>
      </c>
      <c r="K284" s="126" t="s">
        <v>375</v>
      </c>
      <c r="L284" s="126">
        <v>0.7</v>
      </c>
      <c r="M284" s="126">
        <v>0.7</v>
      </c>
      <c r="N284" s="126">
        <v>0.5</v>
      </c>
      <c r="O284" s="126">
        <v>120</v>
      </c>
      <c r="P284" s="127">
        <v>42589.695069444446</v>
      </c>
    </row>
    <row r="285" spans="1:16" x14ac:dyDescent="0.2">
      <c r="A285" s="126">
        <v>2</v>
      </c>
      <c r="B285" s="126">
        <v>7</v>
      </c>
      <c r="C285" s="126">
        <v>11</v>
      </c>
      <c r="D285" s="126">
        <v>0.1</v>
      </c>
      <c r="E285" s="126">
        <v>0.35</v>
      </c>
      <c r="F285" s="126">
        <v>0.55000000000000004</v>
      </c>
      <c r="G285" s="126">
        <v>0.20916968871341901</v>
      </c>
      <c r="H285" s="126">
        <v>0.227448602201891</v>
      </c>
      <c r="I285" s="126" t="s">
        <v>51</v>
      </c>
      <c r="J285" s="126" t="s">
        <v>253</v>
      </c>
      <c r="K285" s="126" t="s">
        <v>376</v>
      </c>
      <c r="L285" s="126">
        <v>0.7</v>
      </c>
      <c r="M285" s="126">
        <v>0.79999999999999905</v>
      </c>
      <c r="N285" s="126">
        <v>0.5</v>
      </c>
      <c r="O285" s="126">
        <v>120</v>
      </c>
      <c r="P285" s="127">
        <v>42589.695069444446</v>
      </c>
    </row>
    <row r="286" spans="1:16" x14ac:dyDescent="0.2">
      <c r="A286" s="126">
        <v>1</v>
      </c>
      <c r="B286" s="126">
        <v>5</v>
      </c>
      <c r="C286" s="126">
        <v>9</v>
      </c>
      <c r="D286" s="126">
        <v>0.05</v>
      </c>
      <c r="E286" s="126">
        <v>0.25</v>
      </c>
      <c r="F286" s="126">
        <v>0.45</v>
      </c>
      <c r="G286" s="126">
        <v>0.162462842712842</v>
      </c>
      <c r="H286" s="126">
        <v>0.18038645382395299</v>
      </c>
      <c r="I286" s="126" t="s">
        <v>51</v>
      </c>
      <c r="J286" s="126" t="s">
        <v>253</v>
      </c>
      <c r="K286" s="126" t="s">
        <v>377</v>
      </c>
      <c r="L286" s="126">
        <v>0.7</v>
      </c>
      <c r="M286" s="126">
        <v>0.89999999999999902</v>
      </c>
      <c r="N286" s="126">
        <v>0.5</v>
      </c>
      <c r="O286" s="126">
        <v>120</v>
      </c>
      <c r="P286" s="127">
        <v>42589.695069444446</v>
      </c>
    </row>
    <row r="287" spans="1:16" x14ac:dyDescent="0.2">
      <c r="A287" s="126">
        <v>3</v>
      </c>
      <c r="B287" s="126">
        <v>12</v>
      </c>
      <c r="C287" s="126">
        <v>17</v>
      </c>
      <c r="D287" s="126">
        <v>0.15</v>
      </c>
      <c r="E287" s="126">
        <v>0.6</v>
      </c>
      <c r="F287" s="126">
        <v>0.85</v>
      </c>
      <c r="G287" s="126">
        <v>0.32741247067719298</v>
      </c>
      <c r="H287" s="126">
        <v>0.339513888888888</v>
      </c>
      <c r="I287" s="126" t="s">
        <v>51</v>
      </c>
      <c r="J287" s="126" t="s">
        <v>253</v>
      </c>
      <c r="K287" s="126" t="s">
        <v>378</v>
      </c>
      <c r="L287" s="126">
        <v>0.79999999999999905</v>
      </c>
      <c r="M287" s="126">
        <v>0</v>
      </c>
      <c r="N287" s="126">
        <v>0.5</v>
      </c>
      <c r="O287" s="126">
        <v>120</v>
      </c>
      <c r="P287" s="127">
        <v>42589.695069444446</v>
      </c>
    </row>
    <row r="288" spans="1:16" x14ac:dyDescent="0.2">
      <c r="A288" s="126">
        <v>3</v>
      </c>
      <c r="B288" s="126">
        <v>11</v>
      </c>
      <c r="C288" s="126">
        <v>17</v>
      </c>
      <c r="D288" s="126">
        <v>0.15</v>
      </c>
      <c r="E288" s="126">
        <v>0.55000000000000004</v>
      </c>
      <c r="F288" s="126">
        <v>0.85</v>
      </c>
      <c r="G288" s="126">
        <v>0.33844057316637899</v>
      </c>
      <c r="H288" s="126">
        <v>0.338162326025229</v>
      </c>
      <c r="I288" s="126" t="s">
        <v>51</v>
      </c>
      <c r="J288" s="126" t="s">
        <v>253</v>
      </c>
      <c r="K288" s="126" t="s">
        <v>379</v>
      </c>
      <c r="L288" s="126">
        <v>0.79999999999999905</v>
      </c>
      <c r="M288" s="126">
        <v>0.1</v>
      </c>
      <c r="N288" s="126">
        <v>0.5</v>
      </c>
      <c r="O288" s="126">
        <v>120</v>
      </c>
      <c r="P288" s="127">
        <v>42589.695069444446</v>
      </c>
    </row>
    <row r="289" spans="1:16" x14ac:dyDescent="0.2">
      <c r="A289" s="126">
        <v>3</v>
      </c>
      <c r="B289" s="126">
        <v>11</v>
      </c>
      <c r="C289" s="126">
        <v>16</v>
      </c>
      <c r="D289" s="126">
        <v>0.15</v>
      </c>
      <c r="E289" s="126">
        <v>0.55000000000000004</v>
      </c>
      <c r="F289" s="126">
        <v>0.8</v>
      </c>
      <c r="G289" s="126">
        <v>0.31949052716996201</v>
      </c>
      <c r="H289" s="126">
        <v>0.32008352758352698</v>
      </c>
      <c r="I289" s="126" t="s">
        <v>51</v>
      </c>
      <c r="J289" s="126" t="s">
        <v>253</v>
      </c>
      <c r="K289" s="126" t="s">
        <v>305</v>
      </c>
      <c r="L289" s="126">
        <v>0.79999999999999905</v>
      </c>
      <c r="M289" s="126">
        <v>0.2</v>
      </c>
      <c r="N289" s="126">
        <v>0.5</v>
      </c>
      <c r="O289" s="126">
        <v>120</v>
      </c>
      <c r="P289" s="127">
        <v>42589.695069444446</v>
      </c>
    </row>
    <row r="290" spans="1:16" x14ac:dyDescent="0.2">
      <c r="A290" s="126">
        <v>3</v>
      </c>
      <c r="B290" s="126">
        <v>10</v>
      </c>
      <c r="C290" s="126">
        <v>14</v>
      </c>
      <c r="D290" s="126">
        <v>0.15</v>
      </c>
      <c r="E290" s="126">
        <v>0.5</v>
      </c>
      <c r="F290" s="126">
        <v>0.7</v>
      </c>
      <c r="G290" s="126">
        <v>0.29945201852744902</v>
      </c>
      <c r="H290" s="126">
        <v>0.30185120435120399</v>
      </c>
      <c r="I290" s="126" t="s">
        <v>51</v>
      </c>
      <c r="J290" s="126" t="s">
        <v>253</v>
      </c>
      <c r="K290" s="126" t="s">
        <v>380</v>
      </c>
      <c r="L290" s="126">
        <v>0.79999999999999905</v>
      </c>
      <c r="M290" s="126">
        <v>0.3</v>
      </c>
      <c r="N290" s="126">
        <v>0.5</v>
      </c>
      <c r="O290" s="126">
        <v>120</v>
      </c>
      <c r="P290" s="127">
        <v>42589.695081018515</v>
      </c>
    </row>
    <row r="291" spans="1:16" x14ac:dyDescent="0.2">
      <c r="A291" s="126">
        <v>3</v>
      </c>
      <c r="B291" s="126">
        <v>10</v>
      </c>
      <c r="C291" s="126">
        <v>14</v>
      </c>
      <c r="D291" s="126">
        <v>0.15</v>
      </c>
      <c r="E291" s="126">
        <v>0.5</v>
      </c>
      <c r="F291" s="126">
        <v>0.7</v>
      </c>
      <c r="G291" s="126">
        <v>0.29581757825507798</v>
      </c>
      <c r="H291" s="126">
        <v>0.298473332223332</v>
      </c>
      <c r="I291" s="126" t="s">
        <v>51</v>
      </c>
      <c r="J291" s="126" t="s">
        <v>253</v>
      </c>
      <c r="K291" s="126" t="s">
        <v>381</v>
      </c>
      <c r="L291" s="126">
        <v>0.79999999999999905</v>
      </c>
      <c r="M291" s="126">
        <v>0.4</v>
      </c>
      <c r="N291" s="126">
        <v>0.5</v>
      </c>
      <c r="O291" s="126">
        <v>120</v>
      </c>
      <c r="P291" s="127">
        <v>42589.695081018515</v>
      </c>
    </row>
    <row r="292" spans="1:16" x14ac:dyDescent="0.2">
      <c r="A292" s="126">
        <v>3</v>
      </c>
      <c r="B292" s="126">
        <v>9</v>
      </c>
      <c r="C292" s="126">
        <v>14</v>
      </c>
      <c r="D292" s="126">
        <v>0.15</v>
      </c>
      <c r="E292" s="126">
        <v>0.45</v>
      </c>
      <c r="F292" s="126">
        <v>0.7</v>
      </c>
      <c r="G292" s="126">
        <v>0.29435542929292902</v>
      </c>
      <c r="H292" s="126">
        <v>0.29570165945165899</v>
      </c>
      <c r="I292" s="126" t="s">
        <v>51</v>
      </c>
      <c r="J292" s="126" t="s">
        <v>253</v>
      </c>
      <c r="K292" s="126" t="s">
        <v>382</v>
      </c>
      <c r="L292" s="126">
        <v>0.79999999999999905</v>
      </c>
      <c r="M292" s="126">
        <v>0.5</v>
      </c>
      <c r="N292" s="126">
        <v>0.5</v>
      </c>
      <c r="O292" s="126">
        <v>120</v>
      </c>
      <c r="P292" s="127">
        <v>42589.695081018515</v>
      </c>
    </row>
    <row r="293" spans="1:16" x14ac:dyDescent="0.2">
      <c r="A293" s="126">
        <v>3</v>
      </c>
      <c r="B293" s="126">
        <v>8</v>
      </c>
      <c r="C293" s="126">
        <v>13</v>
      </c>
      <c r="D293" s="126">
        <v>0.15</v>
      </c>
      <c r="E293" s="126">
        <v>0.4</v>
      </c>
      <c r="F293" s="126">
        <v>0.65</v>
      </c>
      <c r="G293" s="126">
        <v>0.272375632773659</v>
      </c>
      <c r="H293" s="126">
        <v>0.27839882339882299</v>
      </c>
      <c r="I293" s="126" t="s">
        <v>51</v>
      </c>
      <c r="J293" s="126" t="s">
        <v>253</v>
      </c>
      <c r="K293" s="126" t="s">
        <v>383</v>
      </c>
      <c r="L293" s="126">
        <v>0.79999999999999905</v>
      </c>
      <c r="M293" s="126">
        <v>0.6</v>
      </c>
      <c r="N293" s="126">
        <v>0.5</v>
      </c>
      <c r="O293" s="126">
        <v>120</v>
      </c>
      <c r="P293" s="127">
        <v>42589.695081018515</v>
      </c>
    </row>
    <row r="294" spans="1:16" x14ac:dyDescent="0.2">
      <c r="A294" s="126">
        <v>3</v>
      </c>
      <c r="B294" s="126">
        <v>7</v>
      </c>
      <c r="C294" s="126">
        <v>12</v>
      </c>
      <c r="D294" s="126">
        <v>0.15</v>
      </c>
      <c r="E294" s="126">
        <v>0.35</v>
      </c>
      <c r="F294" s="126">
        <v>0.6</v>
      </c>
      <c r="G294" s="126">
        <v>0.26263363257113198</v>
      </c>
      <c r="H294" s="126">
        <v>0.26814269064268997</v>
      </c>
      <c r="I294" s="126" t="s">
        <v>51</v>
      </c>
      <c r="J294" s="126" t="s">
        <v>253</v>
      </c>
      <c r="K294" s="126" t="s">
        <v>384</v>
      </c>
      <c r="L294" s="126">
        <v>0.79999999999999905</v>
      </c>
      <c r="M294" s="126">
        <v>0.7</v>
      </c>
      <c r="N294" s="126">
        <v>0.5</v>
      </c>
      <c r="O294" s="126">
        <v>120</v>
      </c>
      <c r="P294" s="127">
        <v>42589.695081018515</v>
      </c>
    </row>
    <row r="295" spans="1:16" x14ac:dyDescent="0.2">
      <c r="A295" s="126">
        <v>3</v>
      </c>
      <c r="B295" s="126">
        <v>6</v>
      </c>
      <c r="C295" s="126">
        <v>10</v>
      </c>
      <c r="D295" s="126">
        <v>0.15</v>
      </c>
      <c r="E295" s="126">
        <v>0.3</v>
      </c>
      <c r="F295" s="126">
        <v>0.5</v>
      </c>
      <c r="G295" s="126">
        <v>0.22866688172938099</v>
      </c>
      <c r="H295" s="126">
        <v>0.24599802974802901</v>
      </c>
      <c r="I295" s="126" t="s">
        <v>51</v>
      </c>
      <c r="J295" s="126" t="s">
        <v>253</v>
      </c>
      <c r="K295" s="126" t="s">
        <v>385</v>
      </c>
      <c r="L295" s="126">
        <v>0.79999999999999905</v>
      </c>
      <c r="M295" s="126">
        <v>0.79999999999999905</v>
      </c>
      <c r="N295" s="126">
        <v>0.5</v>
      </c>
      <c r="O295" s="126">
        <v>120</v>
      </c>
      <c r="P295" s="127">
        <v>42589.695081018515</v>
      </c>
    </row>
    <row r="296" spans="1:16" x14ac:dyDescent="0.2">
      <c r="A296" s="126">
        <v>1</v>
      </c>
      <c r="B296" s="126">
        <v>5</v>
      </c>
      <c r="C296" s="126">
        <v>8</v>
      </c>
      <c r="D296" s="126">
        <v>0.05</v>
      </c>
      <c r="E296" s="126">
        <v>0.25</v>
      </c>
      <c r="F296" s="126">
        <v>0.4</v>
      </c>
      <c r="G296" s="126">
        <v>0.15848606616813099</v>
      </c>
      <c r="H296" s="126">
        <v>0.17589200051156501</v>
      </c>
      <c r="I296" s="126" t="s">
        <v>51</v>
      </c>
      <c r="J296" s="126" t="s">
        <v>253</v>
      </c>
      <c r="K296" s="126" t="s">
        <v>386</v>
      </c>
      <c r="L296" s="126">
        <v>0.79999999999999905</v>
      </c>
      <c r="M296" s="126">
        <v>0.89999999999999902</v>
      </c>
      <c r="N296" s="126">
        <v>0.5</v>
      </c>
      <c r="O296" s="126">
        <v>120</v>
      </c>
      <c r="P296" s="127">
        <v>42589.695081018515</v>
      </c>
    </row>
    <row r="297" spans="1:16" x14ac:dyDescent="0.2">
      <c r="A297" s="126">
        <v>3</v>
      </c>
      <c r="B297" s="126">
        <v>10</v>
      </c>
      <c r="C297" s="126">
        <v>16</v>
      </c>
      <c r="D297" s="126">
        <v>0.15</v>
      </c>
      <c r="E297" s="126">
        <v>0.5</v>
      </c>
      <c r="F297" s="126">
        <v>0.8</v>
      </c>
      <c r="G297" s="126">
        <v>0.30417179446499798</v>
      </c>
      <c r="H297" s="126">
        <v>0.31664657660347301</v>
      </c>
      <c r="I297" s="126" t="s">
        <v>51</v>
      </c>
      <c r="J297" s="126" t="s">
        <v>253</v>
      </c>
      <c r="K297" s="126" t="s">
        <v>387</v>
      </c>
      <c r="L297" s="126">
        <v>0.89999999999999902</v>
      </c>
      <c r="M297" s="126">
        <v>0</v>
      </c>
      <c r="N297" s="126">
        <v>0.5</v>
      </c>
      <c r="O297" s="126">
        <v>120</v>
      </c>
      <c r="P297" s="127">
        <v>42589.695081018515</v>
      </c>
    </row>
    <row r="298" spans="1:16" x14ac:dyDescent="0.2">
      <c r="A298" s="126">
        <v>3</v>
      </c>
      <c r="B298" s="126">
        <v>9</v>
      </c>
      <c r="C298" s="126">
        <v>15</v>
      </c>
      <c r="D298" s="126">
        <v>0.15</v>
      </c>
      <c r="E298" s="126">
        <v>0.45</v>
      </c>
      <c r="F298" s="126">
        <v>0.75</v>
      </c>
      <c r="G298" s="126">
        <v>0.30914794841455501</v>
      </c>
      <c r="H298" s="126">
        <v>0.31295563097033602</v>
      </c>
      <c r="I298" s="126" t="s">
        <v>51</v>
      </c>
      <c r="J298" s="126" t="s">
        <v>253</v>
      </c>
      <c r="K298" s="126" t="s">
        <v>388</v>
      </c>
      <c r="L298" s="126">
        <v>0.89999999999999902</v>
      </c>
      <c r="M298" s="126">
        <v>0.1</v>
      </c>
      <c r="N298" s="126">
        <v>0.5</v>
      </c>
      <c r="O298" s="126">
        <v>120</v>
      </c>
      <c r="P298" s="127">
        <v>42589.695081018515</v>
      </c>
    </row>
    <row r="299" spans="1:16" x14ac:dyDescent="0.2">
      <c r="A299" s="126">
        <v>3</v>
      </c>
      <c r="B299" s="126">
        <v>9</v>
      </c>
      <c r="C299" s="126">
        <v>14</v>
      </c>
      <c r="D299" s="126">
        <v>0.15</v>
      </c>
      <c r="E299" s="126">
        <v>0.45</v>
      </c>
      <c r="F299" s="126">
        <v>0.7</v>
      </c>
      <c r="G299" s="126">
        <v>0.29483918246785801</v>
      </c>
      <c r="H299" s="126">
        <v>0.29254201680672198</v>
      </c>
      <c r="I299" s="126" t="s">
        <v>51</v>
      </c>
      <c r="J299" s="126" t="s">
        <v>253</v>
      </c>
      <c r="K299" s="126" t="s">
        <v>306</v>
      </c>
      <c r="L299" s="126">
        <v>0.89999999999999902</v>
      </c>
      <c r="M299" s="126">
        <v>0.2</v>
      </c>
      <c r="N299" s="126">
        <v>0.5</v>
      </c>
      <c r="O299" s="126">
        <v>120</v>
      </c>
      <c r="P299" s="127">
        <v>42589.695081018515</v>
      </c>
    </row>
    <row r="300" spans="1:16" x14ac:dyDescent="0.2">
      <c r="A300" s="126">
        <v>3</v>
      </c>
      <c r="B300" s="126">
        <v>9</v>
      </c>
      <c r="C300" s="126">
        <v>13</v>
      </c>
      <c r="D300" s="126">
        <v>0.15</v>
      </c>
      <c r="E300" s="126">
        <v>0.45</v>
      </c>
      <c r="F300" s="126">
        <v>0.65</v>
      </c>
      <c r="G300" s="126">
        <v>0.29136647462015097</v>
      </c>
      <c r="H300" s="126">
        <v>0.28628389992360498</v>
      </c>
      <c r="I300" s="126" t="s">
        <v>51</v>
      </c>
      <c r="J300" s="126" t="s">
        <v>253</v>
      </c>
      <c r="K300" s="126" t="s">
        <v>389</v>
      </c>
      <c r="L300" s="126">
        <v>0.89999999999999902</v>
      </c>
      <c r="M300" s="126">
        <v>0.3</v>
      </c>
      <c r="N300" s="126">
        <v>0.5</v>
      </c>
      <c r="O300" s="126">
        <v>120</v>
      </c>
      <c r="P300" s="127">
        <v>42589.695081018515</v>
      </c>
    </row>
    <row r="301" spans="1:16" x14ac:dyDescent="0.2">
      <c r="A301" s="126">
        <v>3</v>
      </c>
      <c r="B301" s="126">
        <v>9</v>
      </c>
      <c r="C301" s="126">
        <v>13</v>
      </c>
      <c r="D301" s="126">
        <v>0.15</v>
      </c>
      <c r="E301" s="126">
        <v>0.45</v>
      </c>
      <c r="F301" s="126">
        <v>0.65</v>
      </c>
      <c r="G301" s="126">
        <v>0.28552025792834601</v>
      </c>
      <c r="H301" s="126">
        <v>0.28189067468479201</v>
      </c>
      <c r="I301" s="126" t="s">
        <v>51</v>
      </c>
      <c r="J301" s="126" t="s">
        <v>253</v>
      </c>
      <c r="K301" s="126" t="s">
        <v>390</v>
      </c>
      <c r="L301" s="126">
        <v>0.89999999999999902</v>
      </c>
      <c r="M301" s="126">
        <v>0.4</v>
      </c>
      <c r="N301" s="126">
        <v>0.5</v>
      </c>
      <c r="O301" s="126">
        <v>120</v>
      </c>
      <c r="P301" s="127">
        <v>42589.695092592592</v>
      </c>
    </row>
    <row r="302" spans="1:16" x14ac:dyDescent="0.2">
      <c r="A302" s="126">
        <v>3</v>
      </c>
      <c r="B302" s="126">
        <v>9</v>
      </c>
      <c r="C302" s="126">
        <v>12</v>
      </c>
      <c r="D302" s="126">
        <v>0.15</v>
      </c>
      <c r="E302" s="126">
        <v>0.45</v>
      </c>
      <c r="F302" s="126">
        <v>0.6</v>
      </c>
      <c r="G302" s="126">
        <v>0.28557978173786902</v>
      </c>
      <c r="H302" s="126">
        <v>0.28296210325622001</v>
      </c>
      <c r="I302" s="126" t="s">
        <v>51</v>
      </c>
      <c r="J302" s="126" t="s">
        <v>253</v>
      </c>
      <c r="K302" s="126" t="s">
        <v>391</v>
      </c>
      <c r="L302" s="126">
        <v>0.89999999999999902</v>
      </c>
      <c r="M302" s="126">
        <v>0.5</v>
      </c>
      <c r="N302" s="126">
        <v>0.5</v>
      </c>
      <c r="O302" s="126">
        <v>120</v>
      </c>
      <c r="P302" s="127">
        <v>42589.695092592592</v>
      </c>
    </row>
    <row r="303" spans="1:16" x14ac:dyDescent="0.2">
      <c r="A303" s="126">
        <v>3</v>
      </c>
      <c r="B303" s="126">
        <v>7</v>
      </c>
      <c r="C303" s="126">
        <v>11</v>
      </c>
      <c r="D303" s="126">
        <v>0.15</v>
      </c>
      <c r="E303" s="126">
        <v>0.35</v>
      </c>
      <c r="F303" s="126">
        <v>0.55000000000000004</v>
      </c>
      <c r="G303" s="126">
        <v>0.27072223188032002</v>
      </c>
      <c r="H303" s="126">
        <v>0.27125270154681902</v>
      </c>
      <c r="I303" s="126" t="s">
        <v>51</v>
      </c>
      <c r="J303" s="126" t="s">
        <v>253</v>
      </c>
      <c r="K303" s="126" t="s">
        <v>392</v>
      </c>
      <c r="L303" s="126">
        <v>0.89999999999999902</v>
      </c>
      <c r="M303" s="126">
        <v>0.6</v>
      </c>
      <c r="N303" s="126">
        <v>0.5</v>
      </c>
      <c r="O303" s="126">
        <v>120</v>
      </c>
      <c r="P303" s="127">
        <v>42589.695092592592</v>
      </c>
    </row>
    <row r="304" spans="1:16" x14ac:dyDescent="0.2">
      <c r="A304" s="126">
        <v>2</v>
      </c>
      <c r="B304" s="126">
        <v>6</v>
      </c>
      <c r="C304" s="126">
        <v>11</v>
      </c>
      <c r="D304" s="126">
        <v>0.1</v>
      </c>
      <c r="E304" s="126">
        <v>0.3</v>
      </c>
      <c r="F304" s="126">
        <v>0.55000000000000004</v>
      </c>
      <c r="G304" s="126">
        <v>0.225428821586909</v>
      </c>
      <c r="H304" s="126">
        <v>0.22989447643859401</v>
      </c>
      <c r="I304" s="126" t="s">
        <v>51</v>
      </c>
      <c r="J304" s="126" t="s">
        <v>253</v>
      </c>
      <c r="K304" s="126" t="s">
        <v>393</v>
      </c>
      <c r="L304" s="126">
        <v>0.89999999999999902</v>
      </c>
      <c r="M304" s="126">
        <v>0.7</v>
      </c>
      <c r="N304" s="126">
        <v>0.5</v>
      </c>
      <c r="O304" s="126">
        <v>120</v>
      </c>
      <c r="P304" s="127">
        <v>42589.695092592592</v>
      </c>
    </row>
    <row r="305" spans="1:16" x14ac:dyDescent="0.2">
      <c r="A305" s="126">
        <v>3</v>
      </c>
      <c r="B305" s="126">
        <v>5</v>
      </c>
      <c r="C305" s="126">
        <v>7</v>
      </c>
      <c r="D305" s="126">
        <v>0.15</v>
      </c>
      <c r="E305" s="126">
        <v>0.25</v>
      </c>
      <c r="F305" s="126">
        <v>0.35</v>
      </c>
      <c r="G305" s="126">
        <v>0.21498509864318599</v>
      </c>
      <c r="H305" s="126">
        <v>0.231117420161537</v>
      </c>
      <c r="I305" s="126" t="s">
        <v>51</v>
      </c>
      <c r="J305" s="126" t="s">
        <v>253</v>
      </c>
      <c r="K305" s="126" t="s">
        <v>394</v>
      </c>
      <c r="L305" s="126">
        <v>0.89999999999999902</v>
      </c>
      <c r="M305" s="126">
        <v>0.79999999999999905</v>
      </c>
      <c r="N305" s="126">
        <v>0.5</v>
      </c>
      <c r="O305" s="126">
        <v>120</v>
      </c>
      <c r="P305" s="127">
        <v>42589.695092592592</v>
      </c>
    </row>
    <row r="306" spans="1:16" ht="18" customHeight="1" x14ac:dyDescent="0.2">
      <c r="A306" s="126">
        <v>1</v>
      </c>
      <c r="B306" s="126">
        <v>5</v>
      </c>
      <c r="C306" s="126">
        <v>6</v>
      </c>
      <c r="D306" s="126">
        <v>0.05</v>
      </c>
      <c r="E306" s="126">
        <v>0.25</v>
      </c>
      <c r="F306" s="126">
        <v>0.3</v>
      </c>
      <c r="G306" s="126">
        <v>0.15489145658263301</v>
      </c>
      <c r="H306" s="126">
        <v>0.17089879891350401</v>
      </c>
      <c r="I306" s="126" t="s">
        <v>51</v>
      </c>
      <c r="J306" s="126" t="s">
        <v>253</v>
      </c>
      <c r="K306" s="126" t="s">
        <v>395</v>
      </c>
      <c r="L306" s="126">
        <v>0.89999999999999902</v>
      </c>
      <c r="M306" s="126">
        <v>0.89999999999999902</v>
      </c>
      <c r="N306" s="126">
        <v>0.5</v>
      </c>
      <c r="O306" s="126">
        <v>120</v>
      </c>
      <c r="P306" s="127">
        <v>42589.695092592592</v>
      </c>
    </row>
    <row r="308" spans="1:16" s="26" customFormat="1" x14ac:dyDescent="0.25">
      <c r="A308" s="26" t="s">
        <v>1570</v>
      </c>
    </row>
    <row r="309" spans="1:16" x14ac:dyDescent="0.2">
      <c r="A309" s="126">
        <v>11</v>
      </c>
      <c r="B309" s="126">
        <v>15</v>
      </c>
      <c r="C309" s="126">
        <v>16</v>
      </c>
      <c r="D309" s="126">
        <v>0.55000000000000004</v>
      </c>
      <c r="E309" s="126">
        <v>0.75</v>
      </c>
      <c r="F309" s="126">
        <v>0.8</v>
      </c>
      <c r="G309" s="126">
        <v>0.61069137439827004</v>
      </c>
      <c r="H309" s="126">
        <v>0.62673280423280397</v>
      </c>
      <c r="I309" s="126" t="s">
        <v>51</v>
      </c>
      <c r="J309" s="126" t="s">
        <v>253</v>
      </c>
      <c r="K309" s="126" t="s">
        <v>1099</v>
      </c>
      <c r="L309" s="126">
        <v>0</v>
      </c>
      <c r="M309" s="126">
        <v>0</v>
      </c>
      <c r="N309" s="126">
        <v>0.5</v>
      </c>
      <c r="O309" s="126">
        <v>120</v>
      </c>
      <c r="P309" s="127">
        <v>42648.010694444441</v>
      </c>
    </row>
    <row r="310" spans="1:16" x14ac:dyDescent="0.2">
      <c r="A310" s="126">
        <v>11</v>
      </c>
      <c r="B310" s="126">
        <v>16</v>
      </c>
      <c r="C310" s="126">
        <v>16</v>
      </c>
      <c r="D310" s="126">
        <v>0.55000000000000004</v>
      </c>
      <c r="E310" s="126">
        <v>0.8</v>
      </c>
      <c r="F310" s="126">
        <v>0.8</v>
      </c>
      <c r="G310" s="126">
        <v>0.61785804106493702</v>
      </c>
      <c r="H310" s="126">
        <v>0.62986467236467203</v>
      </c>
      <c r="I310" s="126" t="s">
        <v>51</v>
      </c>
      <c r="J310" s="126" t="s">
        <v>253</v>
      </c>
      <c r="K310" s="126" t="s">
        <v>1100</v>
      </c>
      <c r="L310" s="126">
        <v>0</v>
      </c>
      <c r="M310" s="126">
        <v>0.1</v>
      </c>
      <c r="N310" s="126">
        <v>0.5</v>
      </c>
      <c r="O310" s="126">
        <v>120</v>
      </c>
      <c r="P310" s="127">
        <v>42648.010706018518</v>
      </c>
    </row>
    <row r="311" spans="1:16" x14ac:dyDescent="0.2">
      <c r="A311" s="126">
        <v>11</v>
      </c>
      <c r="B311" s="126">
        <v>16</v>
      </c>
      <c r="C311" s="126">
        <v>16</v>
      </c>
      <c r="D311" s="126">
        <v>0.55000000000000004</v>
      </c>
      <c r="E311" s="126">
        <v>0.8</v>
      </c>
      <c r="F311" s="126">
        <v>0.8</v>
      </c>
      <c r="G311" s="126">
        <v>0.617967532467532</v>
      </c>
      <c r="H311" s="126">
        <v>0.630497835497835</v>
      </c>
      <c r="I311" s="126" t="s">
        <v>51</v>
      </c>
      <c r="J311" s="126" t="s">
        <v>253</v>
      </c>
      <c r="K311" s="126" t="s">
        <v>1101</v>
      </c>
      <c r="L311" s="126">
        <v>0</v>
      </c>
      <c r="M311" s="126">
        <v>0.2</v>
      </c>
      <c r="N311" s="126">
        <v>0.5</v>
      </c>
      <c r="O311" s="126">
        <v>120</v>
      </c>
      <c r="P311" s="127">
        <v>42648.010729166665</v>
      </c>
    </row>
    <row r="312" spans="1:16" x14ac:dyDescent="0.2">
      <c r="A312" s="126">
        <v>10</v>
      </c>
      <c r="B312" s="126">
        <v>15</v>
      </c>
      <c r="C312" s="126">
        <v>17</v>
      </c>
      <c r="D312" s="126">
        <v>0.5</v>
      </c>
      <c r="E312" s="126">
        <v>0.75</v>
      </c>
      <c r="F312" s="126">
        <v>0.85</v>
      </c>
      <c r="G312" s="126">
        <v>0.59824074074073996</v>
      </c>
      <c r="H312" s="126">
        <v>0.607222222222222</v>
      </c>
      <c r="I312" s="126" t="s">
        <v>51</v>
      </c>
      <c r="J312" s="126" t="s">
        <v>253</v>
      </c>
      <c r="K312" s="126" t="s">
        <v>1102</v>
      </c>
      <c r="L312" s="126">
        <v>0</v>
      </c>
      <c r="M312" s="126">
        <v>0.3</v>
      </c>
      <c r="N312" s="126">
        <v>0.5</v>
      </c>
      <c r="O312" s="126">
        <v>120</v>
      </c>
      <c r="P312" s="127">
        <v>42648.010740740741</v>
      </c>
    </row>
    <row r="313" spans="1:16" x14ac:dyDescent="0.2">
      <c r="A313" s="126">
        <v>9</v>
      </c>
      <c r="B313" s="126">
        <v>15</v>
      </c>
      <c r="C313" s="126">
        <v>17</v>
      </c>
      <c r="D313" s="126">
        <v>0.45</v>
      </c>
      <c r="E313" s="126">
        <v>0.75</v>
      </c>
      <c r="F313" s="126">
        <v>0.85</v>
      </c>
      <c r="G313" s="126">
        <v>0.59353896103896098</v>
      </c>
      <c r="H313" s="126">
        <v>0.59511904761904699</v>
      </c>
      <c r="I313" s="126" t="s">
        <v>51</v>
      </c>
      <c r="J313" s="126" t="s">
        <v>253</v>
      </c>
      <c r="K313" s="126" t="s">
        <v>1103</v>
      </c>
      <c r="L313" s="126">
        <v>0</v>
      </c>
      <c r="M313" s="126">
        <v>0.4</v>
      </c>
      <c r="N313" s="126">
        <v>0.5</v>
      </c>
      <c r="O313" s="126">
        <v>120</v>
      </c>
      <c r="P313" s="127">
        <v>42648.010752314818</v>
      </c>
    </row>
    <row r="314" spans="1:16" x14ac:dyDescent="0.2">
      <c r="A314" s="126">
        <v>9</v>
      </c>
      <c r="B314" s="126">
        <v>15</v>
      </c>
      <c r="C314" s="126">
        <v>17</v>
      </c>
      <c r="D314" s="126">
        <v>0.45</v>
      </c>
      <c r="E314" s="126">
        <v>0.75</v>
      </c>
      <c r="F314" s="126">
        <v>0.85</v>
      </c>
      <c r="G314" s="126">
        <v>0.58478174603174504</v>
      </c>
      <c r="H314" s="126">
        <v>0.59541666666666604</v>
      </c>
      <c r="I314" s="126" t="s">
        <v>51</v>
      </c>
      <c r="J314" s="126" t="s">
        <v>253</v>
      </c>
      <c r="K314" s="126" t="s">
        <v>1104</v>
      </c>
      <c r="L314" s="126">
        <v>0</v>
      </c>
      <c r="M314" s="126">
        <v>0.5</v>
      </c>
      <c r="N314" s="126">
        <v>0.5</v>
      </c>
      <c r="O314" s="126">
        <v>120</v>
      </c>
      <c r="P314" s="127">
        <v>42648.010763888888</v>
      </c>
    </row>
    <row r="315" spans="1:16" x14ac:dyDescent="0.2">
      <c r="A315" s="126">
        <v>8</v>
      </c>
      <c r="B315" s="126">
        <v>15</v>
      </c>
      <c r="C315" s="126">
        <v>17</v>
      </c>
      <c r="D315" s="126">
        <v>0.4</v>
      </c>
      <c r="E315" s="126">
        <v>0.75</v>
      </c>
      <c r="F315" s="126">
        <v>0.85</v>
      </c>
      <c r="G315" s="126">
        <v>0.55462962962962903</v>
      </c>
      <c r="H315" s="126">
        <v>0.55666666666666598</v>
      </c>
      <c r="I315" s="126" t="s">
        <v>51</v>
      </c>
      <c r="J315" s="126" t="s">
        <v>253</v>
      </c>
      <c r="K315" s="126" t="s">
        <v>1105</v>
      </c>
      <c r="L315" s="126">
        <v>0</v>
      </c>
      <c r="M315" s="126">
        <v>0.6</v>
      </c>
      <c r="N315" s="126">
        <v>0.5</v>
      </c>
      <c r="O315" s="126">
        <v>120</v>
      </c>
      <c r="P315" s="127">
        <v>42648.010775462964</v>
      </c>
    </row>
    <row r="316" spans="1:16" x14ac:dyDescent="0.2">
      <c r="A316" s="126">
        <v>8</v>
      </c>
      <c r="B316" s="126">
        <v>15</v>
      </c>
      <c r="C316" s="126">
        <v>16</v>
      </c>
      <c r="D316" s="126">
        <v>0.4</v>
      </c>
      <c r="E316" s="126">
        <v>0.75</v>
      </c>
      <c r="F316" s="126">
        <v>0.8</v>
      </c>
      <c r="G316" s="126">
        <v>0.53078798740088995</v>
      </c>
      <c r="H316" s="126">
        <v>0.53282502443792701</v>
      </c>
      <c r="I316" s="126" t="s">
        <v>51</v>
      </c>
      <c r="J316" s="126" t="s">
        <v>253</v>
      </c>
      <c r="K316" s="126" t="s">
        <v>1106</v>
      </c>
      <c r="L316" s="126">
        <v>0</v>
      </c>
      <c r="M316" s="126">
        <v>0.7</v>
      </c>
      <c r="N316" s="126">
        <v>0.5</v>
      </c>
      <c r="O316" s="126">
        <v>120</v>
      </c>
      <c r="P316" s="127">
        <v>42648.010787037034</v>
      </c>
    </row>
    <row r="317" spans="1:16" x14ac:dyDescent="0.2">
      <c r="A317" s="126">
        <v>7</v>
      </c>
      <c r="B317" s="126">
        <v>16</v>
      </c>
      <c r="C317" s="126">
        <v>16</v>
      </c>
      <c r="D317" s="126">
        <v>0.35</v>
      </c>
      <c r="E317" s="126">
        <v>0.8</v>
      </c>
      <c r="F317" s="126">
        <v>0.8</v>
      </c>
      <c r="G317" s="126">
        <v>0.49550179211469503</v>
      </c>
      <c r="H317" s="126">
        <v>0.49411290322580598</v>
      </c>
      <c r="I317" s="126" t="s">
        <v>51</v>
      </c>
      <c r="J317" s="126" t="s">
        <v>253</v>
      </c>
      <c r="K317" s="126" t="s">
        <v>1107</v>
      </c>
      <c r="L317" s="126">
        <v>0</v>
      </c>
      <c r="M317" s="126">
        <v>0.79999999999999905</v>
      </c>
      <c r="N317" s="126">
        <v>0.5</v>
      </c>
      <c r="O317" s="126">
        <v>120</v>
      </c>
      <c r="P317" s="127">
        <v>42648.010798611111</v>
      </c>
    </row>
    <row r="318" spans="1:16" x14ac:dyDescent="0.2">
      <c r="A318" s="126">
        <v>0</v>
      </c>
      <c r="B318" s="126">
        <v>13</v>
      </c>
      <c r="C318" s="126">
        <v>16</v>
      </c>
      <c r="D318" s="126">
        <v>0</v>
      </c>
      <c r="E318" s="126">
        <v>0.65</v>
      </c>
      <c r="F318" s="126">
        <v>0.8</v>
      </c>
      <c r="G318" s="126">
        <v>0.28638498299788601</v>
      </c>
      <c r="H318" s="126">
        <v>0.28768127929418202</v>
      </c>
      <c r="I318" s="126" t="s">
        <v>51</v>
      </c>
      <c r="J318" s="126" t="s">
        <v>253</v>
      </c>
      <c r="K318" s="126" t="s">
        <v>1108</v>
      </c>
      <c r="L318" s="126">
        <v>0</v>
      </c>
      <c r="M318" s="126">
        <v>0.89999999999999902</v>
      </c>
      <c r="N318" s="126">
        <v>0.5</v>
      </c>
      <c r="O318" s="126">
        <v>120</v>
      </c>
      <c r="P318" s="127">
        <v>42648.010821759257</v>
      </c>
    </row>
    <row r="319" spans="1:16" x14ac:dyDescent="0.2">
      <c r="A319" s="126">
        <v>11</v>
      </c>
      <c r="B319" s="126">
        <v>15</v>
      </c>
      <c r="C319" s="126">
        <v>16</v>
      </c>
      <c r="D319" s="126">
        <v>0.55000000000000004</v>
      </c>
      <c r="E319" s="126">
        <v>0.75</v>
      </c>
      <c r="F319" s="126">
        <v>0.8</v>
      </c>
      <c r="G319" s="126">
        <v>0.61035949948306201</v>
      </c>
      <c r="H319" s="126">
        <v>0.62867063492063402</v>
      </c>
      <c r="I319" s="126" t="s">
        <v>51</v>
      </c>
      <c r="J319" s="126" t="s">
        <v>253</v>
      </c>
      <c r="K319" s="126" t="s">
        <v>1109</v>
      </c>
      <c r="L319" s="126">
        <v>0.1</v>
      </c>
      <c r="M319" s="126">
        <v>0</v>
      </c>
      <c r="N319" s="126">
        <v>0.5</v>
      </c>
      <c r="O319" s="126">
        <v>120</v>
      </c>
      <c r="P319" s="127">
        <v>42648.010833333334</v>
      </c>
    </row>
    <row r="320" spans="1:16" x14ac:dyDescent="0.2">
      <c r="A320" s="126">
        <v>11</v>
      </c>
      <c r="B320" s="126">
        <v>15</v>
      </c>
      <c r="C320" s="126">
        <v>16</v>
      </c>
      <c r="D320" s="126">
        <v>0.55000000000000004</v>
      </c>
      <c r="E320" s="126">
        <v>0.75</v>
      </c>
      <c r="F320" s="126">
        <v>0.8</v>
      </c>
      <c r="G320" s="126">
        <v>0.61494300239989896</v>
      </c>
      <c r="H320" s="126">
        <v>0.62997710622710601</v>
      </c>
      <c r="I320" s="126" t="s">
        <v>51</v>
      </c>
      <c r="J320" s="126" t="s">
        <v>253</v>
      </c>
      <c r="K320" s="126" t="s">
        <v>1110</v>
      </c>
      <c r="L320" s="126">
        <v>0.1</v>
      </c>
      <c r="M320" s="126">
        <v>0.1</v>
      </c>
      <c r="N320" s="126">
        <v>0.5</v>
      </c>
      <c r="O320" s="126">
        <v>120</v>
      </c>
      <c r="P320" s="127">
        <v>42648.010844907411</v>
      </c>
    </row>
    <row r="321" spans="1:16" x14ac:dyDescent="0.2">
      <c r="A321" s="126">
        <v>10</v>
      </c>
      <c r="B321" s="126">
        <v>16</v>
      </c>
      <c r="C321" s="126">
        <v>16</v>
      </c>
      <c r="D321" s="126">
        <v>0.5</v>
      </c>
      <c r="E321" s="126">
        <v>0.8</v>
      </c>
      <c r="F321" s="126">
        <v>0.8</v>
      </c>
      <c r="G321" s="126">
        <v>0.59041666666666603</v>
      </c>
      <c r="H321" s="126">
        <v>0.60696428571428496</v>
      </c>
      <c r="I321" s="126" t="s">
        <v>51</v>
      </c>
      <c r="J321" s="126" t="s">
        <v>253</v>
      </c>
      <c r="K321" s="126" t="s">
        <v>1111</v>
      </c>
      <c r="L321" s="126">
        <v>0.1</v>
      </c>
      <c r="M321" s="126">
        <v>0.2</v>
      </c>
      <c r="N321" s="126">
        <v>0.5</v>
      </c>
      <c r="O321" s="126">
        <v>120</v>
      </c>
      <c r="P321" s="127">
        <v>42648.010868055557</v>
      </c>
    </row>
    <row r="322" spans="1:16" x14ac:dyDescent="0.2">
      <c r="A322" s="126">
        <v>10</v>
      </c>
      <c r="B322" s="126">
        <v>15</v>
      </c>
      <c r="C322" s="126">
        <v>17</v>
      </c>
      <c r="D322" s="126">
        <v>0.5</v>
      </c>
      <c r="E322" s="126">
        <v>0.75</v>
      </c>
      <c r="F322" s="126">
        <v>0.85</v>
      </c>
      <c r="G322" s="126">
        <v>0.60187629399585896</v>
      </c>
      <c r="H322" s="126">
        <v>0.60848343685300199</v>
      </c>
      <c r="I322" s="126" t="s">
        <v>51</v>
      </c>
      <c r="J322" s="126" t="s">
        <v>253</v>
      </c>
      <c r="K322" s="126" t="s">
        <v>1112</v>
      </c>
      <c r="L322" s="126">
        <v>0.1</v>
      </c>
      <c r="M322" s="126">
        <v>0.3</v>
      </c>
      <c r="N322" s="126">
        <v>0.5</v>
      </c>
      <c r="O322" s="126">
        <v>120</v>
      </c>
      <c r="P322" s="127">
        <v>42648.010879629626</v>
      </c>
    </row>
    <row r="323" spans="1:16" x14ac:dyDescent="0.2">
      <c r="A323" s="126">
        <v>9</v>
      </c>
      <c r="B323" s="126">
        <v>15</v>
      </c>
      <c r="C323" s="126">
        <v>17</v>
      </c>
      <c r="D323" s="126">
        <v>0.45</v>
      </c>
      <c r="E323" s="126">
        <v>0.75</v>
      </c>
      <c r="F323" s="126">
        <v>0.85</v>
      </c>
      <c r="G323" s="126">
        <v>0.58245210036876605</v>
      </c>
      <c r="H323" s="126">
        <v>0.59526515151515103</v>
      </c>
      <c r="I323" s="126" t="s">
        <v>51</v>
      </c>
      <c r="J323" s="126" t="s">
        <v>253</v>
      </c>
      <c r="K323" s="126" t="s">
        <v>1113</v>
      </c>
      <c r="L323" s="126">
        <v>0.1</v>
      </c>
      <c r="M323" s="126">
        <v>0.4</v>
      </c>
      <c r="N323" s="126">
        <v>0.5</v>
      </c>
      <c r="O323" s="126">
        <v>120</v>
      </c>
      <c r="P323" s="127">
        <v>42648.010891203703</v>
      </c>
    </row>
    <row r="324" spans="1:16" x14ac:dyDescent="0.2">
      <c r="A324" s="126">
        <v>9</v>
      </c>
      <c r="B324" s="126">
        <v>15</v>
      </c>
      <c r="C324" s="126">
        <v>16</v>
      </c>
      <c r="D324" s="126">
        <v>0.45</v>
      </c>
      <c r="E324" s="126">
        <v>0.75</v>
      </c>
      <c r="F324" s="126">
        <v>0.8</v>
      </c>
      <c r="G324" s="126">
        <v>0.56461322011322002</v>
      </c>
      <c r="H324" s="126">
        <v>0.586307359307359</v>
      </c>
      <c r="I324" s="126" t="s">
        <v>51</v>
      </c>
      <c r="J324" s="126" t="s">
        <v>253</v>
      </c>
      <c r="K324" s="126" t="s">
        <v>1114</v>
      </c>
      <c r="L324" s="126">
        <v>0.1</v>
      </c>
      <c r="M324" s="126">
        <v>0.5</v>
      </c>
      <c r="N324" s="126">
        <v>0.5</v>
      </c>
      <c r="O324" s="126">
        <v>120</v>
      </c>
      <c r="P324" s="127">
        <v>42648.01090277778</v>
      </c>
    </row>
    <row r="325" spans="1:16" x14ac:dyDescent="0.2">
      <c r="A325" s="126">
        <v>7</v>
      </c>
      <c r="B325" s="126">
        <v>15</v>
      </c>
      <c r="C325" s="126">
        <v>16</v>
      </c>
      <c r="D325" s="126">
        <v>0.35</v>
      </c>
      <c r="E325" s="126">
        <v>0.75</v>
      </c>
      <c r="F325" s="126">
        <v>0.8</v>
      </c>
      <c r="G325" s="126">
        <v>0.48554626532887402</v>
      </c>
      <c r="H325" s="126">
        <v>0.51123984710941195</v>
      </c>
      <c r="I325" s="126" t="s">
        <v>51</v>
      </c>
      <c r="J325" s="126" t="s">
        <v>253</v>
      </c>
      <c r="K325" s="126" t="s">
        <v>1115</v>
      </c>
      <c r="L325" s="126">
        <v>0.1</v>
      </c>
      <c r="M325" s="126">
        <v>0.6</v>
      </c>
      <c r="N325" s="126">
        <v>0.5</v>
      </c>
      <c r="O325" s="126">
        <v>120</v>
      </c>
      <c r="P325" s="127">
        <v>42648.010914351849</v>
      </c>
    </row>
    <row r="326" spans="1:16" x14ac:dyDescent="0.2">
      <c r="A326" s="126">
        <v>4</v>
      </c>
      <c r="B326" s="126">
        <v>14</v>
      </c>
      <c r="C326" s="126">
        <v>15</v>
      </c>
      <c r="D326" s="126">
        <v>0.2</v>
      </c>
      <c r="E326" s="126">
        <v>0.7</v>
      </c>
      <c r="F326" s="126">
        <v>0.75</v>
      </c>
      <c r="G326" s="126">
        <v>0.38438606079910398</v>
      </c>
      <c r="H326" s="126">
        <v>0.41087329337329298</v>
      </c>
      <c r="I326" s="126" t="s">
        <v>51</v>
      </c>
      <c r="J326" s="126" t="s">
        <v>253</v>
      </c>
      <c r="K326" s="126" t="s">
        <v>1116</v>
      </c>
      <c r="L326" s="126">
        <v>0.1</v>
      </c>
      <c r="M326" s="126">
        <v>0.7</v>
      </c>
      <c r="N326" s="126">
        <v>0.5</v>
      </c>
      <c r="O326" s="126">
        <v>120</v>
      </c>
      <c r="P326" s="127">
        <v>42648.010914351849</v>
      </c>
    </row>
    <row r="327" spans="1:16" x14ac:dyDescent="0.2">
      <c r="A327" s="126">
        <v>3</v>
      </c>
      <c r="B327" s="126">
        <v>11</v>
      </c>
      <c r="C327" s="126">
        <v>16</v>
      </c>
      <c r="D327" s="126">
        <v>0.15</v>
      </c>
      <c r="E327" s="126">
        <v>0.55000000000000004</v>
      </c>
      <c r="F327" s="126">
        <v>0.8</v>
      </c>
      <c r="G327" s="126">
        <v>0.31280423280423197</v>
      </c>
      <c r="H327" s="126">
        <v>0.33249999999999902</v>
      </c>
      <c r="I327" s="126" t="s">
        <v>51</v>
      </c>
      <c r="J327" s="126" t="s">
        <v>253</v>
      </c>
      <c r="K327" s="126" t="s">
        <v>1117</v>
      </c>
      <c r="L327" s="126">
        <v>0.1</v>
      </c>
      <c r="M327" s="126">
        <v>0.79999999999999905</v>
      </c>
      <c r="N327" s="126">
        <v>0.5</v>
      </c>
      <c r="O327" s="126">
        <v>120</v>
      </c>
      <c r="P327" s="127">
        <v>42648.010914351849</v>
      </c>
    </row>
    <row r="328" spans="1:16" x14ac:dyDescent="0.2">
      <c r="A328" s="126">
        <v>0</v>
      </c>
      <c r="B328" s="126">
        <v>9</v>
      </c>
      <c r="C328" s="126">
        <v>15</v>
      </c>
      <c r="D328" s="126">
        <v>0</v>
      </c>
      <c r="E328" s="126">
        <v>0.45</v>
      </c>
      <c r="F328" s="126">
        <v>0.75</v>
      </c>
      <c r="G328" s="126">
        <v>0.18964436585126199</v>
      </c>
      <c r="H328" s="126">
        <v>0.199181402888299</v>
      </c>
      <c r="I328" s="126" t="s">
        <v>51</v>
      </c>
      <c r="J328" s="126" t="s">
        <v>253</v>
      </c>
      <c r="K328" s="126" t="s">
        <v>1118</v>
      </c>
      <c r="L328" s="126">
        <v>0.1</v>
      </c>
      <c r="M328" s="126">
        <v>0.89999999999999902</v>
      </c>
      <c r="N328" s="126">
        <v>0.5</v>
      </c>
      <c r="O328" s="126">
        <v>120</v>
      </c>
      <c r="P328" s="127">
        <v>42648.010925925926</v>
      </c>
    </row>
    <row r="329" spans="1:16" s="140" customFormat="1" x14ac:dyDescent="0.2">
      <c r="A329" s="138">
        <v>11</v>
      </c>
      <c r="B329" s="138">
        <v>15</v>
      </c>
      <c r="C329" s="138">
        <v>16</v>
      </c>
      <c r="D329" s="138">
        <v>0.55000000000000004</v>
      </c>
      <c r="E329" s="138">
        <v>0.75</v>
      </c>
      <c r="F329" s="138">
        <v>0.8</v>
      </c>
      <c r="G329" s="138">
        <v>0.61992979242979196</v>
      </c>
      <c r="H329" s="138">
        <v>0.63825091575091497</v>
      </c>
      <c r="I329" s="138" t="s">
        <v>51</v>
      </c>
      <c r="J329" s="138" t="s">
        <v>253</v>
      </c>
      <c r="K329" s="138" t="s">
        <v>1119</v>
      </c>
      <c r="L329" s="138">
        <v>0.2</v>
      </c>
      <c r="M329" s="138">
        <v>0</v>
      </c>
      <c r="N329" s="138">
        <v>0.5</v>
      </c>
      <c r="O329" s="138">
        <v>120</v>
      </c>
      <c r="P329" s="139">
        <v>42648.010925925926</v>
      </c>
    </row>
    <row r="330" spans="1:16" x14ac:dyDescent="0.2">
      <c r="A330" s="126">
        <v>11</v>
      </c>
      <c r="B330" s="126">
        <v>15</v>
      </c>
      <c r="C330" s="126">
        <v>16</v>
      </c>
      <c r="D330" s="126">
        <v>0.55000000000000004</v>
      </c>
      <c r="E330" s="126">
        <v>0.75</v>
      </c>
      <c r="F330" s="126">
        <v>0.8</v>
      </c>
      <c r="G330" s="126">
        <v>0.61660321942301899</v>
      </c>
      <c r="H330" s="126">
        <v>0.63196223316912903</v>
      </c>
      <c r="I330" s="126" t="s">
        <v>51</v>
      </c>
      <c r="J330" s="126" t="s">
        <v>253</v>
      </c>
      <c r="K330" s="126" t="s">
        <v>1120</v>
      </c>
      <c r="L330" s="126">
        <v>0.2</v>
      </c>
      <c r="M330" s="126">
        <v>0.1</v>
      </c>
      <c r="N330" s="126">
        <v>0.5</v>
      </c>
      <c r="O330" s="126">
        <v>120</v>
      </c>
      <c r="P330" s="127">
        <v>42648.010925925926</v>
      </c>
    </row>
    <row r="331" spans="1:16" x14ac:dyDescent="0.2">
      <c r="A331" s="126">
        <v>10</v>
      </c>
      <c r="B331" s="126">
        <v>15</v>
      </c>
      <c r="C331" s="126">
        <v>17</v>
      </c>
      <c r="D331" s="126">
        <v>0.5</v>
      </c>
      <c r="E331" s="126">
        <v>0.75</v>
      </c>
      <c r="F331" s="126">
        <v>0.85</v>
      </c>
      <c r="G331" s="126">
        <v>0.59071428571428497</v>
      </c>
      <c r="H331" s="126">
        <v>0.60785714285714199</v>
      </c>
      <c r="I331" s="126" t="s">
        <v>51</v>
      </c>
      <c r="J331" s="126" t="s">
        <v>253</v>
      </c>
      <c r="K331" s="126" t="s">
        <v>1121</v>
      </c>
      <c r="L331" s="126">
        <v>0.2</v>
      </c>
      <c r="M331" s="126">
        <v>0.2</v>
      </c>
      <c r="N331" s="126">
        <v>0.5</v>
      </c>
      <c r="O331" s="126">
        <v>120</v>
      </c>
      <c r="P331" s="127">
        <v>42648.010925925926</v>
      </c>
    </row>
    <row r="332" spans="1:16" x14ac:dyDescent="0.2">
      <c r="A332" s="126">
        <v>10</v>
      </c>
      <c r="B332" s="126">
        <v>15</v>
      </c>
      <c r="C332" s="126">
        <v>17</v>
      </c>
      <c r="D332" s="126">
        <v>0.5</v>
      </c>
      <c r="E332" s="126">
        <v>0.75</v>
      </c>
      <c r="F332" s="126">
        <v>0.85</v>
      </c>
      <c r="G332" s="126">
        <v>0.60512880365821498</v>
      </c>
      <c r="H332" s="126">
        <v>0.61339599942541101</v>
      </c>
      <c r="I332" s="126" t="s">
        <v>51</v>
      </c>
      <c r="J332" s="126" t="s">
        <v>253</v>
      </c>
      <c r="K332" s="126" t="s">
        <v>1122</v>
      </c>
      <c r="L332" s="126">
        <v>0.2</v>
      </c>
      <c r="M332" s="126">
        <v>0.3</v>
      </c>
      <c r="N332" s="126">
        <v>0.5</v>
      </c>
      <c r="O332" s="126">
        <v>120</v>
      </c>
      <c r="P332" s="127">
        <v>42648.010925925926</v>
      </c>
    </row>
    <row r="333" spans="1:16" x14ac:dyDescent="0.2">
      <c r="A333" s="126">
        <v>9</v>
      </c>
      <c r="B333" s="126">
        <v>15</v>
      </c>
      <c r="C333" s="126">
        <v>17</v>
      </c>
      <c r="D333" s="126">
        <v>0.45</v>
      </c>
      <c r="E333" s="126">
        <v>0.75</v>
      </c>
      <c r="F333" s="126">
        <v>0.85</v>
      </c>
      <c r="G333" s="126">
        <v>0.57426958600204203</v>
      </c>
      <c r="H333" s="126">
        <v>0.59499269005847899</v>
      </c>
      <c r="I333" s="126" t="s">
        <v>51</v>
      </c>
      <c r="J333" s="126" t="s">
        <v>253</v>
      </c>
      <c r="K333" s="126" t="s">
        <v>1123</v>
      </c>
      <c r="L333" s="126">
        <v>0.2</v>
      </c>
      <c r="M333" s="126">
        <v>0.4</v>
      </c>
      <c r="N333" s="126">
        <v>0.5</v>
      </c>
      <c r="O333" s="126">
        <v>120</v>
      </c>
      <c r="P333" s="127">
        <v>42648.010937500003</v>
      </c>
    </row>
    <row r="334" spans="1:16" x14ac:dyDescent="0.2">
      <c r="A334" s="126">
        <v>7</v>
      </c>
      <c r="B334" s="126">
        <v>15</v>
      </c>
      <c r="C334" s="126">
        <v>16</v>
      </c>
      <c r="D334" s="126">
        <v>0.35</v>
      </c>
      <c r="E334" s="126">
        <v>0.75</v>
      </c>
      <c r="F334" s="126">
        <v>0.8</v>
      </c>
      <c r="G334" s="126">
        <v>0.515376602156014</v>
      </c>
      <c r="H334" s="126">
        <v>0.53646390374331498</v>
      </c>
      <c r="I334" s="126" t="s">
        <v>51</v>
      </c>
      <c r="J334" s="126" t="s">
        <v>253</v>
      </c>
      <c r="K334" s="126" t="s">
        <v>1124</v>
      </c>
      <c r="L334" s="126">
        <v>0.2</v>
      </c>
      <c r="M334" s="126">
        <v>0.5</v>
      </c>
      <c r="N334" s="126">
        <v>0.5</v>
      </c>
      <c r="O334" s="126">
        <v>120</v>
      </c>
      <c r="P334" s="127">
        <v>42648.010937500003</v>
      </c>
    </row>
    <row r="335" spans="1:16" x14ac:dyDescent="0.2">
      <c r="A335" s="126">
        <v>6</v>
      </c>
      <c r="B335" s="126">
        <v>15</v>
      </c>
      <c r="C335" s="126">
        <v>17</v>
      </c>
      <c r="D335" s="126">
        <v>0.3</v>
      </c>
      <c r="E335" s="126">
        <v>0.75</v>
      </c>
      <c r="F335" s="126">
        <v>0.85</v>
      </c>
      <c r="G335" s="126">
        <v>0.46336180727484999</v>
      </c>
      <c r="H335" s="126">
        <v>0.48909507159507098</v>
      </c>
      <c r="I335" s="126" t="s">
        <v>51</v>
      </c>
      <c r="J335" s="126" t="s">
        <v>253</v>
      </c>
      <c r="K335" s="126" t="s">
        <v>1125</v>
      </c>
      <c r="L335" s="126">
        <v>0.2</v>
      </c>
      <c r="M335" s="126">
        <v>0.6</v>
      </c>
      <c r="N335" s="126">
        <v>0.5</v>
      </c>
      <c r="O335" s="126">
        <v>120</v>
      </c>
      <c r="P335" s="127">
        <v>42648.010937500003</v>
      </c>
    </row>
    <row r="336" spans="1:16" x14ac:dyDescent="0.2">
      <c r="A336" s="126">
        <v>3</v>
      </c>
      <c r="B336" s="126">
        <v>13</v>
      </c>
      <c r="C336" s="126">
        <v>16</v>
      </c>
      <c r="D336" s="126">
        <v>0.15</v>
      </c>
      <c r="E336" s="126">
        <v>0.65</v>
      </c>
      <c r="F336" s="126">
        <v>0.8</v>
      </c>
      <c r="G336" s="126">
        <v>0.35178316781257901</v>
      </c>
      <c r="H336" s="126">
        <v>0.37737840590781702</v>
      </c>
      <c r="I336" s="126" t="s">
        <v>51</v>
      </c>
      <c r="J336" s="126" t="s">
        <v>253</v>
      </c>
      <c r="K336" s="126" t="s">
        <v>1126</v>
      </c>
      <c r="L336" s="126">
        <v>0.2</v>
      </c>
      <c r="M336" s="126">
        <v>0.7</v>
      </c>
      <c r="N336" s="126">
        <v>0.5</v>
      </c>
      <c r="O336" s="126">
        <v>120</v>
      </c>
      <c r="P336" s="127">
        <v>42648.010937500003</v>
      </c>
    </row>
    <row r="337" spans="1:16" x14ac:dyDescent="0.2">
      <c r="A337" s="126">
        <v>3</v>
      </c>
      <c r="B337" s="126">
        <v>10</v>
      </c>
      <c r="C337" s="126">
        <v>16</v>
      </c>
      <c r="D337" s="126">
        <v>0.15</v>
      </c>
      <c r="E337" s="126">
        <v>0.5</v>
      </c>
      <c r="F337" s="126">
        <v>0.8</v>
      </c>
      <c r="G337" s="126">
        <v>0.30924914410208498</v>
      </c>
      <c r="H337" s="126">
        <v>0.32924603174603101</v>
      </c>
      <c r="I337" s="126" t="s">
        <v>51</v>
      </c>
      <c r="J337" s="126" t="s">
        <v>253</v>
      </c>
      <c r="K337" s="126" t="s">
        <v>1127</v>
      </c>
      <c r="L337" s="126">
        <v>0.2</v>
      </c>
      <c r="M337" s="126">
        <v>0.79999999999999905</v>
      </c>
      <c r="N337" s="126">
        <v>0.5</v>
      </c>
      <c r="O337" s="126">
        <v>120</v>
      </c>
      <c r="P337" s="127">
        <v>42648.010937500003</v>
      </c>
    </row>
    <row r="338" spans="1:16" x14ac:dyDescent="0.2">
      <c r="A338" s="126">
        <v>0</v>
      </c>
      <c r="B338" s="126">
        <v>9</v>
      </c>
      <c r="C338" s="126">
        <v>15</v>
      </c>
      <c r="D338" s="126">
        <v>0</v>
      </c>
      <c r="E338" s="126">
        <v>0.45</v>
      </c>
      <c r="F338" s="126">
        <v>0.75</v>
      </c>
      <c r="G338" s="126">
        <v>0.18684483109483099</v>
      </c>
      <c r="H338" s="126">
        <v>0.19642155067155001</v>
      </c>
      <c r="I338" s="126" t="s">
        <v>51</v>
      </c>
      <c r="J338" s="126" t="s">
        <v>253</v>
      </c>
      <c r="K338" s="126" t="s">
        <v>1128</v>
      </c>
      <c r="L338" s="126">
        <v>0.2</v>
      </c>
      <c r="M338" s="126">
        <v>0.89999999999999902</v>
      </c>
      <c r="N338" s="126">
        <v>0.5</v>
      </c>
      <c r="O338" s="126">
        <v>120</v>
      </c>
      <c r="P338" s="127">
        <v>42648.010937500003</v>
      </c>
    </row>
    <row r="339" spans="1:16" x14ac:dyDescent="0.2">
      <c r="A339" s="126">
        <v>11</v>
      </c>
      <c r="B339" s="126">
        <v>14</v>
      </c>
      <c r="C339" s="126">
        <v>17</v>
      </c>
      <c r="D339" s="126">
        <v>0.55000000000000004</v>
      </c>
      <c r="E339" s="126">
        <v>0.7</v>
      </c>
      <c r="F339" s="126">
        <v>0.85</v>
      </c>
      <c r="G339" s="126">
        <v>0.61858115719406004</v>
      </c>
      <c r="H339" s="126">
        <v>0.63626984126984099</v>
      </c>
      <c r="I339" s="126" t="s">
        <v>51</v>
      </c>
      <c r="J339" s="126" t="s">
        <v>253</v>
      </c>
      <c r="K339" s="126" t="s">
        <v>1129</v>
      </c>
      <c r="L339" s="126">
        <v>0.3</v>
      </c>
      <c r="M339" s="126">
        <v>0</v>
      </c>
      <c r="N339" s="126">
        <v>0.5</v>
      </c>
      <c r="O339" s="126">
        <v>120</v>
      </c>
      <c r="P339" s="127">
        <v>42648.010937500003</v>
      </c>
    </row>
    <row r="340" spans="1:16" x14ac:dyDescent="0.2">
      <c r="A340" s="126">
        <v>10</v>
      </c>
      <c r="B340" s="126">
        <v>14</v>
      </c>
      <c r="C340" s="126">
        <v>17</v>
      </c>
      <c r="D340" s="126">
        <v>0.5</v>
      </c>
      <c r="E340" s="126">
        <v>0.7</v>
      </c>
      <c r="F340" s="126">
        <v>0.85</v>
      </c>
      <c r="G340" s="126">
        <v>0.59048737373737303</v>
      </c>
      <c r="H340" s="126">
        <v>0.60485119047618996</v>
      </c>
      <c r="I340" s="126" t="s">
        <v>51</v>
      </c>
      <c r="J340" s="126" t="s">
        <v>253</v>
      </c>
      <c r="K340" s="126" t="s">
        <v>1130</v>
      </c>
      <c r="L340" s="126">
        <v>0.3</v>
      </c>
      <c r="M340" s="126">
        <v>0.1</v>
      </c>
      <c r="N340" s="126">
        <v>0.5</v>
      </c>
      <c r="O340" s="126">
        <v>120</v>
      </c>
      <c r="P340" s="127">
        <v>42648.010949074072</v>
      </c>
    </row>
    <row r="341" spans="1:16" x14ac:dyDescent="0.2">
      <c r="A341" s="126">
        <v>10</v>
      </c>
      <c r="B341" s="126">
        <v>14</v>
      </c>
      <c r="C341" s="126">
        <v>18</v>
      </c>
      <c r="D341" s="126">
        <v>0.5</v>
      </c>
      <c r="E341" s="126">
        <v>0.7</v>
      </c>
      <c r="F341" s="126">
        <v>0.9</v>
      </c>
      <c r="G341" s="126">
        <v>0.59017934806727901</v>
      </c>
      <c r="H341" s="126">
        <v>0.60589285714285701</v>
      </c>
      <c r="I341" s="126" t="s">
        <v>51</v>
      </c>
      <c r="J341" s="126" t="s">
        <v>253</v>
      </c>
      <c r="K341" s="126" t="s">
        <v>1131</v>
      </c>
      <c r="L341" s="126">
        <v>0.3</v>
      </c>
      <c r="M341" s="126">
        <v>0.2</v>
      </c>
      <c r="N341" s="126">
        <v>0.5</v>
      </c>
      <c r="O341" s="126">
        <v>120</v>
      </c>
      <c r="P341" s="127">
        <v>42648.010949074072</v>
      </c>
    </row>
    <row r="342" spans="1:16" x14ac:dyDescent="0.2">
      <c r="A342" s="126">
        <v>10</v>
      </c>
      <c r="B342" s="126">
        <v>15</v>
      </c>
      <c r="C342" s="126">
        <v>17</v>
      </c>
      <c r="D342" s="126">
        <v>0.5</v>
      </c>
      <c r="E342" s="126">
        <v>0.75</v>
      </c>
      <c r="F342" s="126">
        <v>0.85</v>
      </c>
      <c r="G342" s="126">
        <v>0.60773062023061997</v>
      </c>
      <c r="H342" s="126">
        <v>0.61603535353535299</v>
      </c>
      <c r="I342" s="126" t="s">
        <v>51</v>
      </c>
      <c r="J342" s="126" t="s">
        <v>253</v>
      </c>
      <c r="K342" s="126" t="s">
        <v>1132</v>
      </c>
      <c r="L342" s="126">
        <v>0.3</v>
      </c>
      <c r="M342" s="126">
        <v>0.3</v>
      </c>
      <c r="N342" s="126">
        <v>0.5</v>
      </c>
      <c r="O342" s="126">
        <v>120</v>
      </c>
      <c r="P342" s="127">
        <v>42648.010949074072</v>
      </c>
    </row>
    <row r="343" spans="1:16" x14ac:dyDescent="0.2">
      <c r="A343" s="126">
        <v>8</v>
      </c>
      <c r="B343" s="126">
        <v>15</v>
      </c>
      <c r="C343" s="126">
        <v>17</v>
      </c>
      <c r="D343" s="126">
        <v>0.4</v>
      </c>
      <c r="E343" s="126">
        <v>0.75</v>
      </c>
      <c r="F343" s="126">
        <v>0.85</v>
      </c>
      <c r="G343" s="126">
        <v>0.55345588262254897</v>
      </c>
      <c r="H343" s="126">
        <v>0.57467948717948703</v>
      </c>
      <c r="I343" s="126" t="s">
        <v>51</v>
      </c>
      <c r="J343" s="126" t="s">
        <v>253</v>
      </c>
      <c r="K343" s="126" t="s">
        <v>1133</v>
      </c>
      <c r="L343" s="126">
        <v>0.3</v>
      </c>
      <c r="M343" s="126">
        <v>0.4</v>
      </c>
      <c r="N343" s="126">
        <v>0.5</v>
      </c>
      <c r="O343" s="126">
        <v>120</v>
      </c>
      <c r="P343" s="127">
        <v>42648.010949074072</v>
      </c>
    </row>
    <row r="344" spans="1:16" x14ac:dyDescent="0.2">
      <c r="A344" s="126">
        <v>5</v>
      </c>
      <c r="B344" s="126">
        <v>15</v>
      </c>
      <c r="C344" s="126">
        <v>17</v>
      </c>
      <c r="D344" s="126">
        <v>0.25</v>
      </c>
      <c r="E344" s="126">
        <v>0.75</v>
      </c>
      <c r="F344" s="126">
        <v>0.85</v>
      </c>
      <c r="G344" s="126">
        <v>0.46167129036374499</v>
      </c>
      <c r="H344" s="126">
        <v>0.47434685412626498</v>
      </c>
      <c r="I344" s="126" t="s">
        <v>51</v>
      </c>
      <c r="J344" s="126" t="s">
        <v>253</v>
      </c>
      <c r="K344" s="126" t="s">
        <v>1134</v>
      </c>
      <c r="L344" s="126">
        <v>0.3</v>
      </c>
      <c r="M344" s="126">
        <v>0.5</v>
      </c>
      <c r="N344" s="126">
        <v>0.5</v>
      </c>
      <c r="O344" s="126">
        <v>120</v>
      </c>
      <c r="P344" s="127">
        <v>42648.010949074072</v>
      </c>
    </row>
    <row r="345" spans="1:16" x14ac:dyDescent="0.2">
      <c r="A345" s="126">
        <v>5</v>
      </c>
      <c r="B345" s="126">
        <v>13</v>
      </c>
      <c r="C345" s="126">
        <v>17</v>
      </c>
      <c r="D345" s="126">
        <v>0.25</v>
      </c>
      <c r="E345" s="126">
        <v>0.65</v>
      </c>
      <c r="F345" s="126">
        <v>0.85</v>
      </c>
      <c r="G345" s="126">
        <v>0.42329665845970099</v>
      </c>
      <c r="H345" s="126">
        <v>0.44847222222222199</v>
      </c>
      <c r="I345" s="126" t="s">
        <v>51</v>
      </c>
      <c r="J345" s="126" t="s">
        <v>253</v>
      </c>
      <c r="K345" s="126" t="s">
        <v>1135</v>
      </c>
      <c r="L345" s="126">
        <v>0.3</v>
      </c>
      <c r="M345" s="126">
        <v>0.6</v>
      </c>
      <c r="N345" s="126">
        <v>0.5</v>
      </c>
      <c r="O345" s="126">
        <v>120</v>
      </c>
      <c r="P345" s="127">
        <v>42648.010949074072</v>
      </c>
    </row>
    <row r="346" spans="1:16" x14ac:dyDescent="0.2">
      <c r="A346" s="126">
        <v>3</v>
      </c>
      <c r="B346" s="126">
        <v>13</v>
      </c>
      <c r="C346" s="126">
        <v>16</v>
      </c>
      <c r="D346" s="126">
        <v>0.15</v>
      </c>
      <c r="E346" s="126">
        <v>0.65</v>
      </c>
      <c r="F346" s="126">
        <v>0.8</v>
      </c>
      <c r="G346" s="126">
        <v>0.33971886103464999</v>
      </c>
      <c r="H346" s="126">
        <v>0.36384370015948903</v>
      </c>
      <c r="I346" s="126" t="s">
        <v>51</v>
      </c>
      <c r="J346" s="126" t="s">
        <v>253</v>
      </c>
      <c r="K346" s="126" t="s">
        <v>1136</v>
      </c>
      <c r="L346" s="126">
        <v>0.3</v>
      </c>
      <c r="M346" s="126">
        <v>0.7</v>
      </c>
      <c r="N346" s="126">
        <v>0.5</v>
      </c>
      <c r="O346" s="126">
        <v>120</v>
      </c>
      <c r="P346" s="127">
        <v>42648.010949074072</v>
      </c>
    </row>
    <row r="347" spans="1:16" x14ac:dyDescent="0.2">
      <c r="A347" s="126">
        <v>2</v>
      </c>
      <c r="B347" s="126">
        <v>9</v>
      </c>
      <c r="C347" s="126">
        <v>16</v>
      </c>
      <c r="D347" s="126">
        <v>0.1</v>
      </c>
      <c r="E347" s="126">
        <v>0.45</v>
      </c>
      <c r="F347" s="126">
        <v>0.8</v>
      </c>
      <c r="G347" s="126">
        <v>0.26280818155818098</v>
      </c>
      <c r="H347" s="126">
        <v>0.28272005772005698</v>
      </c>
      <c r="I347" s="126" t="s">
        <v>51</v>
      </c>
      <c r="J347" s="126" t="s">
        <v>253</v>
      </c>
      <c r="K347" s="126" t="s">
        <v>1137</v>
      </c>
      <c r="L347" s="126">
        <v>0.3</v>
      </c>
      <c r="M347" s="126">
        <v>0.79999999999999905</v>
      </c>
      <c r="N347" s="126">
        <v>0.5</v>
      </c>
      <c r="O347" s="126">
        <v>120</v>
      </c>
      <c r="P347" s="127">
        <v>42648.010949074072</v>
      </c>
    </row>
    <row r="348" spans="1:16" x14ac:dyDescent="0.2">
      <c r="A348" s="126">
        <v>0</v>
      </c>
      <c r="B348" s="126">
        <v>9</v>
      </c>
      <c r="C348" s="126">
        <v>14</v>
      </c>
      <c r="D348" s="126">
        <v>0</v>
      </c>
      <c r="E348" s="126">
        <v>0.45</v>
      </c>
      <c r="F348" s="126">
        <v>0.7</v>
      </c>
      <c r="G348" s="126">
        <v>0.17429581228494201</v>
      </c>
      <c r="H348" s="126">
        <v>0.181826736065866</v>
      </c>
      <c r="I348" s="126" t="s">
        <v>51</v>
      </c>
      <c r="J348" s="126" t="s">
        <v>253</v>
      </c>
      <c r="K348" s="126" t="s">
        <v>1138</v>
      </c>
      <c r="L348" s="126">
        <v>0.3</v>
      </c>
      <c r="M348" s="126">
        <v>0.89999999999999902</v>
      </c>
      <c r="N348" s="126">
        <v>0.5</v>
      </c>
      <c r="O348" s="126">
        <v>120</v>
      </c>
      <c r="P348" s="127">
        <v>42648.010949074072</v>
      </c>
    </row>
    <row r="349" spans="1:16" s="6" customFormat="1" x14ac:dyDescent="0.2">
      <c r="A349" s="131">
        <v>10</v>
      </c>
      <c r="B349" s="131">
        <v>16</v>
      </c>
      <c r="C349" s="131">
        <v>18</v>
      </c>
      <c r="D349" s="131">
        <v>0.5</v>
      </c>
      <c r="E349" s="131">
        <v>0.8</v>
      </c>
      <c r="F349" s="131">
        <v>0.9</v>
      </c>
      <c r="G349" s="131">
        <v>0.60774385560675803</v>
      </c>
      <c r="H349" s="131">
        <v>0.62537698412698395</v>
      </c>
      <c r="I349" s="131" t="s">
        <v>51</v>
      </c>
      <c r="J349" s="131" t="s">
        <v>253</v>
      </c>
      <c r="K349" s="131" t="s">
        <v>1139</v>
      </c>
      <c r="L349" s="131">
        <v>0.4</v>
      </c>
      <c r="M349" s="131">
        <v>0</v>
      </c>
      <c r="N349" s="131">
        <v>0.5</v>
      </c>
      <c r="O349" s="131">
        <v>120</v>
      </c>
      <c r="P349" s="132">
        <v>42648.010949074072</v>
      </c>
    </row>
    <row r="350" spans="1:16" x14ac:dyDescent="0.2">
      <c r="A350" s="126">
        <v>9</v>
      </c>
      <c r="B350" s="126">
        <v>15</v>
      </c>
      <c r="C350" s="126">
        <v>18</v>
      </c>
      <c r="D350" s="126">
        <v>0.45</v>
      </c>
      <c r="E350" s="126">
        <v>0.75</v>
      </c>
      <c r="F350" s="126">
        <v>0.9</v>
      </c>
      <c r="G350" s="126">
        <v>0.57717658730158705</v>
      </c>
      <c r="H350" s="126">
        <v>0.59166666666666601</v>
      </c>
      <c r="I350" s="126" t="s">
        <v>51</v>
      </c>
      <c r="J350" s="126" t="s">
        <v>253</v>
      </c>
      <c r="K350" s="126" t="s">
        <v>1140</v>
      </c>
      <c r="L350" s="126">
        <v>0.4</v>
      </c>
      <c r="M350" s="126">
        <v>0.1</v>
      </c>
      <c r="N350" s="126">
        <v>0.5</v>
      </c>
      <c r="O350" s="126">
        <v>120</v>
      </c>
      <c r="P350" s="127">
        <v>42648.010960648149</v>
      </c>
    </row>
    <row r="351" spans="1:16" x14ac:dyDescent="0.2">
      <c r="A351" s="126">
        <v>9</v>
      </c>
      <c r="B351" s="126">
        <v>15</v>
      </c>
      <c r="C351" s="126">
        <v>19</v>
      </c>
      <c r="D351" s="126">
        <v>0.45</v>
      </c>
      <c r="E351" s="126">
        <v>0.75</v>
      </c>
      <c r="F351" s="126">
        <v>0.95</v>
      </c>
      <c r="G351" s="126">
        <v>0.58111325611325604</v>
      </c>
      <c r="H351" s="126">
        <v>0.59269841269841195</v>
      </c>
      <c r="I351" s="126" t="s">
        <v>51</v>
      </c>
      <c r="J351" s="126" t="s">
        <v>253</v>
      </c>
      <c r="K351" s="126" t="s">
        <v>1141</v>
      </c>
      <c r="L351" s="126">
        <v>0.4</v>
      </c>
      <c r="M351" s="126">
        <v>0.2</v>
      </c>
      <c r="N351" s="126">
        <v>0.5</v>
      </c>
      <c r="O351" s="126">
        <v>120</v>
      </c>
      <c r="P351" s="127">
        <v>42648.010960648149</v>
      </c>
    </row>
    <row r="352" spans="1:16" x14ac:dyDescent="0.2">
      <c r="A352" s="126">
        <v>7</v>
      </c>
      <c r="B352" s="126">
        <v>16</v>
      </c>
      <c r="C352" s="126">
        <v>18</v>
      </c>
      <c r="D352" s="126">
        <v>0.35</v>
      </c>
      <c r="E352" s="126">
        <v>0.8</v>
      </c>
      <c r="F352" s="126">
        <v>0.9</v>
      </c>
      <c r="G352" s="126">
        <v>0.53706563706563704</v>
      </c>
      <c r="H352" s="126">
        <v>0.54374999999999996</v>
      </c>
      <c r="I352" s="126" t="s">
        <v>51</v>
      </c>
      <c r="J352" s="126" t="s">
        <v>253</v>
      </c>
      <c r="K352" s="126" t="s">
        <v>1142</v>
      </c>
      <c r="L352" s="126">
        <v>0.4</v>
      </c>
      <c r="M352" s="126">
        <v>0.3</v>
      </c>
      <c r="N352" s="126">
        <v>0.5</v>
      </c>
      <c r="O352" s="126">
        <v>120</v>
      </c>
      <c r="P352" s="127">
        <v>42648.010960648149</v>
      </c>
    </row>
    <row r="353" spans="1:16" x14ac:dyDescent="0.2">
      <c r="A353" s="126">
        <v>6</v>
      </c>
      <c r="B353" s="126">
        <v>16</v>
      </c>
      <c r="C353" s="126">
        <v>18</v>
      </c>
      <c r="D353" s="126">
        <v>0.3</v>
      </c>
      <c r="E353" s="126">
        <v>0.8</v>
      </c>
      <c r="F353" s="126">
        <v>0.9</v>
      </c>
      <c r="G353" s="126">
        <v>0.487268018018017</v>
      </c>
      <c r="H353" s="126">
        <v>0.50422619047618999</v>
      </c>
      <c r="I353" s="126" t="s">
        <v>51</v>
      </c>
      <c r="J353" s="126" t="s">
        <v>253</v>
      </c>
      <c r="K353" s="126" t="s">
        <v>1143</v>
      </c>
      <c r="L353" s="126">
        <v>0.4</v>
      </c>
      <c r="M353" s="126">
        <v>0.4</v>
      </c>
      <c r="N353" s="126">
        <v>0.5</v>
      </c>
      <c r="O353" s="126">
        <v>120</v>
      </c>
      <c r="P353" s="127">
        <v>42648.010960648149</v>
      </c>
    </row>
    <row r="354" spans="1:16" x14ac:dyDescent="0.2">
      <c r="A354" s="126">
        <v>5</v>
      </c>
      <c r="B354" s="126">
        <v>16</v>
      </c>
      <c r="C354" s="126">
        <v>18</v>
      </c>
      <c r="D354" s="126">
        <v>0.25</v>
      </c>
      <c r="E354" s="126">
        <v>0.8</v>
      </c>
      <c r="F354" s="126">
        <v>0.9</v>
      </c>
      <c r="G354" s="126">
        <v>0.44497238309738302</v>
      </c>
      <c r="H354" s="126">
        <v>0.47020833333333301</v>
      </c>
      <c r="I354" s="126" t="s">
        <v>51</v>
      </c>
      <c r="J354" s="126" t="s">
        <v>253</v>
      </c>
      <c r="K354" s="126" t="s">
        <v>1144</v>
      </c>
      <c r="L354" s="126">
        <v>0.4</v>
      </c>
      <c r="M354" s="126">
        <v>0.5</v>
      </c>
      <c r="N354" s="126">
        <v>0.5</v>
      </c>
      <c r="O354" s="126">
        <v>120</v>
      </c>
      <c r="P354" s="127">
        <v>42648.010960648149</v>
      </c>
    </row>
    <row r="355" spans="1:16" x14ac:dyDescent="0.2">
      <c r="A355" s="126">
        <v>3</v>
      </c>
      <c r="B355" s="126">
        <v>14</v>
      </c>
      <c r="C355" s="126">
        <v>16</v>
      </c>
      <c r="D355" s="126">
        <v>0.15</v>
      </c>
      <c r="E355" s="126">
        <v>0.7</v>
      </c>
      <c r="F355" s="126">
        <v>0.8</v>
      </c>
      <c r="G355" s="126">
        <v>0.34994171931671902</v>
      </c>
      <c r="H355" s="126">
        <v>0.37564664502164502</v>
      </c>
      <c r="I355" s="126" t="s">
        <v>51</v>
      </c>
      <c r="J355" s="126" t="s">
        <v>253</v>
      </c>
      <c r="K355" s="126" t="s">
        <v>1145</v>
      </c>
      <c r="L355" s="126">
        <v>0.4</v>
      </c>
      <c r="M355" s="126">
        <v>0.6</v>
      </c>
      <c r="N355" s="126">
        <v>0.5</v>
      </c>
      <c r="O355" s="126">
        <v>120</v>
      </c>
      <c r="P355" s="127">
        <v>42648.010960648149</v>
      </c>
    </row>
    <row r="356" spans="1:16" x14ac:dyDescent="0.2">
      <c r="A356" s="126">
        <v>3</v>
      </c>
      <c r="B356" s="126">
        <v>13</v>
      </c>
      <c r="C356" s="126">
        <v>15</v>
      </c>
      <c r="D356" s="126">
        <v>0.15</v>
      </c>
      <c r="E356" s="126">
        <v>0.65</v>
      </c>
      <c r="F356" s="126">
        <v>0.75</v>
      </c>
      <c r="G356" s="126">
        <v>0.31326423013922999</v>
      </c>
      <c r="H356" s="126">
        <v>0.33291937229437202</v>
      </c>
      <c r="I356" s="126" t="s">
        <v>51</v>
      </c>
      <c r="J356" s="126" t="s">
        <v>253</v>
      </c>
      <c r="K356" s="126" t="s">
        <v>1146</v>
      </c>
      <c r="L356" s="126">
        <v>0.4</v>
      </c>
      <c r="M356" s="126">
        <v>0.7</v>
      </c>
      <c r="N356" s="126">
        <v>0.5</v>
      </c>
      <c r="O356" s="126">
        <v>120</v>
      </c>
      <c r="P356" s="127">
        <v>42648.010960648149</v>
      </c>
    </row>
    <row r="357" spans="1:16" x14ac:dyDescent="0.2">
      <c r="A357" s="126">
        <v>2</v>
      </c>
      <c r="B357" s="126">
        <v>10</v>
      </c>
      <c r="C357" s="126">
        <v>16</v>
      </c>
      <c r="D357" s="126">
        <v>0.1</v>
      </c>
      <c r="E357" s="126">
        <v>0.5</v>
      </c>
      <c r="F357" s="126">
        <v>0.8</v>
      </c>
      <c r="G357" s="126">
        <v>0.25655241970139597</v>
      </c>
      <c r="H357" s="126">
        <v>0.27632540697438301</v>
      </c>
      <c r="I357" s="126" t="s">
        <v>51</v>
      </c>
      <c r="J357" s="126" t="s">
        <v>253</v>
      </c>
      <c r="K357" s="126" t="s">
        <v>1147</v>
      </c>
      <c r="L357" s="126">
        <v>0.4</v>
      </c>
      <c r="M357" s="126">
        <v>0.79999999999999905</v>
      </c>
      <c r="N357" s="126">
        <v>0.5</v>
      </c>
      <c r="O357" s="126">
        <v>120</v>
      </c>
      <c r="P357" s="127">
        <v>42648.010960648149</v>
      </c>
    </row>
    <row r="358" spans="1:16" x14ac:dyDescent="0.2">
      <c r="A358" s="126">
        <v>0</v>
      </c>
      <c r="B358" s="126">
        <v>10</v>
      </c>
      <c r="C358" s="126">
        <v>14</v>
      </c>
      <c r="D358" s="126">
        <v>0</v>
      </c>
      <c r="E358" s="126">
        <v>0.5</v>
      </c>
      <c r="F358" s="126">
        <v>0.7</v>
      </c>
      <c r="G358" s="126">
        <v>0.173898499833854</v>
      </c>
      <c r="H358" s="126">
        <v>0.18142942361477801</v>
      </c>
      <c r="I358" s="126" t="s">
        <v>51</v>
      </c>
      <c r="J358" s="126" t="s">
        <v>253</v>
      </c>
      <c r="K358" s="126" t="s">
        <v>1148</v>
      </c>
      <c r="L358" s="126">
        <v>0.4</v>
      </c>
      <c r="M358" s="126">
        <v>0.89999999999999902</v>
      </c>
      <c r="N358" s="126">
        <v>0.5</v>
      </c>
      <c r="O358" s="126">
        <v>120</v>
      </c>
      <c r="P358" s="127">
        <v>42648.010960648149</v>
      </c>
    </row>
    <row r="359" spans="1:16" x14ac:dyDescent="0.2">
      <c r="A359" s="126">
        <v>4</v>
      </c>
      <c r="B359" s="126">
        <v>16</v>
      </c>
      <c r="C359" s="126">
        <v>18</v>
      </c>
      <c r="D359" s="126">
        <v>0.2</v>
      </c>
      <c r="E359" s="126">
        <v>0.8</v>
      </c>
      <c r="F359" s="126">
        <v>0.9</v>
      </c>
      <c r="G359" s="126">
        <v>0.44824223934278201</v>
      </c>
      <c r="H359" s="126">
        <v>0.46680555555555497</v>
      </c>
      <c r="I359" s="126" t="s">
        <v>51</v>
      </c>
      <c r="J359" s="126" t="s">
        <v>253</v>
      </c>
      <c r="K359" s="126" t="s">
        <v>1149</v>
      </c>
      <c r="L359" s="126">
        <v>0.5</v>
      </c>
      <c r="M359" s="126">
        <v>0</v>
      </c>
      <c r="N359" s="126">
        <v>0.5</v>
      </c>
      <c r="O359" s="126">
        <v>120</v>
      </c>
      <c r="P359" s="127">
        <v>42648.010972222219</v>
      </c>
    </row>
    <row r="360" spans="1:16" x14ac:dyDescent="0.2">
      <c r="A360" s="126">
        <v>4</v>
      </c>
      <c r="B360" s="126">
        <v>16</v>
      </c>
      <c r="C360" s="126">
        <v>18</v>
      </c>
      <c r="D360" s="126">
        <v>0.2</v>
      </c>
      <c r="E360" s="126">
        <v>0.8</v>
      </c>
      <c r="F360" s="126">
        <v>0.9</v>
      </c>
      <c r="G360" s="126">
        <v>0.45126296421252499</v>
      </c>
      <c r="H360" s="126">
        <v>0.46833333333333299</v>
      </c>
      <c r="I360" s="126" t="s">
        <v>51</v>
      </c>
      <c r="J360" s="126" t="s">
        <v>253</v>
      </c>
      <c r="K360" s="126" t="s">
        <v>1150</v>
      </c>
      <c r="L360" s="126">
        <v>0.5</v>
      </c>
      <c r="M360" s="126">
        <v>0.1</v>
      </c>
      <c r="N360" s="126">
        <v>0.5</v>
      </c>
      <c r="O360" s="126">
        <v>120</v>
      </c>
      <c r="P360" s="127">
        <v>42648.010972222219</v>
      </c>
    </row>
    <row r="361" spans="1:16" x14ac:dyDescent="0.2">
      <c r="A361" s="126">
        <v>4</v>
      </c>
      <c r="B361" s="126">
        <v>16</v>
      </c>
      <c r="C361" s="126">
        <v>18</v>
      </c>
      <c r="D361" s="126">
        <v>0.2</v>
      </c>
      <c r="E361" s="126">
        <v>0.8</v>
      </c>
      <c r="F361" s="126">
        <v>0.9</v>
      </c>
      <c r="G361" s="126">
        <v>0.44815202794785303</v>
      </c>
      <c r="H361" s="126">
        <v>0.45964285714285702</v>
      </c>
      <c r="I361" s="126" t="s">
        <v>51</v>
      </c>
      <c r="J361" s="126" t="s">
        <v>253</v>
      </c>
      <c r="K361" s="126" t="s">
        <v>1151</v>
      </c>
      <c r="L361" s="126">
        <v>0.5</v>
      </c>
      <c r="M361" s="126">
        <v>0.2</v>
      </c>
      <c r="N361" s="126">
        <v>0.5</v>
      </c>
      <c r="O361" s="126">
        <v>120</v>
      </c>
      <c r="P361" s="127">
        <v>42648.010972222219</v>
      </c>
    </row>
    <row r="362" spans="1:16" x14ac:dyDescent="0.2">
      <c r="A362" s="126">
        <v>4</v>
      </c>
      <c r="B362" s="126">
        <v>17</v>
      </c>
      <c r="C362" s="126">
        <v>18</v>
      </c>
      <c r="D362" s="126">
        <v>0.2</v>
      </c>
      <c r="E362" s="126">
        <v>0.85</v>
      </c>
      <c r="F362" s="126">
        <v>0.9</v>
      </c>
      <c r="G362" s="126">
        <v>0.428697081021642</v>
      </c>
      <c r="H362" s="126">
        <v>0.44190170940170898</v>
      </c>
      <c r="I362" s="126" t="s">
        <v>51</v>
      </c>
      <c r="J362" s="126" t="s">
        <v>253</v>
      </c>
      <c r="K362" s="126" t="s">
        <v>1152</v>
      </c>
      <c r="L362" s="126">
        <v>0.5</v>
      </c>
      <c r="M362" s="126">
        <v>0.3</v>
      </c>
      <c r="N362" s="126">
        <v>0.5</v>
      </c>
      <c r="O362" s="126">
        <v>120</v>
      </c>
      <c r="P362" s="127">
        <v>42648.010972222219</v>
      </c>
    </row>
    <row r="363" spans="1:16" x14ac:dyDescent="0.2">
      <c r="A363" s="126">
        <v>3</v>
      </c>
      <c r="B363" s="126">
        <v>17</v>
      </c>
      <c r="C363" s="126">
        <v>18</v>
      </c>
      <c r="D363" s="126">
        <v>0.15</v>
      </c>
      <c r="E363" s="126">
        <v>0.85</v>
      </c>
      <c r="F363" s="126">
        <v>0.9</v>
      </c>
      <c r="G363" s="126">
        <v>0.37976450742240198</v>
      </c>
      <c r="H363" s="126">
        <v>0.39874999999999899</v>
      </c>
      <c r="I363" s="126" t="s">
        <v>51</v>
      </c>
      <c r="J363" s="126" t="s">
        <v>253</v>
      </c>
      <c r="K363" s="126" t="s">
        <v>1153</v>
      </c>
      <c r="L363" s="126">
        <v>0.5</v>
      </c>
      <c r="M363" s="126">
        <v>0.4</v>
      </c>
      <c r="N363" s="126">
        <v>0.5</v>
      </c>
      <c r="O363" s="126">
        <v>120</v>
      </c>
      <c r="P363" s="127">
        <v>42648.010972222219</v>
      </c>
    </row>
    <row r="364" spans="1:16" x14ac:dyDescent="0.2">
      <c r="A364" s="126">
        <v>2</v>
      </c>
      <c r="B364" s="126">
        <v>15</v>
      </c>
      <c r="C364" s="126">
        <v>18</v>
      </c>
      <c r="D364" s="126">
        <v>0.1</v>
      </c>
      <c r="E364" s="126">
        <v>0.75</v>
      </c>
      <c r="F364" s="126">
        <v>0.9</v>
      </c>
      <c r="G364" s="126">
        <v>0.34469506297795699</v>
      </c>
      <c r="H364" s="126">
        <v>0.35743055555555497</v>
      </c>
      <c r="I364" s="126" t="s">
        <v>51</v>
      </c>
      <c r="J364" s="126" t="s">
        <v>253</v>
      </c>
      <c r="K364" s="126" t="s">
        <v>1154</v>
      </c>
      <c r="L364" s="126">
        <v>0.5</v>
      </c>
      <c r="M364" s="126">
        <v>0.5</v>
      </c>
      <c r="N364" s="126">
        <v>0.5</v>
      </c>
      <c r="O364" s="126">
        <v>120</v>
      </c>
      <c r="P364" s="127">
        <v>42648.010972222219</v>
      </c>
    </row>
    <row r="365" spans="1:16" x14ac:dyDescent="0.2">
      <c r="A365" s="126">
        <v>3</v>
      </c>
      <c r="B365" s="126">
        <v>11</v>
      </c>
      <c r="C365" s="126">
        <v>17</v>
      </c>
      <c r="D365" s="126">
        <v>0.15</v>
      </c>
      <c r="E365" s="126">
        <v>0.55000000000000004</v>
      </c>
      <c r="F365" s="126">
        <v>0.85</v>
      </c>
      <c r="G365" s="126">
        <v>0.31547662863452303</v>
      </c>
      <c r="H365" s="126">
        <v>0.340378787878787</v>
      </c>
      <c r="I365" s="126" t="s">
        <v>51</v>
      </c>
      <c r="J365" s="126" t="s">
        <v>253</v>
      </c>
      <c r="K365" s="126" t="s">
        <v>1155</v>
      </c>
      <c r="L365" s="126">
        <v>0.5</v>
      </c>
      <c r="M365" s="126">
        <v>0.6</v>
      </c>
      <c r="N365" s="126">
        <v>0.5</v>
      </c>
      <c r="O365" s="126">
        <v>120</v>
      </c>
      <c r="P365" s="127">
        <v>42648.010972222219</v>
      </c>
    </row>
    <row r="366" spans="1:16" x14ac:dyDescent="0.2">
      <c r="A366" s="126">
        <v>3</v>
      </c>
      <c r="B366" s="126">
        <v>11</v>
      </c>
      <c r="C366" s="126">
        <v>15</v>
      </c>
      <c r="D366" s="126">
        <v>0.15</v>
      </c>
      <c r="E366" s="126">
        <v>0.55000000000000004</v>
      </c>
      <c r="F366" s="126">
        <v>0.75</v>
      </c>
      <c r="G366" s="126">
        <v>0.29283102296142399</v>
      </c>
      <c r="H366" s="126">
        <v>0.31213603425559899</v>
      </c>
      <c r="I366" s="126" t="s">
        <v>51</v>
      </c>
      <c r="J366" s="126" t="s">
        <v>253</v>
      </c>
      <c r="K366" s="126" t="s">
        <v>1156</v>
      </c>
      <c r="L366" s="126">
        <v>0.5</v>
      </c>
      <c r="M366" s="126">
        <v>0.7</v>
      </c>
      <c r="N366" s="126">
        <v>0.5</v>
      </c>
      <c r="O366" s="126">
        <v>120</v>
      </c>
      <c r="P366" s="127">
        <v>42648.010983796295</v>
      </c>
    </row>
    <row r="367" spans="1:16" x14ac:dyDescent="0.2">
      <c r="A367" s="126">
        <v>1</v>
      </c>
      <c r="B367" s="126">
        <v>10</v>
      </c>
      <c r="C367" s="126">
        <v>15</v>
      </c>
      <c r="D367" s="126">
        <v>0.05</v>
      </c>
      <c r="E367" s="126">
        <v>0.5</v>
      </c>
      <c r="F367" s="126">
        <v>0.75</v>
      </c>
      <c r="G367" s="126">
        <v>0.22372858400604301</v>
      </c>
      <c r="H367" s="126">
        <v>0.23094555806512301</v>
      </c>
      <c r="I367" s="126" t="s">
        <v>51</v>
      </c>
      <c r="J367" s="126" t="s">
        <v>253</v>
      </c>
      <c r="K367" s="126" t="s">
        <v>1157</v>
      </c>
      <c r="L367" s="126">
        <v>0.5</v>
      </c>
      <c r="M367" s="126">
        <v>0.79999999999999905</v>
      </c>
      <c r="N367" s="126">
        <v>0.5</v>
      </c>
      <c r="O367" s="126">
        <v>120</v>
      </c>
      <c r="P367" s="127">
        <v>42648.010983796295</v>
      </c>
    </row>
    <row r="368" spans="1:16" x14ac:dyDescent="0.2">
      <c r="A368" s="126">
        <v>0</v>
      </c>
      <c r="B368" s="126">
        <v>8</v>
      </c>
      <c r="C368" s="126">
        <v>13</v>
      </c>
      <c r="D368" s="126">
        <v>0</v>
      </c>
      <c r="E368" s="126">
        <v>0.4</v>
      </c>
      <c r="F368" s="126">
        <v>0.65</v>
      </c>
      <c r="G368" s="126">
        <v>0.17140571896258999</v>
      </c>
      <c r="H368" s="126">
        <v>0.17888062952960601</v>
      </c>
      <c r="I368" s="126" t="s">
        <v>51</v>
      </c>
      <c r="J368" s="126" t="s">
        <v>253</v>
      </c>
      <c r="K368" s="126" t="s">
        <v>1158</v>
      </c>
      <c r="L368" s="126">
        <v>0.5</v>
      </c>
      <c r="M368" s="126">
        <v>0.89999999999999902</v>
      </c>
      <c r="N368" s="126">
        <v>0.5</v>
      </c>
      <c r="O368" s="126">
        <v>120</v>
      </c>
      <c r="P368" s="127">
        <v>42648.010983796295</v>
      </c>
    </row>
    <row r="369" spans="1:16" x14ac:dyDescent="0.2">
      <c r="A369" s="126">
        <v>3</v>
      </c>
      <c r="B369" s="126">
        <v>16</v>
      </c>
      <c r="C369" s="126">
        <v>17</v>
      </c>
      <c r="D369" s="126">
        <v>0.15</v>
      </c>
      <c r="E369" s="126">
        <v>0.8</v>
      </c>
      <c r="F369" s="126">
        <v>0.85</v>
      </c>
      <c r="G369" s="126">
        <v>0.39764069264069202</v>
      </c>
      <c r="H369" s="126">
        <v>0.40200577200577198</v>
      </c>
      <c r="I369" s="126" t="s">
        <v>51</v>
      </c>
      <c r="J369" s="126" t="s">
        <v>253</v>
      </c>
      <c r="K369" s="126" t="s">
        <v>1159</v>
      </c>
      <c r="L369" s="126">
        <v>0.6</v>
      </c>
      <c r="M369" s="126">
        <v>0</v>
      </c>
      <c r="N369" s="126">
        <v>0.5</v>
      </c>
      <c r="O369" s="126">
        <v>120</v>
      </c>
      <c r="P369" s="127">
        <v>42648.010983796295</v>
      </c>
    </row>
    <row r="370" spans="1:16" x14ac:dyDescent="0.2">
      <c r="A370" s="126">
        <v>3</v>
      </c>
      <c r="B370" s="126">
        <v>16</v>
      </c>
      <c r="C370" s="126">
        <v>17</v>
      </c>
      <c r="D370" s="126">
        <v>0.15</v>
      </c>
      <c r="E370" s="126">
        <v>0.8</v>
      </c>
      <c r="F370" s="126">
        <v>0.85</v>
      </c>
      <c r="G370" s="126">
        <v>0.39758289146291298</v>
      </c>
      <c r="H370" s="126">
        <v>0.40079545454545401</v>
      </c>
      <c r="I370" s="126" t="s">
        <v>51</v>
      </c>
      <c r="J370" s="126" t="s">
        <v>253</v>
      </c>
      <c r="K370" s="126" t="s">
        <v>1160</v>
      </c>
      <c r="L370" s="126">
        <v>0.6</v>
      </c>
      <c r="M370" s="126">
        <v>0.1</v>
      </c>
      <c r="N370" s="126">
        <v>0.5</v>
      </c>
      <c r="O370" s="126">
        <v>120</v>
      </c>
      <c r="P370" s="127">
        <v>42648.010983796295</v>
      </c>
    </row>
    <row r="371" spans="1:16" x14ac:dyDescent="0.2">
      <c r="A371" s="126">
        <v>3</v>
      </c>
      <c r="B371" s="126">
        <v>15</v>
      </c>
      <c r="C371" s="126">
        <v>18</v>
      </c>
      <c r="D371" s="126">
        <v>0.15</v>
      </c>
      <c r="E371" s="126">
        <v>0.75</v>
      </c>
      <c r="F371" s="126">
        <v>0.9</v>
      </c>
      <c r="G371" s="126">
        <v>0.39084252806813702</v>
      </c>
      <c r="H371" s="126">
        <v>0.38982142857142799</v>
      </c>
      <c r="I371" s="126" t="s">
        <v>51</v>
      </c>
      <c r="J371" s="126" t="s">
        <v>253</v>
      </c>
      <c r="K371" s="126" t="s">
        <v>1161</v>
      </c>
      <c r="L371" s="126">
        <v>0.6</v>
      </c>
      <c r="M371" s="126">
        <v>0.2</v>
      </c>
      <c r="N371" s="126">
        <v>0.5</v>
      </c>
      <c r="O371" s="126">
        <v>120</v>
      </c>
      <c r="P371" s="127">
        <v>42648.010983796295</v>
      </c>
    </row>
    <row r="372" spans="1:16" x14ac:dyDescent="0.2">
      <c r="A372" s="126">
        <v>3</v>
      </c>
      <c r="B372" s="126">
        <v>16</v>
      </c>
      <c r="C372" s="126">
        <v>18</v>
      </c>
      <c r="D372" s="126">
        <v>0.15</v>
      </c>
      <c r="E372" s="126">
        <v>0.8</v>
      </c>
      <c r="F372" s="126">
        <v>0.9</v>
      </c>
      <c r="G372" s="126">
        <v>0.368196007921617</v>
      </c>
      <c r="H372" s="126">
        <v>0.37208333333333299</v>
      </c>
      <c r="I372" s="126" t="s">
        <v>51</v>
      </c>
      <c r="J372" s="126" t="s">
        <v>253</v>
      </c>
      <c r="K372" s="126" t="s">
        <v>1162</v>
      </c>
      <c r="L372" s="126">
        <v>0.6</v>
      </c>
      <c r="M372" s="126">
        <v>0.3</v>
      </c>
      <c r="N372" s="126">
        <v>0.5</v>
      </c>
      <c r="O372" s="126">
        <v>120</v>
      </c>
      <c r="P372" s="127">
        <v>42648.010983796295</v>
      </c>
    </row>
    <row r="373" spans="1:16" x14ac:dyDescent="0.2">
      <c r="A373" s="126">
        <v>3</v>
      </c>
      <c r="B373" s="126">
        <v>15</v>
      </c>
      <c r="C373" s="126">
        <v>18</v>
      </c>
      <c r="D373" s="126">
        <v>0.15</v>
      </c>
      <c r="E373" s="126">
        <v>0.75</v>
      </c>
      <c r="F373" s="126">
        <v>0.9</v>
      </c>
      <c r="G373" s="126">
        <v>0.35916465691967803</v>
      </c>
      <c r="H373" s="126">
        <v>0.36883403361344502</v>
      </c>
      <c r="I373" s="126" t="s">
        <v>51</v>
      </c>
      <c r="J373" s="126" t="s">
        <v>253</v>
      </c>
      <c r="K373" s="126" t="s">
        <v>1163</v>
      </c>
      <c r="L373" s="126">
        <v>0.6</v>
      </c>
      <c r="M373" s="126">
        <v>0.4</v>
      </c>
      <c r="N373" s="126">
        <v>0.5</v>
      </c>
      <c r="O373" s="126">
        <v>120</v>
      </c>
      <c r="P373" s="127">
        <v>42648.010983796295</v>
      </c>
    </row>
    <row r="374" spans="1:16" x14ac:dyDescent="0.2">
      <c r="A374" s="126">
        <v>3</v>
      </c>
      <c r="B374" s="126">
        <v>11</v>
      </c>
      <c r="C374" s="126">
        <v>17</v>
      </c>
      <c r="D374" s="126">
        <v>0.15</v>
      </c>
      <c r="E374" s="126">
        <v>0.55000000000000004</v>
      </c>
      <c r="F374" s="126">
        <v>0.85</v>
      </c>
      <c r="G374" s="126">
        <v>0.32243884841445802</v>
      </c>
      <c r="H374" s="126">
        <v>0.333593073593073</v>
      </c>
      <c r="I374" s="126" t="s">
        <v>51</v>
      </c>
      <c r="J374" s="126" t="s">
        <v>253</v>
      </c>
      <c r="K374" s="126" t="s">
        <v>1164</v>
      </c>
      <c r="L374" s="126">
        <v>0.6</v>
      </c>
      <c r="M374" s="126">
        <v>0.5</v>
      </c>
      <c r="N374" s="126">
        <v>0.5</v>
      </c>
      <c r="O374" s="126">
        <v>120</v>
      </c>
      <c r="P374" s="127">
        <v>42648.010983796295</v>
      </c>
    </row>
    <row r="375" spans="1:16" x14ac:dyDescent="0.2">
      <c r="A375" s="126">
        <v>3</v>
      </c>
      <c r="B375" s="126">
        <v>10</v>
      </c>
      <c r="C375" s="126">
        <v>16</v>
      </c>
      <c r="D375" s="126">
        <v>0.15</v>
      </c>
      <c r="E375" s="126">
        <v>0.5</v>
      </c>
      <c r="F375" s="126">
        <v>0.8</v>
      </c>
      <c r="G375" s="126">
        <v>0.30434153414723503</v>
      </c>
      <c r="H375" s="126">
        <v>0.30995349457305899</v>
      </c>
      <c r="I375" s="126" t="s">
        <v>51</v>
      </c>
      <c r="J375" s="126" t="s">
        <v>253</v>
      </c>
      <c r="K375" s="126" t="s">
        <v>1165</v>
      </c>
      <c r="L375" s="126">
        <v>0.6</v>
      </c>
      <c r="M375" s="126">
        <v>0.6</v>
      </c>
      <c r="N375" s="126">
        <v>0.5</v>
      </c>
      <c r="O375" s="126">
        <v>120</v>
      </c>
      <c r="P375" s="127">
        <v>42648.010995370372</v>
      </c>
    </row>
    <row r="376" spans="1:16" x14ac:dyDescent="0.2">
      <c r="A376" s="126">
        <v>4</v>
      </c>
      <c r="B376" s="126">
        <v>9</v>
      </c>
      <c r="C376" s="126">
        <v>16</v>
      </c>
      <c r="D376" s="126">
        <v>0.2</v>
      </c>
      <c r="E376" s="126">
        <v>0.45</v>
      </c>
      <c r="F376" s="126">
        <v>0.8</v>
      </c>
      <c r="G376" s="126">
        <v>0.30653041860896901</v>
      </c>
      <c r="H376" s="126">
        <v>0.32473901098901098</v>
      </c>
      <c r="I376" s="126" t="s">
        <v>51</v>
      </c>
      <c r="J376" s="126" t="s">
        <v>253</v>
      </c>
      <c r="K376" s="126" t="s">
        <v>1166</v>
      </c>
      <c r="L376" s="126">
        <v>0.6</v>
      </c>
      <c r="M376" s="126">
        <v>0.7</v>
      </c>
      <c r="N376" s="126">
        <v>0.5</v>
      </c>
      <c r="O376" s="126">
        <v>120</v>
      </c>
      <c r="P376" s="127">
        <v>42648.010995370372</v>
      </c>
    </row>
    <row r="377" spans="1:16" x14ac:dyDescent="0.2">
      <c r="A377" s="126">
        <v>1</v>
      </c>
      <c r="B377" s="126">
        <v>8</v>
      </c>
      <c r="C377" s="126">
        <v>14</v>
      </c>
      <c r="D377" s="126">
        <v>0.05</v>
      </c>
      <c r="E377" s="126">
        <v>0.4</v>
      </c>
      <c r="F377" s="126">
        <v>0.7</v>
      </c>
      <c r="G377" s="126">
        <v>0.210704147929757</v>
      </c>
      <c r="H377" s="126">
        <v>0.21886294261294201</v>
      </c>
      <c r="I377" s="126" t="s">
        <v>51</v>
      </c>
      <c r="J377" s="126" t="s">
        <v>253</v>
      </c>
      <c r="K377" s="126" t="s">
        <v>1167</v>
      </c>
      <c r="L377" s="126">
        <v>0.6</v>
      </c>
      <c r="M377" s="126">
        <v>0.79999999999999905</v>
      </c>
      <c r="N377" s="126">
        <v>0.5</v>
      </c>
      <c r="O377" s="126">
        <v>120</v>
      </c>
      <c r="P377" s="127">
        <v>42648.010995370372</v>
      </c>
    </row>
    <row r="378" spans="1:16" x14ac:dyDescent="0.2">
      <c r="A378" s="126">
        <v>0</v>
      </c>
      <c r="B378" s="126">
        <v>7</v>
      </c>
      <c r="C378" s="126">
        <v>13</v>
      </c>
      <c r="D378" s="126">
        <v>0</v>
      </c>
      <c r="E378" s="126">
        <v>0.35</v>
      </c>
      <c r="F378" s="126">
        <v>0.65</v>
      </c>
      <c r="G378" s="126">
        <v>0.16540545968989201</v>
      </c>
      <c r="H378" s="126">
        <v>0.17129777085659401</v>
      </c>
      <c r="I378" s="126" t="s">
        <v>51</v>
      </c>
      <c r="J378" s="126" t="s">
        <v>253</v>
      </c>
      <c r="K378" s="126" t="s">
        <v>1168</v>
      </c>
      <c r="L378" s="126">
        <v>0.6</v>
      </c>
      <c r="M378" s="126">
        <v>0.89999999999999902</v>
      </c>
      <c r="N378" s="126">
        <v>0.5</v>
      </c>
      <c r="O378" s="126">
        <v>120</v>
      </c>
      <c r="P378" s="127">
        <v>42648.010995370372</v>
      </c>
    </row>
    <row r="379" spans="1:16" x14ac:dyDescent="0.2">
      <c r="A379" s="126">
        <v>3</v>
      </c>
      <c r="B379" s="126">
        <v>13</v>
      </c>
      <c r="C379" s="126">
        <v>17</v>
      </c>
      <c r="D379" s="126">
        <v>0.15</v>
      </c>
      <c r="E379" s="126">
        <v>0.65</v>
      </c>
      <c r="F379" s="126">
        <v>0.85</v>
      </c>
      <c r="G379" s="126">
        <v>0.37074268202557598</v>
      </c>
      <c r="H379" s="126">
        <v>0.37523809523809498</v>
      </c>
      <c r="I379" s="126" t="s">
        <v>51</v>
      </c>
      <c r="J379" s="126" t="s">
        <v>253</v>
      </c>
      <c r="K379" s="126" t="s">
        <v>1169</v>
      </c>
      <c r="L379" s="126">
        <v>0.7</v>
      </c>
      <c r="M379" s="126">
        <v>0</v>
      </c>
      <c r="N379" s="126">
        <v>0.5</v>
      </c>
      <c r="O379" s="126">
        <v>120</v>
      </c>
      <c r="P379" s="127">
        <v>42648.010995370372</v>
      </c>
    </row>
    <row r="380" spans="1:16" x14ac:dyDescent="0.2">
      <c r="A380" s="126">
        <v>3</v>
      </c>
      <c r="B380" s="126">
        <v>13</v>
      </c>
      <c r="C380" s="126">
        <v>18</v>
      </c>
      <c r="D380" s="126">
        <v>0.15</v>
      </c>
      <c r="E380" s="126">
        <v>0.65</v>
      </c>
      <c r="F380" s="126">
        <v>0.9</v>
      </c>
      <c r="G380" s="126">
        <v>0.36620110487391899</v>
      </c>
      <c r="H380" s="126">
        <v>0.36729166666666602</v>
      </c>
      <c r="I380" s="126" t="s">
        <v>51</v>
      </c>
      <c r="J380" s="126" t="s">
        <v>253</v>
      </c>
      <c r="K380" s="126" t="s">
        <v>1170</v>
      </c>
      <c r="L380" s="126">
        <v>0.7</v>
      </c>
      <c r="M380" s="126">
        <v>0.1</v>
      </c>
      <c r="N380" s="126">
        <v>0.5</v>
      </c>
      <c r="O380" s="126">
        <v>120</v>
      </c>
      <c r="P380" s="127">
        <v>42648.010995370372</v>
      </c>
    </row>
    <row r="381" spans="1:16" x14ac:dyDescent="0.2">
      <c r="A381" s="126">
        <v>3</v>
      </c>
      <c r="B381" s="126">
        <v>13</v>
      </c>
      <c r="C381" s="126">
        <v>18</v>
      </c>
      <c r="D381" s="126">
        <v>0.15</v>
      </c>
      <c r="E381" s="126">
        <v>0.65</v>
      </c>
      <c r="F381" s="126">
        <v>0.9</v>
      </c>
      <c r="G381" s="126">
        <v>0.36063615411711603</v>
      </c>
      <c r="H381" s="126">
        <v>0.363000700280112</v>
      </c>
      <c r="I381" s="126" t="s">
        <v>51</v>
      </c>
      <c r="J381" s="126" t="s">
        <v>253</v>
      </c>
      <c r="K381" s="126" t="s">
        <v>1171</v>
      </c>
      <c r="L381" s="126">
        <v>0.7</v>
      </c>
      <c r="M381" s="126">
        <v>0.2</v>
      </c>
      <c r="N381" s="126">
        <v>0.5</v>
      </c>
      <c r="O381" s="126">
        <v>120</v>
      </c>
      <c r="P381" s="127">
        <v>42648.010995370372</v>
      </c>
    </row>
    <row r="382" spans="1:16" x14ac:dyDescent="0.2">
      <c r="A382" s="126">
        <v>3</v>
      </c>
      <c r="B382" s="126">
        <v>13</v>
      </c>
      <c r="C382" s="126">
        <v>18</v>
      </c>
      <c r="D382" s="126">
        <v>0.15</v>
      </c>
      <c r="E382" s="126">
        <v>0.65</v>
      </c>
      <c r="F382" s="126">
        <v>0.9</v>
      </c>
      <c r="G382" s="126">
        <v>0.34538315366803701</v>
      </c>
      <c r="H382" s="126">
        <v>0.345892857142857</v>
      </c>
      <c r="I382" s="126" t="s">
        <v>51</v>
      </c>
      <c r="J382" s="126" t="s">
        <v>253</v>
      </c>
      <c r="K382" s="126" t="s">
        <v>1172</v>
      </c>
      <c r="L382" s="126">
        <v>0.7</v>
      </c>
      <c r="M382" s="126">
        <v>0.3</v>
      </c>
      <c r="N382" s="126">
        <v>0.5</v>
      </c>
      <c r="O382" s="126">
        <v>120</v>
      </c>
      <c r="P382" s="127">
        <v>42648.010995370372</v>
      </c>
    </row>
    <row r="383" spans="1:16" x14ac:dyDescent="0.2">
      <c r="A383" s="126">
        <v>3</v>
      </c>
      <c r="B383" s="126">
        <v>11</v>
      </c>
      <c r="C383" s="126">
        <v>17</v>
      </c>
      <c r="D383" s="126">
        <v>0.15</v>
      </c>
      <c r="E383" s="126">
        <v>0.55000000000000004</v>
      </c>
      <c r="F383" s="126">
        <v>0.85</v>
      </c>
      <c r="G383" s="126">
        <v>0.32669404084848902</v>
      </c>
      <c r="H383" s="126">
        <v>0.33127800339756802</v>
      </c>
      <c r="I383" s="126" t="s">
        <v>51</v>
      </c>
      <c r="J383" s="126" t="s">
        <v>253</v>
      </c>
      <c r="K383" s="126" t="s">
        <v>1173</v>
      </c>
      <c r="L383" s="126">
        <v>0.7</v>
      </c>
      <c r="M383" s="126">
        <v>0.4</v>
      </c>
      <c r="N383" s="126">
        <v>0.5</v>
      </c>
      <c r="O383" s="126">
        <v>120</v>
      </c>
      <c r="P383" s="127">
        <v>42648.010995370372</v>
      </c>
    </row>
    <row r="384" spans="1:16" x14ac:dyDescent="0.2">
      <c r="A384" s="126">
        <v>3</v>
      </c>
      <c r="B384" s="126">
        <v>11</v>
      </c>
      <c r="C384" s="126">
        <v>16</v>
      </c>
      <c r="D384" s="126">
        <v>0.15</v>
      </c>
      <c r="E384" s="126">
        <v>0.55000000000000004</v>
      </c>
      <c r="F384" s="126">
        <v>0.8</v>
      </c>
      <c r="G384" s="126">
        <v>0.31403852607340899</v>
      </c>
      <c r="H384" s="126">
        <v>0.31787573537573499</v>
      </c>
      <c r="I384" s="126" t="s">
        <v>51</v>
      </c>
      <c r="J384" s="126" t="s">
        <v>253</v>
      </c>
      <c r="K384" s="126" t="s">
        <v>1174</v>
      </c>
      <c r="L384" s="126">
        <v>0.7</v>
      </c>
      <c r="M384" s="126">
        <v>0.5</v>
      </c>
      <c r="N384" s="126">
        <v>0.5</v>
      </c>
      <c r="O384" s="126">
        <v>120</v>
      </c>
      <c r="P384" s="127">
        <v>42648.010995370372</v>
      </c>
    </row>
    <row r="385" spans="1:16" x14ac:dyDescent="0.2">
      <c r="A385" s="126">
        <v>3</v>
      </c>
      <c r="B385" s="126">
        <v>10</v>
      </c>
      <c r="C385" s="126">
        <v>16</v>
      </c>
      <c r="D385" s="126">
        <v>0.15</v>
      </c>
      <c r="E385" s="126">
        <v>0.5</v>
      </c>
      <c r="F385" s="126">
        <v>0.8</v>
      </c>
      <c r="G385" s="126">
        <v>0.29997920576408899</v>
      </c>
      <c r="H385" s="126">
        <v>0.306964563214563</v>
      </c>
      <c r="I385" s="126" t="s">
        <v>51</v>
      </c>
      <c r="J385" s="126" t="s">
        <v>253</v>
      </c>
      <c r="K385" s="126" t="s">
        <v>1175</v>
      </c>
      <c r="L385" s="126">
        <v>0.7</v>
      </c>
      <c r="M385" s="126">
        <v>0.6</v>
      </c>
      <c r="N385" s="126">
        <v>0.5</v>
      </c>
      <c r="O385" s="126">
        <v>120</v>
      </c>
      <c r="P385" s="127">
        <v>42648.011006944442</v>
      </c>
    </row>
    <row r="386" spans="1:16" x14ac:dyDescent="0.2">
      <c r="A386" s="126">
        <v>3</v>
      </c>
      <c r="B386" s="126">
        <v>8</v>
      </c>
      <c r="C386" s="126">
        <v>16</v>
      </c>
      <c r="D386" s="126">
        <v>0.15</v>
      </c>
      <c r="E386" s="126">
        <v>0.4</v>
      </c>
      <c r="F386" s="126">
        <v>0.8</v>
      </c>
      <c r="G386" s="126">
        <v>0.28766920095408399</v>
      </c>
      <c r="H386" s="126">
        <v>0.29178418803418799</v>
      </c>
      <c r="I386" s="126" t="s">
        <v>51</v>
      </c>
      <c r="J386" s="126" t="s">
        <v>253</v>
      </c>
      <c r="K386" s="126" t="s">
        <v>1176</v>
      </c>
      <c r="L386" s="126">
        <v>0.7</v>
      </c>
      <c r="M386" s="126">
        <v>0.7</v>
      </c>
      <c r="N386" s="126">
        <v>0.5</v>
      </c>
      <c r="O386" s="126">
        <v>120</v>
      </c>
      <c r="P386" s="127">
        <v>42648.011006944442</v>
      </c>
    </row>
    <row r="387" spans="1:16" x14ac:dyDescent="0.2">
      <c r="A387" s="126">
        <v>1</v>
      </c>
      <c r="B387" s="126">
        <v>8</v>
      </c>
      <c r="C387" s="126">
        <v>14</v>
      </c>
      <c r="D387" s="126">
        <v>0.05</v>
      </c>
      <c r="E387" s="126">
        <v>0.4</v>
      </c>
      <c r="F387" s="126">
        <v>0.7</v>
      </c>
      <c r="G387" s="126">
        <v>0.20756999460487799</v>
      </c>
      <c r="H387" s="126">
        <v>0.211942918192918</v>
      </c>
      <c r="I387" s="126" t="s">
        <v>51</v>
      </c>
      <c r="J387" s="126" t="s">
        <v>253</v>
      </c>
      <c r="K387" s="126" t="s">
        <v>1177</v>
      </c>
      <c r="L387" s="126">
        <v>0.7</v>
      </c>
      <c r="M387" s="126">
        <v>0.79999999999999905</v>
      </c>
      <c r="N387" s="126">
        <v>0.5</v>
      </c>
      <c r="O387" s="126">
        <v>120</v>
      </c>
      <c r="P387" s="127">
        <v>42648.011006944442</v>
      </c>
    </row>
    <row r="388" spans="1:16" x14ac:dyDescent="0.2">
      <c r="A388" s="126">
        <v>0</v>
      </c>
      <c r="B388" s="126">
        <v>6</v>
      </c>
      <c r="C388" s="126">
        <v>12</v>
      </c>
      <c r="D388" s="126">
        <v>0</v>
      </c>
      <c r="E388" s="126">
        <v>0.3</v>
      </c>
      <c r="F388" s="126">
        <v>0.6</v>
      </c>
      <c r="G388" s="126">
        <v>0.16129205957694301</v>
      </c>
      <c r="H388" s="126">
        <v>0.16585220335220299</v>
      </c>
      <c r="I388" s="126" t="s">
        <v>51</v>
      </c>
      <c r="J388" s="126" t="s">
        <v>253</v>
      </c>
      <c r="K388" s="126" t="s">
        <v>1178</v>
      </c>
      <c r="L388" s="126">
        <v>0.7</v>
      </c>
      <c r="M388" s="126">
        <v>0.89999999999999902</v>
      </c>
      <c r="N388" s="126">
        <v>0.5</v>
      </c>
      <c r="O388" s="126">
        <v>120</v>
      </c>
      <c r="P388" s="127">
        <v>42648.011006944442</v>
      </c>
    </row>
    <row r="389" spans="1:16" x14ac:dyDescent="0.2">
      <c r="A389" s="126">
        <v>3</v>
      </c>
      <c r="B389" s="126">
        <v>13</v>
      </c>
      <c r="C389" s="126">
        <v>17</v>
      </c>
      <c r="D389" s="126">
        <v>0.15</v>
      </c>
      <c r="E389" s="126">
        <v>0.65</v>
      </c>
      <c r="F389" s="126">
        <v>0.85</v>
      </c>
      <c r="G389" s="126">
        <v>0.353563797313797</v>
      </c>
      <c r="H389" s="126">
        <v>0.35916666666666602</v>
      </c>
      <c r="I389" s="126" t="s">
        <v>51</v>
      </c>
      <c r="J389" s="126" t="s">
        <v>253</v>
      </c>
      <c r="K389" s="126" t="s">
        <v>1179</v>
      </c>
      <c r="L389" s="126">
        <v>0.79999999999999905</v>
      </c>
      <c r="M389" s="126">
        <v>0</v>
      </c>
      <c r="N389" s="126">
        <v>0.5</v>
      </c>
      <c r="O389" s="126">
        <v>120</v>
      </c>
      <c r="P389" s="127">
        <v>42648.011006944442</v>
      </c>
    </row>
    <row r="390" spans="1:16" x14ac:dyDescent="0.2">
      <c r="A390" s="126">
        <v>3</v>
      </c>
      <c r="B390" s="126">
        <v>12</v>
      </c>
      <c r="C390" s="126">
        <v>18</v>
      </c>
      <c r="D390" s="126">
        <v>0.15</v>
      </c>
      <c r="E390" s="126">
        <v>0.6</v>
      </c>
      <c r="F390" s="126">
        <v>0.9</v>
      </c>
      <c r="G390" s="126">
        <v>0.36229566606701302</v>
      </c>
      <c r="H390" s="126">
        <v>0.35800070028011199</v>
      </c>
      <c r="I390" s="126" t="s">
        <v>51</v>
      </c>
      <c r="J390" s="126" t="s">
        <v>253</v>
      </c>
      <c r="K390" s="126" t="s">
        <v>1180</v>
      </c>
      <c r="L390" s="126">
        <v>0.79999999999999905</v>
      </c>
      <c r="M390" s="126">
        <v>0.1</v>
      </c>
      <c r="N390" s="126">
        <v>0.5</v>
      </c>
      <c r="O390" s="126">
        <v>120</v>
      </c>
      <c r="P390" s="127">
        <v>42648.011006944442</v>
      </c>
    </row>
    <row r="391" spans="1:16" x14ac:dyDescent="0.2">
      <c r="A391" s="126">
        <v>3</v>
      </c>
      <c r="B391" s="126">
        <v>12</v>
      </c>
      <c r="C391" s="126">
        <v>18</v>
      </c>
      <c r="D391" s="126">
        <v>0.15</v>
      </c>
      <c r="E391" s="126">
        <v>0.6</v>
      </c>
      <c r="F391" s="126">
        <v>0.9</v>
      </c>
      <c r="G391" s="126">
        <v>0.33968693343693301</v>
      </c>
      <c r="H391" s="126">
        <v>0.33972222222222198</v>
      </c>
      <c r="I391" s="126" t="s">
        <v>51</v>
      </c>
      <c r="J391" s="126" t="s">
        <v>253</v>
      </c>
      <c r="K391" s="126" t="s">
        <v>1181</v>
      </c>
      <c r="L391" s="126">
        <v>0.79999999999999905</v>
      </c>
      <c r="M391" s="126">
        <v>0.2</v>
      </c>
      <c r="N391" s="126">
        <v>0.5</v>
      </c>
      <c r="O391" s="126">
        <v>120</v>
      </c>
      <c r="P391" s="127">
        <v>42648.011006944442</v>
      </c>
    </row>
    <row r="392" spans="1:16" x14ac:dyDescent="0.2">
      <c r="A392" s="126">
        <v>3</v>
      </c>
      <c r="B392" s="126">
        <v>11</v>
      </c>
      <c r="C392" s="126">
        <v>17</v>
      </c>
      <c r="D392" s="126">
        <v>0.15</v>
      </c>
      <c r="E392" s="126">
        <v>0.55000000000000004</v>
      </c>
      <c r="F392" s="126">
        <v>0.85</v>
      </c>
      <c r="G392" s="126">
        <v>0.32132706544662998</v>
      </c>
      <c r="H392" s="126">
        <v>0.32135736847693303</v>
      </c>
      <c r="I392" s="126" t="s">
        <v>51</v>
      </c>
      <c r="J392" s="126" t="s">
        <v>253</v>
      </c>
      <c r="K392" s="126" t="s">
        <v>1182</v>
      </c>
      <c r="L392" s="126">
        <v>0.79999999999999905</v>
      </c>
      <c r="M392" s="126">
        <v>0.3</v>
      </c>
      <c r="N392" s="126">
        <v>0.5</v>
      </c>
      <c r="O392" s="126">
        <v>120</v>
      </c>
      <c r="P392" s="127">
        <v>42648.011006944442</v>
      </c>
    </row>
    <row r="393" spans="1:16" x14ac:dyDescent="0.2">
      <c r="A393" s="126">
        <v>3</v>
      </c>
      <c r="B393" s="126">
        <v>11</v>
      </c>
      <c r="C393" s="126">
        <v>16</v>
      </c>
      <c r="D393" s="126">
        <v>0.15</v>
      </c>
      <c r="E393" s="126">
        <v>0.55000000000000004</v>
      </c>
      <c r="F393" s="126">
        <v>0.8</v>
      </c>
      <c r="G393" s="126">
        <v>0.30689743735796299</v>
      </c>
      <c r="H393" s="126">
        <v>0.30775668775668702</v>
      </c>
      <c r="I393" s="126" t="s">
        <v>51</v>
      </c>
      <c r="J393" s="126" t="s">
        <v>253</v>
      </c>
      <c r="K393" s="126" t="s">
        <v>1183</v>
      </c>
      <c r="L393" s="126">
        <v>0.79999999999999905</v>
      </c>
      <c r="M393" s="126">
        <v>0.4</v>
      </c>
      <c r="N393" s="126">
        <v>0.5</v>
      </c>
      <c r="O393" s="126">
        <v>120</v>
      </c>
      <c r="P393" s="127">
        <v>42648.011006944442</v>
      </c>
    </row>
    <row r="394" spans="1:16" x14ac:dyDescent="0.2">
      <c r="A394" s="126">
        <v>3</v>
      </c>
      <c r="B394" s="126">
        <v>10</v>
      </c>
      <c r="C394" s="126">
        <v>15</v>
      </c>
      <c r="D394" s="126">
        <v>0.15</v>
      </c>
      <c r="E394" s="126">
        <v>0.5</v>
      </c>
      <c r="F394" s="126">
        <v>0.75</v>
      </c>
      <c r="G394" s="126">
        <v>0.304325073075073</v>
      </c>
      <c r="H394" s="126">
        <v>0.30395049395049301</v>
      </c>
      <c r="I394" s="126" t="s">
        <v>51</v>
      </c>
      <c r="J394" s="126" t="s">
        <v>253</v>
      </c>
      <c r="K394" s="126" t="s">
        <v>1184</v>
      </c>
      <c r="L394" s="126">
        <v>0.79999999999999905</v>
      </c>
      <c r="M394" s="126">
        <v>0.5</v>
      </c>
      <c r="N394" s="126">
        <v>0.5</v>
      </c>
      <c r="O394" s="126">
        <v>120</v>
      </c>
      <c r="P394" s="127">
        <v>42648.011006944442</v>
      </c>
    </row>
    <row r="395" spans="1:16" x14ac:dyDescent="0.2">
      <c r="A395" s="126">
        <v>3</v>
      </c>
      <c r="B395" s="126">
        <v>10</v>
      </c>
      <c r="C395" s="126">
        <v>16</v>
      </c>
      <c r="D395" s="126">
        <v>0.15</v>
      </c>
      <c r="E395" s="126">
        <v>0.5</v>
      </c>
      <c r="F395" s="126">
        <v>0.8</v>
      </c>
      <c r="G395" s="126">
        <v>0.30200615560909599</v>
      </c>
      <c r="H395" s="126">
        <v>0.306446886446886</v>
      </c>
      <c r="I395" s="126" t="s">
        <v>51</v>
      </c>
      <c r="J395" s="126" t="s">
        <v>253</v>
      </c>
      <c r="K395" s="126" t="s">
        <v>1185</v>
      </c>
      <c r="L395" s="126">
        <v>0.79999999999999905</v>
      </c>
      <c r="M395" s="126">
        <v>0.6</v>
      </c>
      <c r="N395" s="126">
        <v>0.5</v>
      </c>
      <c r="O395" s="126">
        <v>120</v>
      </c>
      <c r="P395" s="127">
        <v>42648.011018518519</v>
      </c>
    </row>
    <row r="396" spans="1:16" x14ac:dyDescent="0.2">
      <c r="A396" s="126">
        <v>3</v>
      </c>
      <c r="B396" s="126">
        <v>8</v>
      </c>
      <c r="C396" s="126">
        <v>15</v>
      </c>
      <c r="D396" s="126">
        <v>0.15</v>
      </c>
      <c r="E396" s="126">
        <v>0.4</v>
      </c>
      <c r="F396" s="126">
        <v>0.75</v>
      </c>
      <c r="G396" s="126">
        <v>0.273479714729714</v>
      </c>
      <c r="H396" s="126">
        <v>0.27349234099234099</v>
      </c>
      <c r="I396" s="126" t="s">
        <v>51</v>
      </c>
      <c r="J396" s="126" t="s">
        <v>253</v>
      </c>
      <c r="K396" s="126" t="s">
        <v>1186</v>
      </c>
      <c r="L396" s="126">
        <v>0.79999999999999905</v>
      </c>
      <c r="M396" s="126">
        <v>0.7</v>
      </c>
      <c r="N396" s="126">
        <v>0.5</v>
      </c>
      <c r="O396" s="126">
        <v>120</v>
      </c>
      <c r="P396" s="127">
        <v>42648.011018518519</v>
      </c>
    </row>
    <row r="397" spans="1:16" x14ac:dyDescent="0.2">
      <c r="A397" s="126">
        <v>2</v>
      </c>
      <c r="B397" s="126">
        <v>7</v>
      </c>
      <c r="C397" s="126">
        <v>13</v>
      </c>
      <c r="D397" s="126">
        <v>0.1</v>
      </c>
      <c r="E397" s="126">
        <v>0.35</v>
      </c>
      <c r="F397" s="126">
        <v>0.65</v>
      </c>
      <c r="G397" s="126">
        <v>0.22845228601807499</v>
      </c>
      <c r="H397" s="126">
        <v>0.23228969860548801</v>
      </c>
      <c r="I397" s="126" t="s">
        <v>51</v>
      </c>
      <c r="J397" s="126" t="s">
        <v>253</v>
      </c>
      <c r="K397" s="126" t="s">
        <v>1187</v>
      </c>
      <c r="L397" s="126">
        <v>0.79999999999999905</v>
      </c>
      <c r="M397" s="126">
        <v>0.79999999999999905</v>
      </c>
      <c r="N397" s="126">
        <v>0.5</v>
      </c>
      <c r="O397" s="126">
        <v>120</v>
      </c>
      <c r="P397" s="127">
        <v>42648.011018518519</v>
      </c>
    </row>
    <row r="398" spans="1:16" x14ac:dyDescent="0.2">
      <c r="A398" s="126">
        <v>0</v>
      </c>
      <c r="B398" s="126">
        <v>6</v>
      </c>
      <c r="C398" s="126">
        <v>11</v>
      </c>
      <c r="D398" s="126">
        <v>0</v>
      </c>
      <c r="E398" s="126">
        <v>0.3</v>
      </c>
      <c r="F398" s="126">
        <v>0.55000000000000004</v>
      </c>
      <c r="G398" s="126">
        <v>0.15750980500980499</v>
      </c>
      <c r="H398" s="126">
        <v>0.16150391275391199</v>
      </c>
      <c r="I398" s="126" t="s">
        <v>51</v>
      </c>
      <c r="J398" s="126" t="s">
        <v>253</v>
      </c>
      <c r="K398" s="126" t="s">
        <v>1188</v>
      </c>
      <c r="L398" s="126">
        <v>0.79999999999999905</v>
      </c>
      <c r="M398" s="126">
        <v>0.89999999999999902</v>
      </c>
      <c r="N398" s="126">
        <v>0.5</v>
      </c>
      <c r="O398" s="126">
        <v>120</v>
      </c>
      <c r="P398" s="127">
        <v>42648.011018518519</v>
      </c>
    </row>
    <row r="399" spans="1:16" x14ac:dyDescent="0.2">
      <c r="A399" s="126">
        <v>3</v>
      </c>
      <c r="B399" s="126">
        <v>11</v>
      </c>
      <c r="C399" s="126">
        <v>16</v>
      </c>
      <c r="D399" s="126">
        <v>0.15</v>
      </c>
      <c r="E399" s="126">
        <v>0.55000000000000004</v>
      </c>
      <c r="F399" s="126">
        <v>0.8</v>
      </c>
      <c r="G399" s="126">
        <v>0.31497433122433099</v>
      </c>
      <c r="H399" s="126">
        <v>0.32168831168831102</v>
      </c>
      <c r="I399" s="126" t="s">
        <v>51</v>
      </c>
      <c r="J399" s="126" t="s">
        <v>253</v>
      </c>
      <c r="K399" s="126" t="s">
        <v>1189</v>
      </c>
      <c r="L399" s="126">
        <v>0.89999999999999902</v>
      </c>
      <c r="M399" s="126">
        <v>0</v>
      </c>
      <c r="N399" s="126">
        <v>0.5</v>
      </c>
      <c r="O399" s="126">
        <v>120</v>
      </c>
      <c r="P399" s="127">
        <v>42648.011018518519</v>
      </c>
    </row>
    <row r="400" spans="1:16" x14ac:dyDescent="0.2">
      <c r="A400" s="126">
        <v>3</v>
      </c>
      <c r="B400" s="126">
        <v>10</v>
      </c>
      <c r="C400" s="126">
        <v>16</v>
      </c>
      <c r="D400" s="126">
        <v>0.15</v>
      </c>
      <c r="E400" s="126">
        <v>0.5</v>
      </c>
      <c r="F400" s="126">
        <v>0.8</v>
      </c>
      <c r="G400" s="126">
        <v>0.31776426351426301</v>
      </c>
      <c r="H400" s="126">
        <v>0.31862789987789902</v>
      </c>
      <c r="I400" s="126" t="s">
        <v>51</v>
      </c>
      <c r="J400" s="126" t="s">
        <v>253</v>
      </c>
      <c r="K400" s="126" t="s">
        <v>1190</v>
      </c>
      <c r="L400" s="126">
        <v>0.89999999999999902</v>
      </c>
      <c r="M400" s="126">
        <v>0.1</v>
      </c>
      <c r="N400" s="126">
        <v>0.5</v>
      </c>
      <c r="O400" s="126">
        <v>120</v>
      </c>
      <c r="P400" s="127">
        <v>42648.011018518519</v>
      </c>
    </row>
    <row r="401" spans="1:16" x14ac:dyDescent="0.2">
      <c r="A401" s="126">
        <v>3</v>
      </c>
      <c r="B401" s="126">
        <v>10</v>
      </c>
      <c r="C401" s="126">
        <v>16</v>
      </c>
      <c r="D401" s="126">
        <v>0.15</v>
      </c>
      <c r="E401" s="126">
        <v>0.5</v>
      </c>
      <c r="F401" s="126">
        <v>0.8</v>
      </c>
      <c r="G401" s="126">
        <v>0.29909952084952002</v>
      </c>
      <c r="H401" s="126">
        <v>0.29640170940170901</v>
      </c>
      <c r="I401" s="126" t="s">
        <v>51</v>
      </c>
      <c r="J401" s="126" t="s">
        <v>253</v>
      </c>
      <c r="K401" s="126" t="s">
        <v>1191</v>
      </c>
      <c r="L401" s="126">
        <v>0.89999999999999902</v>
      </c>
      <c r="M401" s="126">
        <v>0.2</v>
      </c>
      <c r="N401" s="126">
        <v>0.5</v>
      </c>
      <c r="O401" s="126">
        <v>120</v>
      </c>
      <c r="P401" s="127">
        <v>42648.011018518519</v>
      </c>
    </row>
    <row r="402" spans="1:16" x14ac:dyDescent="0.2">
      <c r="A402" s="126">
        <v>3</v>
      </c>
      <c r="B402" s="126">
        <v>10</v>
      </c>
      <c r="C402" s="126">
        <v>16</v>
      </c>
      <c r="D402" s="126">
        <v>0.15</v>
      </c>
      <c r="E402" s="126">
        <v>0.5</v>
      </c>
      <c r="F402" s="126">
        <v>0.8</v>
      </c>
      <c r="G402" s="126">
        <v>0.29245640933140898</v>
      </c>
      <c r="H402" s="126">
        <v>0.28767526455026399</v>
      </c>
      <c r="I402" s="126" t="s">
        <v>51</v>
      </c>
      <c r="J402" s="126" t="s">
        <v>253</v>
      </c>
      <c r="K402" s="126" t="s">
        <v>1192</v>
      </c>
      <c r="L402" s="126">
        <v>0.89999999999999902</v>
      </c>
      <c r="M402" s="126">
        <v>0.3</v>
      </c>
      <c r="N402" s="126">
        <v>0.5</v>
      </c>
      <c r="O402" s="126">
        <v>120</v>
      </c>
      <c r="P402" s="127">
        <v>42648.011018518519</v>
      </c>
    </row>
    <row r="403" spans="1:16" x14ac:dyDescent="0.2">
      <c r="A403" s="126">
        <v>3</v>
      </c>
      <c r="B403" s="126">
        <v>10</v>
      </c>
      <c r="C403" s="126">
        <v>16</v>
      </c>
      <c r="D403" s="126">
        <v>0.15</v>
      </c>
      <c r="E403" s="126">
        <v>0.5</v>
      </c>
      <c r="F403" s="126">
        <v>0.8</v>
      </c>
      <c r="G403" s="126">
        <v>0.28669171443165198</v>
      </c>
      <c r="H403" s="126">
        <v>0.282491441020852</v>
      </c>
      <c r="I403" s="126" t="s">
        <v>51</v>
      </c>
      <c r="J403" s="126" t="s">
        <v>253</v>
      </c>
      <c r="K403" s="126" t="s">
        <v>1193</v>
      </c>
      <c r="L403" s="126">
        <v>0.89999999999999902</v>
      </c>
      <c r="M403" s="126">
        <v>0.4</v>
      </c>
      <c r="N403" s="126">
        <v>0.5</v>
      </c>
      <c r="O403" s="126">
        <v>120</v>
      </c>
      <c r="P403" s="127">
        <v>42648.011018518519</v>
      </c>
    </row>
    <row r="404" spans="1:16" x14ac:dyDescent="0.2">
      <c r="A404" s="126">
        <v>3</v>
      </c>
      <c r="B404" s="126">
        <v>10</v>
      </c>
      <c r="C404" s="126">
        <v>15</v>
      </c>
      <c r="D404" s="126">
        <v>0.15</v>
      </c>
      <c r="E404" s="126">
        <v>0.5</v>
      </c>
      <c r="F404" s="126">
        <v>0.75</v>
      </c>
      <c r="G404" s="126">
        <v>0.28275659253600399</v>
      </c>
      <c r="H404" s="126">
        <v>0.27989403842345001</v>
      </c>
      <c r="I404" s="126" t="s">
        <v>51</v>
      </c>
      <c r="J404" s="126" t="s">
        <v>253</v>
      </c>
      <c r="K404" s="126" t="s">
        <v>1194</v>
      </c>
      <c r="L404" s="126">
        <v>0.89999999999999902</v>
      </c>
      <c r="M404" s="126">
        <v>0.5</v>
      </c>
      <c r="N404" s="126">
        <v>0.5</v>
      </c>
      <c r="O404" s="126">
        <v>120</v>
      </c>
      <c r="P404" s="127">
        <v>42648.011018518519</v>
      </c>
    </row>
    <row r="405" spans="1:16" x14ac:dyDescent="0.2">
      <c r="A405" s="126">
        <v>3</v>
      </c>
      <c r="B405" s="126">
        <v>9</v>
      </c>
      <c r="C405" s="126">
        <v>13</v>
      </c>
      <c r="D405" s="126">
        <v>0.15</v>
      </c>
      <c r="E405" s="126">
        <v>0.45</v>
      </c>
      <c r="F405" s="126">
        <v>0.65</v>
      </c>
      <c r="G405" s="126">
        <v>0.27638629616570698</v>
      </c>
      <c r="H405" s="126">
        <v>0.27411898014839098</v>
      </c>
      <c r="I405" s="126" t="s">
        <v>51</v>
      </c>
      <c r="J405" s="126" t="s">
        <v>253</v>
      </c>
      <c r="K405" s="126" t="s">
        <v>1195</v>
      </c>
      <c r="L405" s="126">
        <v>0.89999999999999902</v>
      </c>
      <c r="M405" s="126">
        <v>0.6</v>
      </c>
      <c r="N405" s="126">
        <v>0.5</v>
      </c>
      <c r="O405" s="126">
        <v>120</v>
      </c>
      <c r="P405" s="127">
        <v>42648.011018518519</v>
      </c>
    </row>
    <row r="406" spans="1:16" x14ac:dyDescent="0.2">
      <c r="A406" s="126">
        <v>2</v>
      </c>
      <c r="B406" s="126">
        <v>7</v>
      </c>
      <c r="C406" s="126">
        <v>13</v>
      </c>
      <c r="D406" s="126">
        <v>0.1</v>
      </c>
      <c r="E406" s="126">
        <v>0.35</v>
      </c>
      <c r="F406" s="126">
        <v>0.65</v>
      </c>
      <c r="G406" s="126">
        <v>0.22942658920600001</v>
      </c>
      <c r="H406" s="126">
        <v>0.22905945633886801</v>
      </c>
      <c r="I406" s="126" t="s">
        <v>51</v>
      </c>
      <c r="J406" s="126" t="s">
        <v>253</v>
      </c>
      <c r="K406" s="126" t="s">
        <v>1196</v>
      </c>
      <c r="L406" s="126">
        <v>0.89999999999999902</v>
      </c>
      <c r="M406" s="126">
        <v>0.7</v>
      </c>
      <c r="N406" s="126">
        <v>0.5</v>
      </c>
      <c r="O406" s="126">
        <v>120</v>
      </c>
      <c r="P406" s="127">
        <v>42648.011030092595</v>
      </c>
    </row>
    <row r="407" spans="1:16" x14ac:dyDescent="0.2">
      <c r="A407" s="126">
        <v>2</v>
      </c>
      <c r="B407" s="126">
        <v>6</v>
      </c>
      <c r="C407" s="126">
        <v>9</v>
      </c>
      <c r="D407" s="126">
        <v>0.1</v>
      </c>
      <c r="E407" s="126">
        <v>0.3</v>
      </c>
      <c r="F407" s="126">
        <v>0.45</v>
      </c>
      <c r="G407" s="126">
        <v>0.205681976330953</v>
      </c>
      <c r="H407" s="126">
        <v>0.20885116825014499</v>
      </c>
      <c r="I407" s="126" t="s">
        <v>51</v>
      </c>
      <c r="J407" s="126" t="s">
        <v>253</v>
      </c>
      <c r="K407" s="126" t="s">
        <v>1197</v>
      </c>
      <c r="L407" s="126">
        <v>0.89999999999999902</v>
      </c>
      <c r="M407" s="126">
        <v>0.79999999999999905</v>
      </c>
      <c r="N407" s="126">
        <v>0.5</v>
      </c>
      <c r="O407" s="126">
        <v>120</v>
      </c>
      <c r="P407" s="127">
        <v>42648.011030092595</v>
      </c>
    </row>
    <row r="408" spans="1:16" ht="18" customHeight="1" x14ac:dyDescent="0.2">
      <c r="A408" s="126">
        <v>0</v>
      </c>
      <c r="B408" s="126">
        <v>6</v>
      </c>
      <c r="C408" s="126">
        <v>8</v>
      </c>
      <c r="D408" s="126">
        <v>0</v>
      </c>
      <c r="E408" s="126">
        <v>0.3</v>
      </c>
      <c r="F408" s="126">
        <v>0.4</v>
      </c>
      <c r="G408" s="126">
        <v>0.145305827425392</v>
      </c>
      <c r="H408" s="126">
        <v>0.148592864462429</v>
      </c>
      <c r="I408" s="126" t="s">
        <v>51</v>
      </c>
      <c r="J408" s="126" t="s">
        <v>253</v>
      </c>
      <c r="K408" s="126" t="s">
        <v>1198</v>
      </c>
      <c r="L408" s="126">
        <v>0.89999999999999902</v>
      </c>
      <c r="M408" s="126">
        <v>0.89999999999999902</v>
      </c>
      <c r="N408" s="126">
        <v>0.5</v>
      </c>
      <c r="O408" s="126">
        <v>120</v>
      </c>
      <c r="P408" s="127">
        <v>42648.011030092595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L319"/>
  <sheetViews>
    <sheetView showGridLines="0" topLeftCell="G262" zoomScale="110" zoomScaleNormal="110" zoomScalePageLayoutView="110" workbookViewId="0">
      <selection activeCell="A243" sqref="A243"/>
    </sheetView>
  </sheetViews>
  <sheetFormatPr baseColWidth="10" defaultColWidth="8.85546875" defaultRowHeight="17" x14ac:dyDescent="0.25"/>
  <cols>
    <col min="1" max="2" width="8.85546875" style="1"/>
    <col min="3" max="6" width="12.28515625" style="1" bestFit="1" customWidth="1"/>
    <col min="7" max="12" width="11.85546875" style="1" bestFit="1" customWidth="1"/>
    <col min="13" max="16384" width="8.85546875" style="1"/>
  </cols>
  <sheetData>
    <row r="1" spans="1:12" s="26" customFormat="1" x14ac:dyDescent="0.25">
      <c r="A1" s="26" t="s">
        <v>1572</v>
      </c>
    </row>
    <row r="2" spans="1:12" x14ac:dyDescent="0.25">
      <c r="A2" s="1" t="s">
        <v>2</v>
      </c>
      <c r="B2" s="1" t="s">
        <v>0</v>
      </c>
      <c r="C2" s="1" t="s">
        <v>234</v>
      </c>
    </row>
    <row r="3" spans="1:12" x14ac:dyDescent="0.25">
      <c r="B3" s="2"/>
      <c r="C3" s="2">
        <v>0</v>
      </c>
      <c r="D3" s="2">
        <v>0.1</v>
      </c>
      <c r="E3" s="2">
        <v>0.2</v>
      </c>
      <c r="F3" s="2">
        <v>0.3</v>
      </c>
      <c r="G3" s="2">
        <v>0.4</v>
      </c>
      <c r="H3" s="2">
        <v>0.5</v>
      </c>
      <c r="I3" s="2">
        <v>0.6</v>
      </c>
      <c r="J3" s="2">
        <v>0.7</v>
      </c>
      <c r="K3" s="2">
        <v>0.79999999999999905</v>
      </c>
      <c r="L3" s="2">
        <v>0.89999999999999902</v>
      </c>
    </row>
    <row r="4" spans="1:12" x14ac:dyDescent="0.25">
      <c r="A4" s="1" t="s">
        <v>235</v>
      </c>
      <c r="B4" s="2">
        <v>0</v>
      </c>
      <c r="C4" s="2">
        <v>0.28777653803111303</v>
      </c>
      <c r="D4" s="2">
        <v>0.29477401053970398</v>
      </c>
      <c r="E4" s="2">
        <v>0.305820346229285</v>
      </c>
      <c r="F4" s="2">
        <v>0.31934373742810301</v>
      </c>
      <c r="G4" s="78">
        <v>0.32909384100953898</v>
      </c>
      <c r="H4" s="2">
        <v>0.31867955297617501</v>
      </c>
      <c r="I4" s="2">
        <v>0.30594087380781598</v>
      </c>
      <c r="J4" s="2">
        <v>0.28799276172801003</v>
      </c>
      <c r="K4" s="2">
        <v>0.27248849545777698</v>
      </c>
      <c r="L4" s="2">
        <v>0.24938395917383199</v>
      </c>
    </row>
    <row r="5" spans="1:12" x14ac:dyDescent="0.25">
      <c r="B5" s="2">
        <v>0.1</v>
      </c>
      <c r="C5" s="2">
        <v>0.30748026436801801</v>
      </c>
      <c r="D5" s="2">
        <v>0.31414355625008999</v>
      </c>
      <c r="E5" s="2">
        <v>0.32966285051599797</v>
      </c>
      <c r="F5" s="2">
        <v>0.340148034555042</v>
      </c>
      <c r="G5" s="78">
        <v>0.349514869120362</v>
      </c>
      <c r="H5" s="79">
        <v>0.34062220457875603</v>
      </c>
      <c r="I5" s="79">
        <v>0.32372748094402198</v>
      </c>
      <c r="J5" s="79">
        <v>0.303802317976891</v>
      </c>
      <c r="K5" s="2">
        <v>0.28709798891187799</v>
      </c>
      <c r="L5" s="2">
        <v>0.22887287611620699</v>
      </c>
    </row>
    <row r="6" spans="1:12" x14ac:dyDescent="0.25">
      <c r="B6" s="2">
        <v>0.2</v>
      </c>
      <c r="C6" s="2">
        <v>0.32327135679298902</v>
      </c>
      <c r="D6" s="2">
        <v>0.32879282049306802</v>
      </c>
      <c r="E6" s="2">
        <v>0.34436555792367801</v>
      </c>
      <c r="F6" s="79">
        <v>0.35505534735706801</v>
      </c>
      <c r="G6" s="80">
        <v>0.352603832761129</v>
      </c>
      <c r="H6" s="2">
        <v>0.340572129230372</v>
      </c>
      <c r="I6" s="2">
        <v>0.32340699995222799</v>
      </c>
      <c r="J6" s="2">
        <v>0.30125299880968698</v>
      </c>
      <c r="K6" s="79">
        <v>0.290654115498726</v>
      </c>
      <c r="L6" s="79">
        <v>0.27571658489318002</v>
      </c>
    </row>
    <row r="7" spans="1:12" x14ac:dyDescent="0.25">
      <c r="B7" s="2">
        <v>0.3</v>
      </c>
      <c r="C7" s="79">
        <v>0.333237496750593</v>
      </c>
      <c r="D7" s="79">
        <v>0.34050695024822702</v>
      </c>
      <c r="E7" s="79">
        <v>0.34871250154422401</v>
      </c>
      <c r="F7" s="78">
        <v>0.35244237937258299</v>
      </c>
      <c r="G7" s="76">
        <v>0.34515109930273902</v>
      </c>
      <c r="H7" s="2">
        <v>0.331158956169468</v>
      </c>
      <c r="I7" s="2">
        <v>0.31080248213411998</v>
      </c>
      <c r="J7" s="2">
        <v>0.295734534451701</v>
      </c>
      <c r="K7" s="2">
        <v>0.28428733239236298</v>
      </c>
      <c r="L7" s="2">
        <v>0.26668570474254899</v>
      </c>
    </row>
    <row r="8" spans="1:12" x14ac:dyDescent="0.25">
      <c r="B8" s="2">
        <v>0.4</v>
      </c>
      <c r="C8" s="78">
        <v>0.33275013998539799</v>
      </c>
      <c r="D8" s="2">
        <v>0.32499977065588098</v>
      </c>
      <c r="E8" s="2">
        <v>0.32858861754369301</v>
      </c>
      <c r="F8" s="2">
        <v>0.329618764743838</v>
      </c>
      <c r="G8" s="2">
        <v>0.31718557966251198</v>
      </c>
      <c r="H8" s="2">
        <v>0.30522401630090201</v>
      </c>
      <c r="I8" s="2">
        <v>0.29229388702203102</v>
      </c>
      <c r="J8" s="2">
        <v>0.27924979595772897</v>
      </c>
      <c r="K8" s="2">
        <v>0.26392723663916701</v>
      </c>
      <c r="L8" s="2">
        <v>0.25113533329295101</v>
      </c>
    </row>
    <row r="9" spans="1:12" x14ac:dyDescent="0.25">
      <c r="B9" s="2">
        <v>0.5</v>
      </c>
      <c r="C9" s="78">
        <v>0.318480243635274</v>
      </c>
      <c r="D9" s="2">
        <v>0.30812301265660302</v>
      </c>
      <c r="E9" s="2">
        <v>0.30155976540639701</v>
      </c>
      <c r="F9" s="2">
        <v>0.29298461219194899</v>
      </c>
      <c r="G9" s="2">
        <v>0.282266830663298</v>
      </c>
      <c r="H9" s="2">
        <v>0.27346283553971401</v>
      </c>
      <c r="I9" s="2">
        <v>0.26357196503256097</v>
      </c>
      <c r="J9" s="2">
        <v>0.24404460513860399</v>
      </c>
      <c r="K9" s="2">
        <v>0.23870420739562001</v>
      </c>
      <c r="L9" s="2">
        <v>0.23619446280020301</v>
      </c>
    </row>
    <row r="10" spans="1:12" x14ac:dyDescent="0.25">
      <c r="B10" s="2">
        <v>0.6</v>
      </c>
      <c r="C10" s="78">
        <v>0.28056558463829401</v>
      </c>
      <c r="D10" s="2">
        <v>0.25829163683742901</v>
      </c>
      <c r="E10" s="2">
        <v>0.25400435687543699</v>
      </c>
      <c r="F10" s="2">
        <v>0.248952860817443</v>
      </c>
      <c r="G10" s="2">
        <v>0.24201676498335301</v>
      </c>
      <c r="H10" s="2">
        <v>0.234602857031731</v>
      </c>
      <c r="I10" s="2">
        <v>0.22548144470980899</v>
      </c>
      <c r="J10" s="2">
        <v>0.22118652459568999</v>
      </c>
      <c r="K10" s="2">
        <v>0.21629498790544399</v>
      </c>
      <c r="L10" s="2">
        <v>0.211542034720821</v>
      </c>
    </row>
    <row r="11" spans="1:12" x14ac:dyDescent="0.25">
      <c r="B11" s="2">
        <v>0.7</v>
      </c>
      <c r="C11" s="78">
        <v>0.23888287661468799</v>
      </c>
      <c r="D11" s="2">
        <v>0.222770302756153</v>
      </c>
      <c r="E11" s="2">
        <v>0.21839312307296399</v>
      </c>
      <c r="F11" s="2">
        <v>0.21332989441080499</v>
      </c>
      <c r="G11" s="2">
        <v>0.20715390945005099</v>
      </c>
      <c r="H11" s="2">
        <v>0.19959995591159799</v>
      </c>
      <c r="I11" s="2">
        <v>0.193126475472748</v>
      </c>
      <c r="J11" s="2">
        <v>0.189646316384845</v>
      </c>
      <c r="K11" s="2">
        <v>0.185316258171282</v>
      </c>
      <c r="L11" s="2">
        <v>0.18198884891900999</v>
      </c>
    </row>
    <row r="12" spans="1:12" x14ac:dyDescent="0.25">
      <c r="B12" s="2">
        <v>0.79999999999999905</v>
      </c>
      <c r="C12" s="78">
        <v>0.20411099791936499</v>
      </c>
      <c r="D12" s="2">
        <v>0.18378925861305401</v>
      </c>
      <c r="E12" s="2">
        <v>0.180257872962057</v>
      </c>
      <c r="F12" s="2">
        <v>0.179428368663271</v>
      </c>
      <c r="G12" s="2">
        <v>0.178021831678672</v>
      </c>
      <c r="H12" s="2">
        <v>0.17521274086125399</v>
      </c>
      <c r="I12" s="2">
        <v>0.17239959447755701</v>
      </c>
      <c r="J12" s="2">
        <v>0.168325137329396</v>
      </c>
      <c r="K12" s="2">
        <v>0.16608363000096699</v>
      </c>
      <c r="L12" s="2">
        <v>0.16313588596333101</v>
      </c>
    </row>
    <row r="13" spans="1:12" x14ac:dyDescent="0.25">
      <c r="B13" s="2">
        <v>0.89999999999999902</v>
      </c>
      <c r="C13" s="78">
        <v>0.17924842624548001</v>
      </c>
      <c r="D13" s="2">
        <v>0.16018927556817</v>
      </c>
      <c r="E13" s="2">
        <v>0.160214728562492</v>
      </c>
      <c r="F13" s="2">
        <v>0.16001779379245501</v>
      </c>
      <c r="G13" s="2">
        <v>0.15788328298957999</v>
      </c>
      <c r="H13" s="2">
        <v>0.15623681350657301</v>
      </c>
      <c r="I13" s="2">
        <v>0.154771751072559</v>
      </c>
      <c r="J13" s="2">
        <v>0.15175259384066001</v>
      </c>
      <c r="K13" s="2">
        <v>0.15071608493573899</v>
      </c>
      <c r="L13" s="2">
        <v>0.14865402490670901</v>
      </c>
    </row>
    <row r="15" spans="1:12" x14ac:dyDescent="0.25">
      <c r="A15" s="1" t="s">
        <v>2</v>
      </c>
      <c r="B15" s="1" t="s">
        <v>1</v>
      </c>
      <c r="C15" s="1" t="s">
        <v>234</v>
      </c>
    </row>
    <row r="16" spans="1:12" x14ac:dyDescent="0.25">
      <c r="B16" s="2"/>
      <c r="C16" s="2">
        <v>0</v>
      </c>
      <c r="D16" s="2">
        <v>0.1</v>
      </c>
      <c r="E16" s="2">
        <v>0.2</v>
      </c>
      <c r="F16" s="2">
        <v>0.3</v>
      </c>
      <c r="G16" s="2">
        <v>0.4</v>
      </c>
      <c r="H16" s="2">
        <v>0.5</v>
      </c>
      <c r="I16" s="2">
        <v>0.6</v>
      </c>
      <c r="J16" s="2">
        <v>0.7</v>
      </c>
      <c r="K16" s="2">
        <v>0.79999999999999905</v>
      </c>
      <c r="L16" s="2">
        <v>0.89999999999999902</v>
      </c>
    </row>
    <row r="17" spans="1:12" x14ac:dyDescent="0.25">
      <c r="A17" s="1" t="s">
        <v>235</v>
      </c>
      <c r="B17" s="2">
        <v>0</v>
      </c>
      <c r="C17" s="2">
        <v>0.42371778717523301</v>
      </c>
      <c r="D17" s="2">
        <v>0.43718447367490498</v>
      </c>
      <c r="E17" s="2">
        <v>0.451390472833749</v>
      </c>
      <c r="F17" s="2">
        <v>0.47426737760856902</v>
      </c>
      <c r="G17" s="78">
        <v>0.48888848713212602</v>
      </c>
      <c r="H17" s="2">
        <v>0.47661586607654199</v>
      </c>
      <c r="I17" s="2">
        <v>0.45545258861384003</v>
      </c>
      <c r="J17" s="2">
        <v>0.42529269989551899</v>
      </c>
      <c r="K17" s="2">
        <v>0.403232757296559</v>
      </c>
      <c r="L17" s="2">
        <v>0.37978113453594298</v>
      </c>
    </row>
    <row r="18" spans="1:12" x14ac:dyDescent="0.25">
      <c r="B18" s="2">
        <v>0.1</v>
      </c>
      <c r="C18" s="2">
        <v>0.440907036905484</v>
      </c>
      <c r="D18" s="2">
        <v>0.45796677869619001</v>
      </c>
      <c r="E18" s="2">
        <v>0.48257431928394001</v>
      </c>
      <c r="F18" s="2">
        <v>0.50076250496074504</v>
      </c>
      <c r="G18" s="78">
        <v>0.51356255062878098</v>
      </c>
      <c r="H18" s="79">
        <v>0.50194159072525801</v>
      </c>
      <c r="I18" s="79">
        <v>0.478804756885859</v>
      </c>
      <c r="J18" s="79">
        <v>0.44957117315021</v>
      </c>
      <c r="K18" s="79">
        <v>0.43017484595345001</v>
      </c>
      <c r="L18" s="79">
        <v>0.41086317529816102</v>
      </c>
    </row>
    <row r="19" spans="1:12" x14ac:dyDescent="0.25">
      <c r="B19" s="2">
        <v>0.2</v>
      </c>
      <c r="C19" s="2">
        <v>0.45860056676751398</v>
      </c>
      <c r="D19" s="2">
        <v>0.46868724249621702</v>
      </c>
      <c r="E19" s="2">
        <v>0.494951600141116</v>
      </c>
      <c r="F19" s="2">
        <v>0.51225998535217798</v>
      </c>
      <c r="G19" s="80">
        <v>0.52057241941930299</v>
      </c>
      <c r="H19" s="2">
        <v>0.49588146466772298</v>
      </c>
      <c r="I19" s="2">
        <v>0.47116257854082899</v>
      </c>
      <c r="J19" s="2">
        <v>0.44578876945467899</v>
      </c>
      <c r="K19" s="2">
        <v>0.42747434246556498</v>
      </c>
      <c r="L19" s="2">
        <v>0.41019687211861899</v>
      </c>
    </row>
    <row r="20" spans="1:12" x14ac:dyDescent="0.25">
      <c r="B20" s="2">
        <v>0.3</v>
      </c>
      <c r="C20" s="2">
        <v>0.47668991340417899</v>
      </c>
      <c r="D20" s="79">
        <v>0.49290454641828002</v>
      </c>
      <c r="E20" s="79">
        <v>0.50002935864713804</v>
      </c>
      <c r="F20" s="79">
        <v>0.51241048987235605</v>
      </c>
      <c r="G20" s="76">
        <v>0.50487676412400195</v>
      </c>
      <c r="H20" s="2">
        <v>0.48610972404644398</v>
      </c>
      <c r="I20" s="2">
        <v>0.45371477292081702</v>
      </c>
      <c r="J20" s="2">
        <v>0.43101704635218202</v>
      </c>
      <c r="K20" s="2">
        <v>0.41519180627369701</v>
      </c>
      <c r="L20" s="2">
        <v>0.39773183511465099</v>
      </c>
    </row>
    <row r="21" spans="1:12" x14ac:dyDescent="0.25">
      <c r="B21" s="2">
        <v>0.4</v>
      </c>
      <c r="C21" s="79">
        <v>0.48022166962361901</v>
      </c>
      <c r="D21" s="2">
        <v>0.47325357152227698</v>
      </c>
      <c r="E21" s="2">
        <v>0.47519283958153202</v>
      </c>
      <c r="F21" s="2">
        <v>0.47913890115439101</v>
      </c>
      <c r="G21" s="2">
        <v>0.46619569737068001</v>
      </c>
      <c r="H21" s="2">
        <v>0.44566571184767401</v>
      </c>
      <c r="I21" s="2">
        <v>0.43066575442357002</v>
      </c>
      <c r="J21" s="2">
        <v>0.41130450312304001</v>
      </c>
      <c r="K21" s="2">
        <v>0.39477546661483598</v>
      </c>
      <c r="L21" s="2">
        <v>0.38046471891282202</v>
      </c>
    </row>
    <row r="22" spans="1:12" x14ac:dyDescent="0.25">
      <c r="B22" s="2">
        <v>0.5</v>
      </c>
      <c r="C22" s="78">
        <v>0.46085717550328797</v>
      </c>
      <c r="D22" s="2">
        <v>0.45303541954818299</v>
      </c>
      <c r="E22" s="2">
        <v>0.44836611097116602</v>
      </c>
      <c r="F22" s="2">
        <v>0.43803800061499698</v>
      </c>
      <c r="G22" s="2">
        <v>0.42410534383190301</v>
      </c>
      <c r="H22" s="2">
        <v>0.41060065774503102</v>
      </c>
      <c r="I22" s="2">
        <v>0.392283805838122</v>
      </c>
      <c r="J22" s="2">
        <v>0.37629921037104802</v>
      </c>
      <c r="K22" s="2">
        <v>0.36881848937481698</v>
      </c>
      <c r="L22" s="2">
        <v>0.36333405504094501</v>
      </c>
    </row>
    <row r="23" spans="1:12" x14ac:dyDescent="0.25">
      <c r="B23" s="2">
        <v>0.6</v>
      </c>
      <c r="C23" s="78">
        <v>0.423199471891406</v>
      </c>
      <c r="D23" s="2">
        <v>0.39502122684490398</v>
      </c>
      <c r="E23" s="2">
        <v>0.39178717273086999</v>
      </c>
      <c r="F23" s="2">
        <v>0.38570416583221401</v>
      </c>
      <c r="G23" s="2">
        <v>0.37254592480422799</v>
      </c>
      <c r="H23" s="2">
        <v>0.36321027974395698</v>
      </c>
      <c r="I23" s="2">
        <v>0.349996204720249</v>
      </c>
      <c r="J23" s="2">
        <v>0.345792733098162</v>
      </c>
      <c r="K23" s="2">
        <v>0.34006651647206798</v>
      </c>
      <c r="L23" s="2">
        <v>0.33697872963146502</v>
      </c>
    </row>
    <row r="24" spans="1:12" x14ac:dyDescent="0.25">
      <c r="B24" s="2">
        <v>0.7</v>
      </c>
      <c r="C24" s="78">
        <v>0.36747485713382799</v>
      </c>
      <c r="D24" s="2">
        <v>0.34760911232736402</v>
      </c>
      <c r="E24" s="2">
        <v>0.34520348091740799</v>
      </c>
      <c r="F24" s="2">
        <v>0.33710792161694902</v>
      </c>
      <c r="G24" s="2">
        <v>0.33185208428303598</v>
      </c>
      <c r="H24" s="2">
        <v>0.32134322892899198</v>
      </c>
      <c r="I24" s="2">
        <v>0.31735104467670999</v>
      </c>
      <c r="J24" s="2">
        <v>0.30931916917041402</v>
      </c>
      <c r="K24" s="2">
        <v>0.30676858646043798</v>
      </c>
      <c r="L24" s="2">
        <v>0.30340739952915202</v>
      </c>
    </row>
    <row r="25" spans="1:12" x14ac:dyDescent="0.25">
      <c r="B25" s="2">
        <v>0.79999999999999905</v>
      </c>
      <c r="C25" s="78">
        <v>0.32228012533096201</v>
      </c>
      <c r="D25" s="2">
        <v>0.305495899979429</v>
      </c>
      <c r="E25" s="2">
        <v>0.30387324428666102</v>
      </c>
      <c r="F25" s="2">
        <v>0.301380150932545</v>
      </c>
      <c r="G25" s="2">
        <v>0.299534371645585</v>
      </c>
      <c r="H25" s="2">
        <v>0.29567659850967698</v>
      </c>
      <c r="I25" s="2">
        <v>0.29227119177312899</v>
      </c>
      <c r="J25" s="2">
        <v>0.28769785486164101</v>
      </c>
      <c r="K25" s="2">
        <v>0.286822430132531</v>
      </c>
      <c r="L25" s="2">
        <v>0.28393355233477702</v>
      </c>
    </row>
    <row r="26" spans="1:12" x14ac:dyDescent="0.25">
      <c r="B26" s="2">
        <v>0.89999999999999902</v>
      </c>
      <c r="C26" s="78">
        <v>0.296483940393101</v>
      </c>
      <c r="D26" s="2">
        <v>0.28128244881829401</v>
      </c>
      <c r="E26" s="2">
        <v>0.281257877426354</v>
      </c>
      <c r="F26" s="2">
        <v>0.280520148702815</v>
      </c>
      <c r="G26" s="2">
        <v>0.27853747184326799</v>
      </c>
      <c r="H26" s="2">
        <v>0.27560836181133302</v>
      </c>
      <c r="I26" s="2">
        <v>0.27380578780270698</v>
      </c>
      <c r="J26" s="2">
        <v>0.27090762861962098</v>
      </c>
      <c r="K26" s="2">
        <v>0.26982590323080802</v>
      </c>
      <c r="L26" s="2">
        <v>0.26762980881843601</v>
      </c>
    </row>
    <row r="29" spans="1:12" x14ac:dyDescent="0.25">
      <c r="A29" s="1" t="s">
        <v>8</v>
      </c>
      <c r="B29" s="1" t="s">
        <v>0</v>
      </c>
      <c r="C29" s="1" t="s">
        <v>234</v>
      </c>
    </row>
    <row r="30" spans="1:12" x14ac:dyDescent="0.25">
      <c r="B30" s="2"/>
      <c r="C30" s="2">
        <v>0</v>
      </c>
      <c r="D30" s="2">
        <v>0.1</v>
      </c>
      <c r="E30" s="2">
        <v>0.2</v>
      </c>
      <c r="F30" s="2">
        <v>0.3</v>
      </c>
      <c r="G30" s="2">
        <v>0.4</v>
      </c>
      <c r="H30" s="2">
        <v>0.5</v>
      </c>
      <c r="I30" s="2">
        <v>0.6</v>
      </c>
      <c r="J30" s="2">
        <v>0.7</v>
      </c>
      <c r="K30" s="2">
        <v>0.79999999999999905</v>
      </c>
      <c r="L30" s="2">
        <v>0.89999999999999902</v>
      </c>
    </row>
    <row r="31" spans="1:12" x14ac:dyDescent="0.25">
      <c r="A31" s="1" t="s">
        <v>235</v>
      </c>
      <c r="B31" s="2">
        <v>0</v>
      </c>
      <c r="C31" s="2">
        <v>0.62994263756102897</v>
      </c>
      <c r="D31" s="2">
        <v>0.63199227533491198</v>
      </c>
      <c r="E31" s="78">
        <v>0.65210218453614099</v>
      </c>
      <c r="F31" s="2">
        <v>0.64797839283661296</v>
      </c>
      <c r="G31" s="79">
        <v>0.63740105461100105</v>
      </c>
      <c r="H31" s="79">
        <v>0.56802349963417398</v>
      </c>
      <c r="I31" s="79">
        <v>0.51069652977941804</v>
      </c>
      <c r="J31" s="79">
        <v>0.48743434450809903</v>
      </c>
      <c r="K31" s="79">
        <v>0.45555331251680797</v>
      </c>
      <c r="L31" s="79">
        <v>0.41578603699882799</v>
      </c>
    </row>
    <row r="32" spans="1:12" x14ac:dyDescent="0.25">
      <c r="B32" s="2">
        <v>0.1</v>
      </c>
      <c r="C32" s="79">
        <v>0.63149998548513298</v>
      </c>
      <c r="D32" s="79">
        <v>0.64086510079967396</v>
      </c>
      <c r="E32" s="80">
        <v>0.65310641365407796</v>
      </c>
      <c r="F32" s="79">
        <v>0.64886722745585201</v>
      </c>
      <c r="G32" s="2">
        <v>0.62402486535988799</v>
      </c>
      <c r="H32" s="2">
        <v>0.55914931792835498</v>
      </c>
      <c r="I32" s="2">
        <v>0.50983266527762805</v>
      </c>
      <c r="J32" s="2">
        <v>0.48522788950783202</v>
      </c>
      <c r="K32" s="2">
        <v>0.45444319400424898</v>
      </c>
      <c r="L32" s="2">
        <v>0.41124898263516502</v>
      </c>
    </row>
    <row r="33" spans="1:12" x14ac:dyDescent="0.25">
      <c r="B33" s="2">
        <v>0.2</v>
      </c>
      <c r="C33" s="2">
        <v>0.62597611916231299</v>
      </c>
      <c r="D33" s="2">
        <v>0.63060505422550495</v>
      </c>
      <c r="E33" s="78">
        <v>0.64191353719902799</v>
      </c>
      <c r="F33" s="2">
        <v>0.63447051604355498</v>
      </c>
      <c r="G33" s="2">
        <v>0.60328151080706205</v>
      </c>
      <c r="H33" s="2">
        <v>0.54067959509988595</v>
      </c>
      <c r="I33" s="2">
        <v>0.50087727838432206</v>
      </c>
      <c r="J33" s="2">
        <v>0.46893902045129998</v>
      </c>
      <c r="K33" s="2">
        <v>0.43458904470130799</v>
      </c>
      <c r="L33" s="2">
        <v>0.38573973722097199</v>
      </c>
    </row>
    <row r="34" spans="1:12" x14ac:dyDescent="0.25">
      <c r="B34" s="2">
        <v>0.3</v>
      </c>
      <c r="C34" s="78">
        <v>0.61044709856672397</v>
      </c>
      <c r="D34" s="2">
        <v>0.61040472856984795</v>
      </c>
      <c r="E34" s="2">
        <v>0.60323592396949399</v>
      </c>
      <c r="F34" s="2">
        <v>0.59347808826183102</v>
      </c>
      <c r="G34" s="2">
        <v>0.57551253326353702</v>
      </c>
      <c r="H34" s="2">
        <v>0.51668452505576301</v>
      </c>
      <c r="I34" s="2">
        <v>0.48538749268194298</v>
      </c>
      <c r="J34" s="2">
        <v>0.45071133861783202</v>
      </c>
      <c r="K34" s="2">
        <v>0.41503301752288002</v>
      </c>
      <c r="L34" s="2">
        <v>0.37398145255645998</v>
      </c>
    </row>
    <row r="35" spans="1:12" x14ac:dyDescent="0.25">
      <c r="B35" s="2">
        <v>0.4</v>
      </c>
      <c r="C35" s="78">
        <v>0.56108133958825901</v>
      </c>
      <c r="D35" s="2">
        <v>0.54482892666640703</v>
      </c>
      <c r="E35" s="2">
        <v>0.54634450781242205</v>
      </c>
      <c r="F35" s="2">
        <v>0.52345661662333398</v>
      </c>
      <c r="G35" s="2">
        <v>0.49485319608054501</v>
      </c>
      <c r="H35" s="2">
        <v>0.45487307441010899</v>
      </c>
      <c r="I35" s="2">
        <v>0.42317399844377201</v>
      </c>
      <c r="J35" s="2">
        <v>0.40384567656404202</v>
      </c>
      <c r="K35" s="2">
        <v>0.36419173459066101</v>
      </c>
      <c r="L35" s="2">
        <v>0.34328363095044301</v>
      </c>
    </row>
    <row r="36" spans="1:12" x14ac:dyDescent="0.25">
      <c r="B36" s="2">
        <v>0.5</v>
      </c>
      <c r="C36" s="78">
        <v>0.50738775796065605</v>
      </c>
      <c r="D36" s="2">
        <v>0.46830666255789</v>
      </c>
      <c r="E36" s="2">
        <v>0.45094529329252298</v>
      </c>
      <c r="F36" s="2">
        <v>0.43535504444599998</v>
      </c>
      <c r="G36" s="2">
        <v>0.40320410712955701</v>
      </c>
      <c r="H36" s="2">
        <v>0.381637840057652</v>
      </c>
      <c r="I36" s="2">
        <v>0.35131918055646899</v>
      </c>
      <c r="J36" s="2">
        <v>0.33450945753917899</v>
      </c>
      <c r="K36" s="2">
        <v>0.32985110570200699</v>
      </c>
      <c r="L36" s="2">
        <v>0.30383090126141798</v>
      </c>
    </row>
    <row r="37" spans="1:12" x14ac:dyDescent="0.25">
      <c r="B37" s="2">
        <v>0.6</v>
      </c>
      <c r="C37" s="78">
        <v>0.441840454309187</v>
      </c>
      <c r="D37" s="2">
        <v>0.39447579681971101</v>
      </c>
      <c r="E37" s="2">
        <v>0.37735111894748502</v>
      </c>
      <c r="F37" s="2">
        <v>0.36665609170890701</v>
      </c>
      <c r="G37" s="2">
        <v>0.34024099188976298</v>
      </c>
      <c r="H37" s="2">
        <v>0.324309656053484</v>
      </c>
      <c r="I37" s="2">
        <v>0.31874725080949501</v>
      </c>
      <c r="J37" s="2">
        <v>0.309069569325372</v>
      </c>
      <c r="K37" s="2">
        <v>0.29857954870673897</v>
      </c>
      <c r="L37" s="2">
        <v>0.28562120325516199</v>
      </c>
    </row>
    <row r="38" spans="1:12" x14ac:dyDescent="0.25">
      <c r="B38" s="2">
        <v>0.7</v>
      </c>
      <c r="C38" s="78">
        <v>0.34075362860015901</v>
      </c>
      <c r="D38" s="2">
        <v>0.29683209280322398</v>
      </c>
      <c r="E38" s="2">
        <v>0.28872099981124599</v>
      </c>
      <c r="F38" s="2">
        <v>0.27859731849074298</v>
      </c>
      <c r="G38" s="2">
        <v>0.26644872952384002</v>
      </c>
      <c r="H38" s="2">
        <v>0.25338971317407599</v>
      </c>
      <c r="I38" s="2">
        <v>0.24300754442653799</v>
      </c>
      <c r="J38" s="2">
        <v>0.243811872804367</v>
      </c>
      <c r="K38" s="2">
        <v>0.23112507205688099</v>
      </c>
      <c r="L38" s="2">
        <v>0.22278326245073299</v>
      </c>
    </row>
    <row r="39" spans="1:12" x14ac:dyDescent="0.25">
      <c r="B39" s="2">
        <v>0.79999999999999905</v>
      </c>
      <c r="C39" s="78">
        <v>0.26081281307079901</v>
      </c>
      <c r="D39" s="2">
        <v>0.23320205128271301</v>
      </c>
      <c r="E39" s="2">
        <v>0.23226930715592101</v>
      </c>
      <c r="F39" s="2">
        <v>0.22074663039126399</v>
      </c>
      <c r="G39" s="2">
        <v>0.21783883026144801</v>
      </c>
      <c r="H39" s="2">
        <v>0.21274223199879899</v>
      </c>
      <c r="I39" s="2">
        <v>0.209798444222277</v>
      </c>
      <c r="J39" s="2">
        <v>0.210366201754873</v>
      </c>
      <c r="K39" s="2">
        <v>0.205696203439903</v>
      </c>
      <c r="L39" s="2">
        <v>0.194772540274192</v>
      </c>
    </row>
    <row r="40" spans="1:12" x14ac:dyDescent="0.25">
      <c r="B40" s="2">
        <v>0.89999999999999902</v>
      </c>
      <c r="C40" s="78">
        <v>0.22352450733224999</v>
      </c>
      <c r="D40" s="2">
        <v>0.19341443806842701</v>
      </c>
      <c r="E40" s="2">
        <v>0.190945242406803</v>
      </c>
      <c r="F40" s="2">
        <v>0.18977557581714799</v>
      </c>
      <c r="G40" s="2">
        <v>0.184464607337822</v>
      </c>
      <c r="H40" s="2">
        <v>0.18263111566681101</v>
      </c>
      <c r="I40" s="2">
        <v>0.17976285915065801</v>
      </c>
      <c r="J40" s="2">
        <v>0.17337069953871301</v>
      </c>
      <c r="K40" s="2">
        <v>0.17110284619986699</v>
      </c>
      <c r="L40" s="2">
        <v>0.16722986913136401</v>
      </c>
    </row>
    <row r="42" spans="1:12" x14ac:dyDescent="0.25">
      <c r="A42" s="1" t="s">
        <v>8</v>
      </c>
      <c r="B42" s="1" t="s">
        <v>1</v>
      </c>
      <c r="C42" s="1" t="s">
        <v>234</v>
      </c>
    </row>
    <row r="43" spans="1:12" x14ac:dyDescent="0.25">
      <c r="B43" s="2"/>
      <c r="C43" s="2">
        <v>0</v>
      </c>
      <c r="D43" s="2">
        <v>0.1</v>
      </c>
      <c r="E43" s="2">
        <v>0.2</v>
      </c>
      <c r="F43" s="2">
        <v>0.3</v>
      </c>
      <c r="G43" s="2">
        <v>0.4</v>
      </c>
      <c r="H43" s="2">
        <v>0.5</v>
      </c>
      <c r="I43" s="2">
        <v>0.6</v>
      </c>
      <c r="J43" s="2">
        <v>0.7</v>
      </c>
      <c r="K43" s="2">
        <v>0.79999999999999905</v>
      </c>
      <c r="L43" s="2">
        <v>0.89999999999999902</v>
      </c>
    </row>
    <row r="44" spans="1:12" x14ac:dyDescent="0.25">
      <c r="A44" s="1" t="s">
        <v>235</v>
      </c>
      <c r="B44" s="2">
        <v>0</v>
      </c>
      <c r="C44" s="79">
        <v>0.73195587903563197</v>
      </c>
      <c r="D44" s="79">
        <v>0.741466620561679</v>
      </c>
      <c r="E44" s="80">
        <v>0.75075129868797297</v>
      </c>
      <c r="F44" s="79">
        <v>0.74285408366804095</v>
      </c>
      <c r="G44" s="79">
        <v>0.72905919088984406</v>
      </c>
      <c r="H44" s="79">
        <v>0.65953179233893899</v>
      </c>
      <c r="I44" s="2">
        <v>0.58143097905742103</v>
      </c>
      <c r="J44" s="79">
        <v>0.56004320868463098</v>
      </c>
      <c r="K44" s="79">
        <v>0.52494906323013102</v>
      </c>
      <c r="L44" s="79">
        <v>0.486023955839123</v>
      </c>
    </row>
    <row r="45" spans="1:12" x14ac:dyDescent="0.25">
      <c r="B45" s="2">
        <v>0.1</v>
      </c>
      <c r="C45" s="2">
        <v>0.72132993251982902</v>
      </c>
      <c r="D45" s="2">
        <v>0.74004148912312095</v>
      </c>
      <c r="E45" s="80">
        <v>0.74994857466796205</v>
      </c>
      <c r="F45" s="2">
        <v>0.74165308375834704</v>
      </c>
      <c r="G45" s="2">
        <v>0.71539452700301198</v>
      </c>
      <c r="H45" s="2">
        <v>0.64224725790694503</v>
      </c>
      <c r="I45" s="79">
        <v>0.58810193894130702</v>
      </c>
      <c r="J45" s="2">
        <v>0.55855802696941903</v>
      </c>
      <c r="K45" s="2">
        <v>0.52055625344265799</v>
      </c>
      <c r="L45" s="2">
        <v>0.47810407477251599</v>
      </c>
    </row>
    <row r="46" spans="1:12" x14ac:dyDescent="0.25">
      <c r="B46" s="2">
        <v>0.2</v>
      </c>
      <c r="C46" s="2">
        <v>0.72702715741115298</v>
      </c>
      <c r="D46" s="2">
        <v>0.73038964376433502</v>
      </c>
      <c r="E46" s="78">
        <v>0.74030251583957196</v>
      </c>
      <c r="F46" s="2">
        <v>0.72776872027006201</v>
      </c>
      <c r="G46" s="2">
        <v>0.69099842310446902</v>
      </c>
      <c r="H46" s="2">
        <v>0.612980868243864</v>
      </c>
      <c r="I46" s="2">
        <v>0.57452329934225899</v>
      </c>
      <c r="J46" s="2">
        <v>0.54572600540108596</v>
      </c>
      <c r="K46" s="2">
        <v>0.50446222416408604</v>
      </c>
      <c r="L46" s="2">
        <v>0.45610502773779499</v>
      </c>
    </row>
    <row r="47" spans="1:12" x14ac:dyDescent="0.25">
      <c r="B47" s="2">
        <v>0.3</v>
      </c>
      <c r="C47" s="2">
        <v>0.70582909757046497</v>
      </c>
      <c r="D47" s="2">
        <v>0.70802105643662905</v>
      </c>
      <c r="E47" s="78">
        <v>0.71301328580485501</v>
      </c>
      <c r="F47" s="2">
        <v>0.67686451963522598</v>
      </c>
      <c r="G47" s="2">
        <v>0.65758645710572095</v>
      </c>
      <c r="H47" s="2">
        <v>0.586325146389302</v>
      </c>
      <c r="I47" s="2">
        <v>0.55602648485301498</v>
      </c>
      <c r="J47" s="2">
        <v>0.52261934111215502</v>
      </c>
      <c r="K47" s="2">
        <v>0.48989117697043499</v>
      </c>
      <c r="L47" s="2">
        <v>0.44166256554789601</v>
      </c>
    </row>
    <row r="48" spans="1:12" x14ac:dyDescent="0.25">
      <c r="B48" s="2">
        <v>0.4</v>
      </c>
      <c r="C48" s="78">
        <v>0.64423162352797003</v>
      </c>
      <c r="D48" s="2">
        <v>0.62441819847185198</v>
      </c>
      <c r="E48" s="2">
        <v>0.62034231243414895</v>
      </c>
      <c r="F48" s="2">
        <v>0.59111469238483205</v>
      </c>
      <c r="G48" s="2">
        <v>0.56367971239540504</v>
      </c>
      <c r="H48" s="2">
        <v>0.51291094342437704</v>
      </c>
      <c r="I48" s="2">
        <v>0.48506590221659202</v>
      </c>
      <c r="J48" s="2">
        <v>0.46714644371285002</v>
      </c>
      <c r="K48" s="2">
        <v>0.42938824983546398</v>
      </c>
      <c r="L48" s="2">
        <v>0.40964143429315403</v>
      </c>
    </row>
    <row r="49" spans="1:12" x14ac:dyDescent="0.25">
      <c r="B49" s="2">
        <v>0.5</v>
      </c>
      <c r="C49" s="78">
        <v>0.58088006942732995</v>
      </c>
      <c r="D49" s="2">
        <v>0.53519448272391201</v>
      </c>
      <c r="E49" s="2">
        <v>0.516088490109196</v>
      </c>
      <c r="F49" s="2">
        <v>0.49627067415932902</v>
      </c>
      <c r="G49" s="2">
        <v>0.46456311941495099</v>
      </c>
      <c r="H49" s="2">
        <v>0.44067091608586401</v>
      </c>
      <c r="I49" s="2">
        <v>0.405037453843345</v>
      </c>
      <c r="J49" s="2">
        <v>0.387793671479021</v>
      </c>
      <c r="K49" s="2">
        <v>0.38306886357162101</v>
      </c>
      <c r="L49" s="2">
        <v>0.36008024247734899</v>
      </c>
    </row>
    <row r="50" spans="1:12" x14ac:dyDescent="0.25">
      <c r="B50" s="2">
        <v>0.6</v>
      </c>
      <c r="C50" s="78">
        <v>0.50806266574257997</v>
      </c>
      <c r="D50" s="2">
        <v>0.45880229831152303</v>
      </c>
      <c r="E50" s="2">
        <v>0.43930843083895799</v>
      </c>
      <c r="F50" s="2">
        <v>0.42690884233475701</v>
      </c>
      <c r="G50" s="2">
        <v>0.40435720395292701</v>
      </c>
      <c r="H50" s="2">
        <v>0.38026103045409798</v>
      </c>
      <c r="I50" s="2">
        <v>0.37515362463666702</v>
      </c>
      <c r="J50" s="2">
        <v>0.36534855437763603</v>
      </c>
      <c r="K50" s="2">
        <v>0.35517991778739899</v>
      </c>
      <c r="L50" s="2">
        <v>0.33930788220179098</v>
      </c>
    </row>
    <row r="51" spans="1:12" x14ac:dyDescent="0.25">
      <c r="B51" s="2">
        <v>0.7</v>
      </c>
      <c r="C51" s="78">
        <v>0.39332813344712098</v>
      </c>
      <c r="D51" s="2">
        <v>0.351739390431062</v>
      </c>
      <c r="E51" s="2">
        <v>0.34305173454952897</v>
      </c>
      <c r="F51" s="2">
        <v>0.32670451408138301</v>
      </c>
      <c r="G51" s="2">
        <v>0.31249248497321003</v>
      </c>
      <c r="H51" s="2">
        <v>0.29916319090876498</v>
      </c>
      <c r="I51" s="2">
        <v>0.28763120245838902</v>
      </c>
      <c r="J51" s="2">
        <v>0.29176589898854399</v>
      </c>
      <c r="K51" s="2">
        <v>0.27985266678694498</v>
      </c>
      <c r="L51" s="2">
        <v>0.272872296370819</v>
      </c>
    </row>
    <row r="52" spans="1:12" x14ac:dyDescent="0.25">
      <c r="B52" s="2">
        <v>0.79999999999999905</v>
      </c>
      <c r="C52" s="78">
        <v>0.30684560157562102</v>
      </c>
      <c r="D52" s="2">
        <v>0.27293662531548901</v>
      </c>
      <c r="E52" s="2">
        <v>0.27256598386457698</v>
      </c>
      <c r="F52" s="2">
        <v>0.26136895538958199</v>
      </c>
      <c r="G52" s="2">
        <v>0.25587306343921101</v>
      </c>
      <c r="H52" s="2">
        <v>0.249221210504982</v>
      </c>
      <c r="I52" s="2">
        <v>0.245750909777466</v>
      </c>
      <c r="J52" s="2">
        <v>0.24622134010597799</v>
      </c>
      <c r="K52" s="2">
        <v>0.24271262220153</v>
      </c>
      <c r="L52" s="2">
        <v>0.230368223795067</v>
      </c>
    </row>
    <row r="53" spans="1:12" x14ac:dyDescent="0.25">
      <c r="B53" s="2">
        <v>0.89999999999999902</v>
      </c>
      <c r="C53" s="78">
        <v>0.26172121735281201</v>
      </c>
      <c r="D53" s="2">
        <v>0.22770680829633499</v>
      </c>
      <c r="E53" s="2">
        <v>0.22647995804374399</v>
      </c>
      <c r="F53" s="2">
        <v>0.225226915668676</v>
      </c>
      <c r="G53" s="2">
        <v>0.21780177665671599</v>
      </c>
      <c r="H53" s="2">
        <v>0.21603580851062801</v>
      </c>
      <c r="I53" s="2">
        <v>0.21298941679723299</v>
      </c>
      <c r="J53" s="2">
        <v>0.20692065429798501</v>
      </c>
      <c r="K53" s="2">
        <v>0.20522894092890101</v>
      </c>
      <c r="L53" s="2">
        <v>0.197914598832407</v>
      </c>
    </row>
    <row r="56" spans="1:12" x14ac:dyDescent="0.25">
      <c r="A56" s="1" t="s">
        <v>52</v>
      </c>
      <c r="B56" s="1" t="s">
        <v>0</v>
      </c>
      <c r="C56" s="1" t="s">
        <v>234</v>
      </c>
    </row>
    <row r="57" spans="1:12" x14ac:dyDescent="0.25">
      <c r="B57" s="2"/>
      <c r="C57" s="2">
        <v>0</v>
      </c>
      <c r="D57" s="2">
        <v>0.1</v>
      </c>
      <c r="E57" s="2">
        <v>0.2</v>
      </c>
      <c r="F57" s="2">
        <v>0.3</v>
      </c>
      <c r="G57" s="2">
        <v>0.4</v>
      </c>
      <c r="H57" s="2">
        <v>0.5</v>
      </c>
      <c r="I57" s="2">
        <v>0.6</v>
      </c>
      <c r="J57" s="2">
        <v>0.7</v>
      </c>
      <c r="K57" s="2">
        <v>0.79999999999999905</v>
      </c>
      <c r="L57" s="2">
        <v>0.89999999999999902</v>
      </c>
    </row>
    <row r="58" spans="1:12" x14ac:dyDescent="0.25">
      <c r="A58" s="1" t="s">
        <v>235</v>
      </c>
      <c r="B58" s="2">
        <v>0</v>
      </c>
      <c r="C58" s="79">
        <v>0.53857142857142803</v>
      </c>
      <c r="D58" s="79">
        <v>0.53296005634411303</v>
      </c>
      <c r="E58" s="79">
        <v>0.53345118856472895</v>
      </c>
      <c r="F58" s="79">
        <v>0.54100288600288504</v>
      </c>
      <c r="G58" s="79">
        <v>0.55907743828225298</v>
      </c>
      <c r="H58" s="79">
        <v>0.43044006899376103</v>
      </c>
      <c r="I58" s="79">
        <v>0.36507669413919402</v>
      </c>
      <c r="J58" s="79">
        <v>0.34103931704260598</v>
      </c>
      <c r="K58" s="79">
        <v>0.32698267923596802</v>
      </c>
      <c r="L58" s="79">
        <v>0.29969732570061502</v>
      </c>
    </row>
    <row r="59" spans="1:12" x14ac:dyDescent="0.25">
      <c r="B59" s="2">
        <v>0.1</v>
      </c>
      <c r="C59" s="2">
        <v>0.53842651888341497</v>
      </c>
      <c r="D59" s="79">
        <v>0.53296005634411303</v>
      </c>
      <c r="E59" s="79">
        <v>0.53345118856472895</v>
      </c>
      <c r="F59" s="2">
        <v>0.54094130964820597</v>
      </c>
      <c r="G59" s="80">
        <v>0.55907743828225298</v>
      </c>
      <c r="H59" s="79">
        <v>0.43044006899376103</v>
      </c>
      <c r="I59" s="79">
        <v>0.36507669413919402</v>
      </c>
      <c r="J59" s="2">
        <v>0.33181312656641598</v>
      </c>
      <c r="K59" s="2">
        <v>0.32550369769119702</v>
      </c>
      <c r="L59" s="2">
        <v>0.29211940836940797</v>
      </c>
    </row>
    <row r="60" spans="1:12" x14ac:dyDescent="0.25">
      <c r="B60" s="2">
        <v>0.2</v>
      </c>
      <c r="C60" s="2">
        <v>0.53842651888341497</v>
      </c>
      <c r="D60" s="2">
        <v>0.53293362928280197</v>
      </c>
      <c r="E60" s="2">
        <v>0.53329093215447299</v>
      </c>
      <c r="F60" s="2">
        <v>0.53856035726725304</v>
      </c>
      <c r="G60" s="78">
        <v>0.557723563398966</v>
      </c>
      <c r="H60" s="2">
        <v>0.42866894387704801</v>
      </c>
      <c r="I60" s="2">
        <v>0.35913890235581403</v>
      </c>
      <c r="J60" s="2">
        <v>0.33117965367965302</v>
      </c>
      <c r="K60" s="2">
        <v>0.30976190476190402</v>
      </c>
      <c r="L60" s="2">
        <v>0.291226551226551</v>
      </c>
    </row>
    <row r="61" spans="1:12" x14ac:dyDescent="0.25">
      <c r="B61" s="2">
        <v>0.3</v>
      </c>
      <c r="C61" s="2">
        <v>0.53723604269293901</v>
      </c>
      <c r="D61" s="2">
        <v>0.53081980814458996</v>
      </c>
      <c r="E61" s="2">
        <v>0.53032933084728295</v>
      </c>
      <c r="F61" s="2">
        <v>0.53652179349600504</v>
      </c>
      <c r="G61" s="78">
        <v>0.556794892199304</v>
      </c>
      <c r="H61" s="2">
        <v>0.42823975277245402</v>
      </c>
      <c r="I61" s="2">
        <v>0.33714710942652099</v>
      </c>
      <c r="J61" s="2">
        <v>0.32195346320346302</v>
      </c>
      <c r="K61" s="2">
        <v>0.30690476190476101</v>
      </c>
      <c r="L61" s="2">
        <v>0.289778138528138</v>
      </c>
    </row>
    <row r="62" spans="1:12" x14ac:dyDescent="0.25">
      <c r="B62" s="2">
        <v>0.4</v>
      </c>
      <c r="C62" s="2">
        <v>0.53610509031198605</v>
      </c>
      <c r="D62" s="2">
        <v>0.53051236867048401</v>
      </c>
      <c r="E62" s="2">
        <v>0.53016602815895197</v>
      </c>
      <c r="F62" s="78">
        <v>0.53628824008704801</v>
      </c>
      <c r="G62" s="2">
        <v>0.51914869336889402</v>
      </c>
      <c r="H62" s="2">
        <v>0.38597784801054902</v>
      </c>
      <c r="I62" s="2">
        <v>0.335480442759854</v>
      </c>
      <c r="J62" s="2">
        <v>0.31778679653679598</v>
      </c>
      <c r="K62" s="2">
        <v>0.30523809523809498</v>
      </c>
      <c r="L62" s="2">
        <v>0.28273268398268298</v>
      </c>
    </row>
    <row r="63" spans="1:12" x14ac:dyDescent="0.25">
      <c r="B63" s="2">
        <v>0.5</v>
      </c>
      <c r="C63" s="78">
        <v>0.52360509031198599</v>
      </c>
      <c r="D63" s="2">
        <v>0.49231792422603998</v>
      </c>
      <c r="E63" s="2">
        <v>0.49250213888215999</v>
      </c>
      <c r="F63" s="2">
        <v>0.49737950992831798</v>
      </c>
      <c r="G63" s="2">
        <v>0.49618249290269401</v>
      </c>
      <c r="H63" s="2">
        <v>0.38181118134388198</v>
      </c>
      <c r="I63" s="2">
        <v>0.330480442759854</v>
      </c>
      <c r="J63" s="2">
        <v>0.31778679653679598</v>
      </c>
      <c r="K63" s="2">
        <v>0.30051587301587301</v>
      </c>
      <c r="L63" s="2">
        <v>0.27908369408369399</v>
      </c>
    </row>
    <row r="64" spans="1:12" x14ac:dyDescent="0.25">
      <c r="B64" s="2">
        <v>0.6</v>
      </c>
      <c r="C64" s="78">
        <v>0.49844483390173</v>
      </c>
      <c r="D64" s="2">
        <v>0.491920298477804</v>
      </c>
      <c r="E64" s="2">
        <v>0.48221532629417901</v>
      </c>
      <c r="F64" s="2">
        <v>0.47339738094618899</v>
      </c>
      <c r="G64" s="2">
        <v>0.454238048458249</v>
      </c>
      <c r="H64" s="2">
        <v>0.36233907937178</v>
      </c>
      <c r="I64" s="2">
        <v>0.287396027175439</v>
      </c>
      <c r="J64" s="2">
        <v>0.29635822510822502</v>
      </c>
      <c r="K64" s="2">
        <v>0.29052910052910003</v>
      </c>
      <c r="L64" s="2">
        <v>0.27307178932178899</v>
      </c>
    </row>
    <row r="65" spans="1:12" x14ac:dyDescent="0.25">
      <c r="B65" s="2">
        <v>0.7</v>
      </c>
      <c r="C65" s="78">
        <v>0.47330747126436701</v>
      </c>
      <c r="D65" s="2">
        <v>0.461045914241351</v>
      </c>
      <c r="E65" s="2">
        <v>0.43638199296084601</v>
      </c>
      <c r="F65" s="2">
        <v>0.437564047612855</v>
      </c>
      <c r="G65" s="2">
        <v>0.416138231608432</v>
      </c>
      <c r="H65" s="2">
        <v>0.30399582540352599</v>
      </c>
      <c r="I65" s="2">
        <v>0.25495555098496198</v>
      </c>
      <c r="J65" s="2">
        <v>0.24990319865319799</v>
      </c>
      <c r="K65" s="2">
        <v>0.24382936507936501</v>
      </c>
      <c r="L65" s="2">
        <v>0.25336940836940802</v>
      </c>
    </row>
    <row r="66" spans="1:12" x14ac:dyDescent="0.25">
      <c r="B66" s="2">
        <v>0.79999999999999905</v>
      </c>
      <c r="C66" s="78">
        <v>0.44295032840722398</v>
      </c>
      <c r="D66" s="2">
        <v>0.43235543805087501</v>
      </c>
      <c r="E66" s="2">
        <v>0.43176962362286703</v>
      </c>
      <c r="F66" s="2">
        <v>0.40901551281432103</v>
      </c>
      <c r="G66" s="2">
        <v>0.37050331097351202</v>
      </c>
      <c r="H66" s="2">
        <v>0.28991393507163599</v>
      </c>
      <c r="I66" s="2">
        <v>0.242013631793043</v>
      </c>
      <c r="J66" s="2">
        <v>0.22443362193362101</v>
      </c>
      <c r="K66" s="2">
        <v>0.226675084175084</v>
      </c>
      <c r="L66" s="2">
        <v>0.181982323232323</v>
      </c>
    </row>
    <row r="67" spans="1:12" x14ac:dyDescent="0.25">
      <c r="B67" s="2">
        <v>0.89999999999999902</v>
      </c>
      <c r="C67" s="78">
        <v>0.39205747126436702</v>
      </c>
      <c r="D67" s="2">
        <v>0.38374432693976401</v>
      </c>
      <c r="E67" s="2">
        <v>0.37994627934262598</v>
      </c>
      <c r="F67" s="2">
        <v>0.34993026377217501</v>
      </c>
      <c r="G67" s="2">
        <v>0.32664337704778801</v>
      </c>
      <c r="H67" s="2">
        <v>0.270456572581185</v>
      </c>
      <c r="I67" s="2">
        <v>0.220366806396218</v>
      </c>
      <c r="J67" s="2">
        <v>0.20790584415584401</v>
      </c>
      <c r="K67" s="2">
        <v>0.18000841750841701</v>
      </c>
      <c r="L67" s="2">
        <v>0.16961933763404299</v>
      </c>
    </row>
    <row r="69" spans="1:12" x14ac:dyDescent="0.25">
      <c r="A69" s="1" t="s">
        <v>52</v>
      </c>
      <c r="B69" s="1" t="s">
        <v>1</v>
      </c>
      <c r="C69" s="1" t="s">
        <v>234</v>
      </c>
    </row>
    <row r="70" spans="1:12" x14ac:dyDescent="0.25">
      <c r="B70" s="2"/>
      <c r="C70" s="2">
        <v>0</v>
      </c>
      <c r="D70" s="2">
        <v>0.1</v>
      </c>
      <c r="E70" s="2">
        <v>0.2</v>
      </c>
      <c r="F70" s="2">
        <v>0.3</v>
      </c>
      <c r="G70" s="2">
        <v>0.4</v>
      </c>
      <c r="H70" s="2">
        <v>0.5</v>
      </c>
      <c r="I70" s="2">
        <v>0.6</v>
      </c>
      <c r="J70" s="2">
        <v>0.7</v>
      </c>
      <c r="K70" s="2">
        <v>0.79999999999999905</v>
      </c>
      <c r="L70" s="2">
        <v>0.89999999999999902</v>
      </c>
    </row>
    <row r="71" spans="1:12" x14ac:dyDescent="0.25">
      <c r="A71" s="1" t="s">
        <v>235</v>
      </c>
      <c r="B71" s="2">
        <v>0</v>
      </c>
      <c r="C71" s="79">
        <v>0.57845238095238005</v>
      </c>
      <c r="D71" s="79">
        <v>0.58092189314750298</v>
      </c>
      <c r="E71" s="79">
        <v>0.58124115721676695</v>
      </c>
      <c r="F71" s="79">
        <v>0.587164502164502</v>
      </c>
      <c r="G71" s="79">
        <v>0.60564950980392096</v>
      </c>
      <c r="H71" s="79">
        <v>0.448218700159489</v>
      </c>
      <c r="I71" s="79">
        <v>0.38258928571428502</v>
      </c>
      <c r="J71" s="79">
        <v>0.349655388471178</v>
      </c>
      <c r="K71" s="79">
        <v>0.33448763955342897</v>
      </c>
      <c r="L71" s="79">
        <v>0.307911160476949</v>
      </c>
    </row>
    <row r="72" spans="1:12" x14ac:dyDescent="0.25">
      <c r="B72" s="2">
        <v>0.1</v>
      </c>
      <c r="C72" s="79">
        <v>0.57845238095238005</v>
      </c>
      <c r="D72" s="79">
        <v>0.58092189314750298</v>
      </c>
      <c r="E72" s="79">
        <v>0.58124115721676695</v>
      </c>
      <c r="F72" s="2">
        <v>0.58710292580982204</v>
      </c>
      <c r="G72" s="80">
        <v>0.60564950980392096</v>
      </c>
      <c r="H72" s="79">
        <v>0.448218700159489</v>
      </c>
      <c r="I72" s="79">
        <v>0.38258928571428502</v>
      </c>
      <c r="J72" s="2">
        <v>0.34132205513784403</v>
      </c>
      <c r="K72" s="2">
        <v>0.333901515151515</v>
      </c>
      <c r="L72" s="2">
        <v>0.29710678210678199</v>
      </c>
    </row>
    <row r="73" spans="1:12" x14ac:dyDescent="0.25">
      <c r="B73" s="2">
        <v>0.2</v>
      </c>
      <c r="C73" s="79">
        <v>0.57845238095238005</v>
      </c>
      <c r="D73" s="79">
        <v>0.58092189314750298</v>
      </c>
      <c r="E73" s="2">
        <v>0.58108090080650998</v>
      </c>
      <c r="F73" s="2">
        <v>0.58591244961934597</v>
      </c>
      <c r="G73" s="78">
        <v>0.60548611111111095</v>
      </c>
      <c r="H73" s="2">
        <v>0.44734043218563302</v>
      </c>
      <c r="I73" s="2">
        <v>0.377544351073762</v>
      </c>
      <c r="J73" s="2">
        <v>0.34073593073593</v>
      </c>
      <c r="K73" s="2">
        <v>0.31404040404040401</v>
      </c>
      <c r="L73" s="2">
        <v>0.29621392496392401</v>
      </c>
    </row>
    <row r="74" spans="1:12" x14ac:dyDescent="0.25">
      <c r="B74" s="2">
        <v>0.3</v>
      </c>
      <c r="C74" s="79">
        <v>0.57845238095238005</v>
      </c>
      <c r="D74" s="2">
        <v>0.57999854819976704</v>
      </c>
      <c r="E74" s="2">
        <v>0.57930977568979702</v>
      </c>
      <c r="F74" s="2">
        <v>0.58414132450263201</v>
      </c>
      <c r="G74" s="78">
        <v>0.60460784313725402</v>
      </c>
      <c r="H74" s="2">
        <v>0.44696164430684499</v>
      </c>
      <c r="I74" s="2">
        <v>0.34587768440709599</v>
      </c>
      <c r="J74" s="2">
        <v>0.32734307359307302</v>
      </c>
      <c r="K74" s="2">
        <v>0.31118326118326101</v>
      </c>
      <c r="L74" s="2">
        <v>0.29476551226551201</v>
      </c>
    </row>
    <row r="75" spans="1:12" x14ac:dyDescent="0.25">
      <c r="B75" s="2">
        <v>0.4</v>
      </c>
      <c r="C75" s="2">
        <v>0.57732142857142799</v>
      </c>
      <c r="D75" s="2">
        <v>0.579760452961672</v>
      </c>
      <c r="E75" s="2">
        <v>0.57923855061857199</v>
      </c>
      <c r="F75" s="78">
        <v>0.58414132450263201</v>
      </c>
      <c r="G75" s="2">
        <v>0.55446164430684497</v>
      </c>
      <c r="H75" s="2">
        <v>0.400533072878274</v>
      </c>
      <c r="I75" s="2">
        <v>0.344211017740429</v>
      </c>
      <c r="J75" s="2">
        <v>0.32317640692640698</v>
      </c>
      <c r="K75" s="2">
        <v>0.30951659451659402</v>
      </c>
      <c r="L75" s="2">
        <v>0.28772005772005699</v>
      </c>
    </row>
    <row r="76" spans="1:12" x14ac:dyDescent="0.25">
      <c r="B76" s="2">
        <v>0.5</v>
      </c>
      <c r="C76" s="78">
        <v>0.55232142857142796</v>
      </c>
      <c r="D76" s="2">
        <v>0.52906600851722796</v>
      </c>
      <c r="E76" s="2">
        <v>0.52917241305243401</v>
      </c>
      <c r="F76" s="2">
        <v>0.53289132450263199</v>
      </c>
      <c r="G76" s="2">
        <v>0.53196164430684501</v>
      </c>
      <c r="H76" s="2">
        <v>0.39636640621160701</v>
      </c>
      <c r="I76" s="2">
        <v>0.339211017740429</v>
      </c>
      <c r="J76" s="2">
        <v>0.32317640692640698</v>
      </c>
      <c r="K76" s="2">
        <v>0.30479437229437201</v>
      </c>
      <c r="L76" s="2">
        <v>0.28490440115440102</v>
      </c>
    </row>
    <row r="77" spans="1:12" x14ac:dyDescent="0.25">
      <c r="B77" s="2">
        <v>0.6</v>
      </c>
      <c r="C77" s="2">
        <v>0.52700091575091501</v>
      </c>
      <c r="D77" s="78">
        <v>0.52850812635873601</v>
      </c>
      <c r="E77" s="2">
        <v>0.51873204881896595</v>
      </c>
      <c r="F77" s="2">
        <v>0.50885869046999799</v>
      </c>
      <c r="G77" s="2">
        <v>0.48973942208462301</v>
      </c>
      <c r="H77" s="2">
        <v>0.37734043218563301</v>
      </c>
      <c r="I77" s="2">
        <v>0.296732662762074</v>
      </c>
      <c r="J77" s="2">
        <v>0.30115259740259698</v>
      </c>
      <c r="K77" s="2">
        <v>0.29527056277056202</v>
      </c>
      <c r="L77" s="2">
        <v>0.27829725829725799</v>
      </c>
    </row>
    <row r="78" spans="1:12" x14ac:dyDescent="0.25">
      <c r="B78" s="2">
        <v>0.7</v>
      </c>
      <c r="C78" s="78">
        <v>0.50172619047619005</v>
      </c>
      <c r="D78" s="2">
        <v>0.49767479302540202</v>
      </c>
      <c r="E78" s="2">
        <v>0.472898715485633</v>
      </c>
      <c r="F78" s="2">
        <v>0.47302535713666499</v>
      </c>
      <c r="G78" s="2">
        <v>0.45182275541795602</v>
      </c>
      <c r="H78" s="2">
        <v>0.31344162266182302</v>
      </c>
      <c r="I78" s="2">
        <v>0.26429218657159798</v>
      </c>
      <c r="J78" s="2">
        <v>0.25385101010101002</v>
      </c>
      <c r="K78" s="2">
        <v>0.247552308802308</v>
      </c>
      <c r="L78" s="2">
        <v>0.257801226551226</v>
      </c>
    </row>
    <row r="79" spans="1:12" x14ac:dyDescent="0.25">
      <c r="B79" s="2">
        <v>0.79999999999999905</v>
      </c>
      <c r="C79" s="78">
        <v>0.47136904761904702</v>
      </c>
      <c r="D79" s="2">
        <v>0.46898431683492597</v>
      </c>
      <c r="E79" s="2">
        <v>0.46828634614765402</v>
      </c>
      <c r="F79" s="2">
        <v>0.44447682233813002</v>
      </c>
      <c r="G79" s="2">
        <v>0.39041402525922603</v>
      </c>
      <c r="H79" s="2">
        <v>0.29516781313801399</v>
      </c>
      <c r="I79" s="2">
        <v>0.247208853238265</v>
      </c>
      <c r="J79" s="2">
        <v>0.22875180375180301</v>
      </c>
      <c r="K79" s="2">
        <v>0.22993506493506399</v>
      </c>
      <c r="L79" s="2">
        <v>0.18581890331890299</v>
      </c>
    </row>
    <row r="80" spans="1:12" x14ac:dyDescent="0.25">
      <c r="B80" s="2">
        <v>0.89999999999999902</v>
      </c>
      <c r="C80" s="78">
        <v>0.40380952380952301</v>
      </c>
      <c r="D80" s="2">
        <v>0.39537320572381501</v>
      </c>
      <c r="E80" s="2">
        <v>0.39146300186741301</v>
      </c>
      <c r="F80" s="2">
        <v>0.36039157329598498</v>
      </c>
      <c r="G80" s="2">
        <v>0.33837948815889901</v>
      </c>
      <c r="H80" s="2">
        <v>0.275757799132412</v>
      </c>
      <c r="I80" s="2">
        <v>0.22445091673032799</v>
      </c>
      <c r="J80" s="2">
        <v>0.211628787878787</v>
      </c>
      <c r="K80" s="2">
        <v>0.183268398268398</v>
      </c>
      <c r="L80" s="2">
        <v>0.17334054834054799</v>
      </c>
    </row>
    <row r="82" spans="1:12" s="41" customFormat="1" x14ac:dyDescent="0.25">
      <c r="A82" s="115" t="s">
        <v>1571</v>
      </c>
      <c r="B82" s="115"/>
      <c r="C82" s="115"/>
      <c r="D82" s="115"/>
      <c r="E82" s="115"/>
      <c r="F82" s="115"/>
      <c r="G82" s="115"/>
      <c r="H82" s="115"/>
      <c r="I82" s="115"/>
      <c r="J82" s="115"/>
      <c r="K82" s="115"/>
      <c r="L82" s="115"/>
    </row>
    <row r="83" spans="1:12" x14ac:dyDescent="0.25">
      <c r="A83" s="1" t="s">
        <v>10</v>
      </c>
      <c r="B83" s="10" t="s">
        <v>260</v>
      </c>
      <c r="C83" s="1" t="s">
        <v>264</v>
      </c>
    </row>
    <row r="84" spans="1:12" x14ac:dyDescent="0.25">
      <c r="B84" s="2"/>
      <c r="C84" s="2">
        <v>0</v>
      </c>
      <c r="D84" s="2">
        <v>0.1</v>
      </c>
      <c r="E84" s="2">
        <v>0.2</v>
      </c>
      <c r="F84" s="2">
        <v>0.3</v>
      </c>
      <c r="G84" s="2">
        <v>0.4</v>
      </c>
      <c r="H84" s="2">
        <v>0.5</v>
      </c>
      <c r="I84" s="2">
        <v>0.6</v>
      </c>
      <c r="J84" s="2">
        <v>0.7</v>
      </c>
      <c r="K84" s="2">
        <v>0.79999999999999905</v>
      </c>
      <c r="L84" s="2">
        <v>0.89999999999999902</v>
      </c>
    </row>
    <row r="85" spans="1:12" x14ac:dyDescent="0.25">
      <c r="A85" s="1" t="s">
        <v>265</v>
      </c>
      <c r="B85" s="2">
        <v>0</v>
      </c>
      <c r="C85" s="2">
        <v>0.273848138708643</v>
      </c>
      <c r="D85" s="2">
        <v>0.27996542458598001</v>
      </c>
      <c r="E85" s="2">
        <v>0.29560136479371102</v>
      </c>
      <c r="F85" s="2">
        <v>0.31101538824638703</v>
      </c>
      <c r="G85" s="2">
        <v>0.32501873970391598</v>
      </c>
      <c r="H85" s="2">
        <v>0.32771815325382903</v>
      </c>
      <c r="I85" s="2">
        <v>0.32094267727850201</v>
      </c>
      <c r="J85" s="2">
        <v>0.30615954306091803</v>
      </c>
      <c r="K85" s="2">
        <v>0.29834196714378303</v>
      </c>
      <c r="L85" s="2">
        <v>0.28071732106393599</v>
      </c>
    </row>
    <row r="86" spans="1:12" x14ac:dyDescent="0.25">
      <c r="B86" s="2">
        <v>0.1</v>
      </c>
      <c r="C86" s="2">
        <v>0.294464986978203</v>
      </c>
      <c r="D86" s="2">
        <v>0.300598666159692</v>
      </c>
      <c r="E86" s="2">
        <v>0.32004674160456098</v>
      </c>
      <c r="F86" s="2">
        <v>0.33550023767744003</v>
      </c>
      <c r="G86" s="2">
        <v>0.35110897108543498</v>
      </c>
      <c r="H86" s="2">
        <v>0.35060490300566999</v>
      </c>
      <c r="I86" s="2">
        <v>0.33914273479647999</v>
      </c>
      <c r="J86" s="2">
        <v>0.32513071887240702</v>
      </c>
      <c r="K86" s="2">
        <v>0.31578223126390897</v>
      </c>
      <c r="L86" s="2">
        <v>0.29890943229050398</v>
      </c>
    </row>
    <row r="87" spans="1:12" x14ac:dyDescent="0.25">
      <c r="B87" s="2">
        <v>0.2</v>
      </c>
      <c r="C87" s="2">
        <v>0.31235419475300302</v>
      </c>
      <c r="D87" s="2">
        <v>0.317521285789436</v>
      </c>
      <c r="E87" s="2">
        <v>0.33798490919827401</v>
      </c>
      <c r="F87" s="2">
        <v>0.35151110878515501</v>
      </c>
      <c r="G87" s="2">
        <v>0.36484418272458502</v>
      </c>
      <c r="H87" s="2">
        <v>0.357657934270252</v>
      </c>
      <c r="I87" s="2">
        <v>0.34374764851405998</v>
      </c>
      <c r="J87" s="2">
        <v>0.32666222771645598</v>
      </c>
      <c r="K87" s="2">
        <v>0.31621046692674099</v>
      </c>
      <c r="L87" s="2">
        <v>0.29612059250615702</v>
      </c>
    </row>
    <row r="88" spans="1:12" x14ac:dyDescent="0.25">
      <c r="B88" s="2">
        <v>0.3</v>
      </c>
      <c r="C88" s="2">
        <v>0.32519512216486801</v>
      </c>
      <c r="D88" s="2">
        <v>0.33216202388692301</v>
      </c>
      <c r="E88" s="2">
        <v>0.34160374771416702</v>
      </c>
      <c r="F88" s="2">
        <v>0.35068864101562702</v>
      </c>
      <c r="G88" s="2">
        <v>0.35357959396546601</v>
      </c>
      <c r="H88" s="2">
        <v>0.341899805637012</v>
      </c>
      <c r="I88" s="2">
        <v>0.33259973724678299</v>
      </c>
      <c r="J88" s="2">
        <v>0.31857419379611301</v>
      </c>
      <c r="K88" s="2">
        <v>0.31207081738435899</v>
      </c>
      <c r="L88" s="2">
        <v>0.29186826197447302</v>
      </c>
    </row>
    <row r="89" spans="1:12" x14ac:dyDescent="0.25">
      <c r="B89" s="2">
        <v>0.4</v>
      </c>
      <c r="C89" s="2">
        <v>0.32387936364612702</v>
      </c>
      <c r="D89" s="2">
        <v>0.31984754545234301</v>
      </c>
      <c r="E89" s="2">
        <v>0.32385938852405999</v>
      </c>
      <c r="F89" s="2">
        <v>0.32649720362658402</v>
      </c>
      <c r="G89" s="2">
        <v>0.32165447748630199</v>
      </c>
      <c r="H89" s="2">
        <v>0.31510386930255002</v>
      </c>
      <c r="I89" s="2">
        <v>0.30571762854662399</v>
      </c>
      <c r="J89" s="2">
        <v>0.29336762090749102</v>
      </c>
      <c r="K89" s="2">
        <v>0.27815491193992098</v>
      </c>
      <c r="L89" s="2">
        <v>0.26729537175936802</v>
      </c>
    </row>
    <row r="90" spans="1:12" x14ac:dyDescent="0.25">
      <c r="B90" s="2">
        <v>0.5</v>
      </c>
      <c r="C90" s="2">
        <v>0.315055673045948</v>
      </c>
      <c r="D90" s="2">
        <v>0.30260517439693402</v>
      </c>
      <c r="E90" s="2">
        <v>0.30006879288806898</v>
      </c>
      <c r="F90" s="2">
        <v>0.29382283904638401</v>
      </c>
      <c r="G90" s="2">
        <v>0.287444420327015</v>
      </c>
      <c r="H90" s="2">
        <v>0.28196775479049602</v>
      </c>
      <c r="I90" s="2">
        <v>0.27754649599440601</v>
      </c>
      <c r="J90" s="2">
        <v>0.26474587685803702</v>
      </c>
      <c r="K90" s="2">
        <v>0.25628295551913699</v>
      </c>
      <c r="L90" s="2">
        <v>0.24741384644807601</v>
      </c>
    </row>
    <row r="91" spans="1:12" x14ac:dyDescent="0.25">
      <c r="B91" s="2">
        <v>0.6</v>
      </c>
      <c r="C91" s="2">
        <v>0.280910182781547</v>
      </c>
      <c r="D91" s="2">
        <v>0.26193511104586198</v>
      </c>
      <c r="E91" s="2">
        <v>0.26134325204224201</v>
      </c>
      <c r="F91" s="2">
        <v>0.25977869653056801</v>
      </c>
      <c r="G91" s="2">
        <v>0.25453239577242798</v>
      </c>
      <c r="H91" s="2">
        <v>0.24665141748506</v>
      </c>
      <c r="I91" s="2">
        <v>0.23759525487133601</v>
      </c>
      <c r="J91" s="2">
        <v>0.228849481861057</v>
      </c>
      <c r="K91" s="2">
        <v>0.22610170779316699</v>
      </c>
      <c r="L91" s="2">
        <v>0.224859682638858</v>
      </c>
    </row>
    <row r="92" spans="1:12" x14ac:dyDescent="0.25">
      <c r="B92" s="2">
        <v>0.7</v>
      </c>
      <c r="C92" s="2">
        <v>0.24303450934839399</v>
      </c>
      <c r="D92" s="2">
        <v>0.22838180134153799</v>
      </c>
      <c r="E92" s="2">
        <v>0.22442146384168499</v>
      </c>
      <c r="F92" s="2">
        <v>0.21930197821313499</v>
      </c>
      <c r="G92" s="2">
        <v>0.21646428749018701</v>
      </c>
      <c r="H92" s="2">
        <v>0.209920589611055</v>
      </c>
      <c r="I92" s="2">
        <v>0.20478113676333001</v>
      </c>
      <c r="J92" s="2">
        <v>0.200291829325878</v>
      </c>
      <c r="K92" s="2">
        <v>0.19768833198835201</v>
      </c>
      <c r="L92" s="2">
        <v>0.192966042144948</v>
      </c>
    </row>
    <row r="93" spans="1:12" x14ac:dyDescent="0.25">
      <c r="B93" s="2">
        <v>0.79999999999999905</v>
      </c>
      <c r="C93" s="2">
        <v>0.20519803957442401</v>
      </c>
      <c r="D93" s="2">
        <v>0.19081816325037501</v>
      </c>
      <c r="E93" s="2">
        <v>0.1897985979805</v>
      </c>
      <c r="F93" s="2">
        <v>0.189128141162302</v>
      </c>
      <c r="G93" s="2">
        <v>0.18725217644952499</v>
      </c>
      <c r="H93" s="2">
        <v>0.18396432449991401</v>
      </c>
      <c r="I93" s="2">
        <v>0.18185869523517401</v>
      </c>
      <c r="J93" s="2">
        <v>0.179264373768556</v>
      </c>
      <c r="K93" s="2">
        <v>0.17734364317374199</v>
      </c>
      <c r="L93" s="2">
        <v>0.17590829548437001</v>
      </c>
    </row>
    <row r="94" spans="1:12" x14ac:dyDescent="0.25">
      <c r="B94" s="2">
        <v>0.89999999999999902</v>
      </c>
      <c r="C94" s="2">
        <v>0.18334963875112101</v>
      </c>
      <c r="D94" s="2">
        <v>0.16987062505144601</v>
      </c>
      <c r="E94" s="2">
        <v>0.16949521915825599</v>
      </c>
      <c r="F94" s="2">
        <v>0.16950747684112499</v>
      </c>
      <c r="G94" s="2">
        <v>0.16762607686615399</v>
      </c>
      <c r="H94" s="2">
        <v>0.166470095878544</v>
      </c>
      <c r="I94" s="2">
        <v>0.16598738810724301</v>
      </c>
      <c r="J94" s="2">
        <v>0.16424967848813901</v>
      </c>
      <c r="K94" s="2">
        <v>0.16288311693176599</v>
      </c>
      <c r="L94" s="2">
        <v>0.16183294273340801</v>
      </c>
    </row>
    <row r="96" spans="1:12" x14ac:dyDescent="0.25">
      <c r="A96" s="1" t="s">
        <v>10</v>
      </c>
      <c r="B96" s="10" t="s">
        <v>263</v>
      </c>
      <c r="C96" s="1" t="s">
        <v>264</v>
      </c>
    </row>
    <row r="97" spans="1:12" x14ac:dyDescent="0.25">
      <c r="B97" s="2"/>
      <c r="C97" s="2">
        <v>0</v>
      </c>
      <c r="D97" s="2">
        <v>0.1</v>
      </c>
      <c r="E97" s="2">
        <v>0.2</v>
      </c>
      <c r="F97" s="2">
        <v>0.3</v>
      </c>
      <c r="G97" s="2">
        <v>0.4</v>
      </c>
      <c r="H97" s="2">
        <v>0.5</v>
      </c>
      <c r="I97" s="2">
        <v>0.6</v>
      </c>
      <c r="J97" s="2">
        <v>0.7</v>
      </c>
      <c r="K97" s="2">
        <v>0.79999999999999905</v>
      </c>
      <c r="L97" s="2">
        <v>0.89999999999999902</v>
      </c>
    </row>
    <row r="98" spans="1:12" x14ac:dyDescent="0.25">
      <c r="A98" s="1" t="s">
        <v>265</v>
      </c>
      <c r="B98" s="2">
        <v>0</v>
      </c>
      <c r="C98" s="2">
        <v>0.38661202728374899</v>
      </c>
      <c r="D98" s="2">
        <v>0.40061842102349898</v>
      </c>
      <c r="E98" s="2">
        <v>0.424410615223628</v>
      </c>
      <c r="F98" s="2">
        <v>0.44955894427374299</v>
      </c>
      <c r="G98" s="2">
        <v>0.46579922115616901</v>
      </c>
      <c r="H98" s="2">
        <v>0.47438534553705403</v>
      </c>
      <c r="I98" s="2">
        <v>0.46042008250085098</v>
      </c>
      <c r="J98" s="2">
        <v>0.43989922673880799</v>
      </c>
      <c r="K98" s="2">
        <v>0.430848652137167</v>
      </c>
      <c r="L98" s="2">
        <v>0.40593291235914097</v>
      </c>
    </row>
    <row r="99" spans="1:12" x14ac:dyDescent="0.25">
      <c r="B99" s="2">
        <v>0.1</v>
      </c>
      <c r="C99" s="2">
        <v>0.40948166399619101</v>
      </c>
      <c r="D99" s="2">
        <v>0.42435005949370502</v>
      </c>
      <c r="E99" s="2">
        <v>0.45487615505004397</v>
      </c>
      <c r="F99" s="2">
        <v>0.47936380829493203</v>
      </c>
      <c r="G99" s="2">
        <v>0.50155907322307203</v>
      </c>
      <c r="H99" s="2">
        <v>0.50543153934085905</v>
      </c>
      <c r="I99" s="2">
        <v>0.48369034038355002</v>
      </c>
      <c r="J99" s="2">
        <v>0.462291110282669</v>
      </c>
      <c r="K99" s="2">
        <v>0.44972065218835899</v>
      </c>
      <c r="L99" s="2">
        <v>0.42806895299132902</v>
      </c>
    </row>
    <row r="100" spans="1:12" x14ac:dyDescent="0.25">
      <c r="B100" s="2">
        <v>0.2</v>
      </c>
      <c r="C100" s="2">
        <v>0.43416448650656803</v>
      </c>
      <c r="D100" s="2">
        <v>0.44400115101155102</v>
      </c>
      <c r="E100" s="2">
        <v>0.47700692124127902</v>
      </c>
      <c r="F100" s="2">
        <v>0.497980550462778</v>
      </c>
      <c r="G100" s="2">
        <v>0.51575304435627001</v>
      </c>
      <c r="H100" s="2">
        <v>0.50780402903699595</v>
      </c>
      <c r="I100" s="2">
        <v>0.48197342707227497</v>
      </c>
      <c r="J100" s="2">
        <v>0.459330515411566</v>
      </c>
      <c r="K100" s="2">
        <v>0.44598024620325899</v>
      </c>
      <c r="L100" s="2">
        <v>0.42315840714104502</v>
      </c>
    </row>
    <row r="101" spans="1:12" x14ac:dyDescent="0.25">
      <c r="B101" s="2">
        <v>0.3</v>
      </c>
      <c r="C101" s="2">
        <v>0.45639788209544002</v>
      </c>
      <c r="D101" s="2">
        <v>0.47029314695379598</v>
      </c>
      <c r="E101" s="2">
        <v>0.479701403422999</v>
      </c>
      <c r="F101" s="2">
        <v>0.49760054936429099</v>
      </c>
      <c r="G101" s="2">
        <v>0.50336809940923299</v>
      </c>
      <c r="H101" s="2">
        <v>0.48407940395285198</v>
      </c>
      <c r="I101" s="2">
        <v>0.465249832674615</v>
      </c>
      <c r="J101" s="2">
        <v>0.447908229108536</v>
      </c>
      <c r="K101" s="2">
        <v>0.44003873713020902</v>
      </c>
      <c r="L101" s="2">
        <v>0.41657441436236597</v>
      </c>
    </row>
    <row r="102" spans="1:12" x14ac:dyDescent="0.25">
      <c r="B102" s="2">
        <v>0.4</v>
      </c>
      <c r="C102" s="2">
        <v>0.45516241495691201</v>
      </c>
      <c r="D102" s="2">
        <v>0.455671730727854</v>
      </c>
      <c r="E102" s="2">
        <v>0.45928194016148699</v>
      </c>
      <c r="F102" s="2">
        <v>0.46309656934705901</v>
      </c>
      <c r="G102" s="2">
        <v>0.45641752964127602</v>
      </c>
      <c r="H102" s="2">
        <v>0.44392126665659798</v>
      </c>
      <c r="I102" s="2">
        <v>0.42983828064762503</v>
      </c>
      <c r="J102" s="2">
        <v>0.41519970273413997</v>
      </c>
      <c r="K102" s="2">
        <v>0.40095695854223101</v>
      </c>
      <c r="L102" s="2">
        <v>0.38955668161505702</v>
      </c>
    </row>
    <row r="103" spans="1:12" x14ac:dyDescent="0.25">
      <c r="B103" s="2">
        <v>0.5</v>
      </c>
      <c r="C103" s="2">
        <v>0.44555365902057997</v>
      </c>
      <c r="D103" s="2">
        <v>0.436981422697515</v>
      </c>
      <c r="E103" s="2">
        <v>0.43678654173518799</v>
      </c>
      <c r="F103" s="2">
        <v>0.42712814370799501</v>
      </c>
      <c r="G103" s="2">
        <v>0.41750748762915202</v>
      </c>
      <c r="H103" s="2">
        <v>0.407943440422536</v>
      </c>
      <c r="I103" s="2">
        <v>0.40072376254887099</v>
      </c>
      <c r="J103" s="2">
        <v>0.38217847499382102</v>
      </c>
      <c r="K103" s="2">
        <v>0.37427979820538698</v>
      </c>
      <c r="L103" s="2">
        <v>0.367196418123096</v>
      </c>
    </row>
    <row r="104" spans="1:12" x14ac:dyDescent="0.25">
      <c r="B104" s="2">
        <v>0.6</v>
      </c>
      <c r="C104" s="2">
        <v>0.41306224347312698</v>
      </c>
      <c r="D104" s="2">
        <v>0.39143672388973899</v>
      </c>
      <c r="E104" s="2">
        <v>0.39023813092984699</v>
      </c>
      <c r="F104" s="2">
        <v>0.38635159310849998</v>
      </c>
      <c r="G104" s="2">
        <v>0.37958273671289899</v>
      </c>
      <c r="H104" s="2">
        <v>0.36867127351642898</v>
      </c>
      <c r="I104" s="2">
        <v>0.35719936573838801</v>
      </c>
      <c r="J104" s="2">
        <v>0.34337912808646698</v>
      </c>
      <c r="K104" s="2">
        <v>0.33820491239969702</v>
      </c>
      <c r="L104" s="2">
        <v>0.338492257450491</v>
      </c>
    </row>
    <row r="105" spans="1:12" x14ac:dyDescent="0.25">
      <c r="B105" s="2">
        <v>0.7</v>
      </c>
      <c r="C105" s="2">
        <v>0.36458173116405002</v>
      </c>
      <c r="D105" s="2">
        <v>0.34800740457776402</v>
      </c>
      <c r="E105" s="2">
        <v>0.34383853109325402</v>
      </c>
      <c r="F105" s="2">
        <v>0.33845878979574301</v>
      </c>
      <c r="G105" s="2">
        <v>0.33452235662084401</v>
      </c>
      <c r="H105" s="2">
        <v>0.33004012991522902</v>
      </c>
      <c r="I105" s="2">
        <v>0.32463755802635402</v>
      </c>
      <c r="J105" s="2">
        <v>0.31692898515811002</v>
      </c>
      <c r="K105" s="2">
        <v>0.31489216218618898</v>
      </c>
      <c r="L105" s="2">
        <v>0.30800589593163702</v>
      </c>
    </row>
    <row r="106" spans="1:12" x14ac:dyDescent="0.25">
      <c r="B106" s="2">
        <v>0.79999999999999905</v>
      </c>
      <c r="C106" s="2">
        <v>0.32116972289992402</v>
      </c>
      <c r="D106" s="2">
        <v>0.30759007312596198</v>
      </c>
      <c r="E106" s="2">
        <v>0.30791198423965599</v>
      </c>
      <c r="F106" s="2">
        <v>0.30682915033601899</v>
      </c>
      <c r="G106" s="2">
        <v>0.30433112090012399</v>
      </c>
      <c r="H106" s="2">
        <v>0.30045815708965401</v>
      </c>
      <c r="I106" s="2">
        <v>0.29778728324158199</v>
      </c>
      <c r="J106" s="2">
        <v>0.29378823854780001</v>
      </c>
      <c r="K106" s="2">
        <v>0.292617779467233</v>
      </c>
      <c r="L106" s="2">
        <v>0.291088754930375</v>
      </c>
    </row>
    <row r="107" spans="1:12" x14ac:dyDescent="0.25">
      <c r="B107" s="2">
        <v>0.89999999999999902</v>
      </c>
      <c r="C107" s="2">
        <v>0.29851672464713203</v>
      </c>
      <c r="D107" s="2">
        <v>0.28552160502830598</v>
      </c>
      <c r="E107" s="2">
        <v>0.28517368627098799</v>
      </c>
      <c r="F107" s="2">
        <v>0.28423279550166702</v>
      </c>
      <c r="G107" s="2">
        <v>0.282565804198667</v>
      </c>
      <c r="H107" s="2">
        <v>0.28110579952165499</v>
      </c>
      <c r="I107" s="2">
        <v>0.28040560109783302</v>
      </c>
      <c r="J107" s="2">
        <v>0.27769100433812199</v>
      </c>
      <c r="K107" s="2">
        <v>0.276776876994205</v>
      </c>
      <c r="L107" s="2">
        <v>0.27571972558080499</v>
      </c>
    </row>
    <row r="109" spans="1:12" x14ac:dyDescent="0.25">
      <c r="A109" s="1" t="s">
        <v>262</v>
      </c>
      <c r="B109" s="10" t="s">
        <v>260</v>
      </c>
      <c r="C109" s="1" t="s">
        <v>264</v>
      </c>
    </row>
    <row r="110" spans="1:12" x14ac:dyDescent="0.25">
      <c r="B110" s="2"/>
      <c r="C110" s="2">
        <v>0</v>
      </c>
      <c r="D110" s="2">
        <v>0.1</v>
      </c>
      <c r="E110" s="2">
        <v>0.2</v>
      </c>
      <c r="F110" s="2">
        <v>0.3</v>
      </c>
      <c r="G110" s="2">
        <v>0.4</v>
      </c>
      <c r="H110" s="2">
        <v>0.5</v>
      </c>
      <c r="I110" s="2">
        <v>0.6</v>
      </c>
      <c r="J110" s="2">
        <v>0.7</v>
      </c>
      <c r="K110" s="2">
        <v>0.79999999999999905</v>
      </c>
      <c r="L110" s="2">
        <v>0.89999999999999902</v>
      </c>
    </row>
    <row r="111" spans="1:12" x14ac:dyDescent="0.25">
      <c r="A111" s="1" t="s">
        <v>265</v>
      </c>
      <c r="B111" s="2">
        <v>0</v>
      </c>
      <c r="C111" s="2">
        <v>0.62087475924983104</v>
      </c>
      <c r="D111" s="2">
        <v>0.63340197748868199</v>
      </c>
      <c r="E111" s="2">
        <v>0.64054293309803301</v>
      </c>
      <c r="F111" s="2">
        <v>0.63525965266505602</v>
      </c>
      <c r="G111" s="2">
        <v>0.62533104641679904</v>
      </c>
      <c r="H111" s="2">
        <v>0.54448011220060499</v>
      </c>
      <c r="I111" s="2">
        <v>0.49028003661433001</v>
      </c>
      <c r="J111" s="2">
        <v>0.47329954858132001</v>
      </c>
      <c r="K111" s="2">
        <v>0.44312172867836302</v>
      </c>
      <c r="L111" s="2">
        <v>0.40441995254058299</v>
      </c>
    </row>
    <row r="112" spans="1:12" x14ac:dyDescent="0.25">
      <c r="B112" s="2">
        <v>0.1</v>
      </c>
      <c r="C112" s="2">
        <v>0.62109880105042803</v>
      </c>
      <c r="D112" s="2">
        <v>0.63134875960661996</v>
      </c>
      <c r="E112" s="2">
        <v>0.63499854430372504</v>
      </c>
      <c r="F112" s="2">
        <v>0.63185662921632202</v>
      </c>
      <c r="G112" s="2">
        <v>0.61704038147582496</v>
      </c>
      <c r="H112" s="2">
        <v>0.52978504108105096</v>
      </c>
      <c r="I112" s="2">
        <v>0.49241628719846497</v>
      </c>
      <c r="J112" s="2">
        <v>0.46885436082792598</v>
      </c>
      <c r="K112" s="2">
        <v>0.43804778426942498</v>
      </c>
      <c r="L112" s="2">
        <v>0.39891409888853502</v>
      </c>
    </row>
    <row r="113" spans="1:12" x14ac:dyDescent="0.25">
      <c r="B113" s="2">
        <v>0.2</v>
      </c>
      <c r="C113" s="2">
        <v>0.61815031881336502</v>
      </c>
      <c r="D113" s="2">
        <v>0.62527989077850499</v>
      </c>
      <c r="E113" s="2">
        <v>0.62355955550981901</v>
      </c>
      <c r="F113" s="2">
        <v>0.62299506666656601</v>
      </c>
      <c r="G113" s="2">
        <v>0.590509162129085</v>
      </c>
      <c r="H113" s="2">
        <v>0.529810695183769</v>
      </c>
      <c r="I113" s="2">
        <v>0.48114148574704402</v>
      </c>
      <c r="J113" s="2">
        <v>0.456574616255077</v>
      </c>
      <c r="K113" s="2">
        <v>0.431544604915509</v>
      </c>
      <c r="L113" s="2">
        <v>0.37745516545441099</v>
      </c>
    </row>
    <row r="114" spans="1:12" x14ac:dyDescent="0.25">
      <c r="B114" s="2">
        <v>0.3</v>
      </c>
      <c r="C114" s="2">
        <v>0.60062003122511198</v>
      </c>
      <c r="D114" s="2">
        <v>0.60642890050903797</v>
      </c>
      <c r="E114" s="2">
        <v>0.60372178094701601</v>
      </c>
      <c r="F114" s="2">
        <v>0.582192842666719</v>
      </c>
      <c r="G114" s="2">
        <v>0.54943438838335601</v>
      </c>
      <c r="H114" s="2">
        <v>0.50009843063196602</v>
      </c>
      <c r="I114" s="2">
        <v>0.465722265778657</v>
      </c>
      <c r="J114" s="2">
        <v>0.43859317199645398</v>
      </c>
      <c r="K114" s="2">
        <v>0.40625603818028</v>
      </c>
      <c r="L114" s="2">
        <v>0.35743868213306601</v>
      </c>
    </row>
    <row r="115" spans="1:12" x14ac:dyDescent="0.25">
      <c r="B115" s="2">
        <v>0.4</v>
      </c>
      <c r="C115" s="2">
        <v>0.56088490340785402</v>
      </c>
      <c r="D115" s="2">
        <v>0.54211214376408801</v>
      </c>
      <c r="E115" s="2">
        <v>0.51868193602785795</v>
      </c>
      <c r="F115" s="2">
        <v>0.48541949728246098</v>
      </c>
      <c r="G115" s="2">
        <v>0.47210391317705602</v>
      </c>
      <c r="H115" s="2">
        <v>0.42942408024286099</v>
      </c>
      <c r="I115" s="2">
        <v>0.40772784903420101</v>
      </c>
      <c r="J115" s="2">
        <v>0.384866102180559</v>
      </c>
      <c r="K115" s="2">
        <v>0.34745555915272902</v>
      </c>
      <c r="L115" s="2">
        <v>0.32886629422288599</v>
      </c>
    </row>
    <row r="116" spans="1:12" x14ac:dyDescent="0.25">
      <c r="B116" s="2">
        <v>0.5</v>
      </c>
      <c r="C116" s="2">
        <v>0.47690824991700598</v>
      </c>
      <c r="D116" s="2">
        <v>0.43526937613866501</v>
      </c>
      <c r="E116" s="2">
        <v>0.432646647918983</v>
      </c>
      <c r="F116" s="2">
        <v>0.40380570549411199</v>
      </c>
      <c r="G116" s="2">
        <v>0.38132080326478301</v>
      </c>
      <c r="H116" s="2">
        <v>0.36634858750204602</v>
      </c>
      <c r="I116" s="2">
        <v>0.33769351754104499</v>
      </c>
      <c r="J116" s="2">
        <v>0.31857161613125901</v>
      </c>
      <c r="K116" s="2">
        <v>0.31505501688469101</v>
      </c>
      <c r="L116" s="2">
        <v>0.29151057927000701</v>
      </c>
    </row>
    <row r="117" spans="1:12" x14ac:dyDescent="0.25">
      <c r="B117" s="2">
        <v>0.6</v>
      </c>
      <c r="C117" s="2">
        <v>0.42123709839408902</v>
      </c>
      <c r="D117" s="2">
        <v>0.37804399150211299</v>
      </c>
      <c r="E117" s="2">
        <v>0.36282518960420501</v>
      </c>
      <c r="F117" s="2">
        <v>0.352899046247384</v>
      </c>
      <c r="G117" s="2">
        <v>0.33149384554176098</v>
      </c>
      <c r="H117" s="2">
        <v>0.31346374253160397</v>
      </c>
      <c r="I117" s="2">
        <v>0.30248472844725199</v>
      </c>
      <c r="J117" s="2">
        <v>0.28993031296912603</v>
      </c>
      <c r="K117" s="2">
        <v>0.28233941832396198</v>
      </c>
      <c r="L117" s="2">
        <v>0.27538490220312101</v>
      </c>
    </row>
    <row r="118" spans="1:12" x14ac:dyDescent="0.25">
      <c r="B118" s="2">
        <v>0.7</v>
      </c>
      <c r="C118" s="2">
        <v>0.33570340997999298</v>
      </c>
      <c r="D118" s="2">
        <v>0.29536480224682898</v>
      </c>
      <c r="E118" s="2">
        <v>0.284626252748931</v>
      </c>
      <c r="F118" s="2">
        <v>0.27068219904032098</v>
      </c>
      <c r="G118" s="2">
        <v>0.26482417726451302</v>
      </c>
      <c r="H118" s="2">
        <v>0.254575699590329</v>
      </c>
      <c r="I118" s="2">
        <v>0.24965429696694599</v>
      </c>
      <c r="J118" s="2">
        <v>0.243264306350783</v>
      </c>
      <c r="K118" s="2">
        <v>0.23939609516424901</v>
      </c>
      <c r="L118" s="2">
        <v>0.232946769420181</v>
      </c>
    </row>
    <row r="119" spans="1:12" x14ac:dyDescent="0.25">
      <c r="B119" s="2">
        <v>0.79999999999999905</v>
      </c>
      <c r="C119" s="2">
        <v>0.26813099640037902</v>
      </c>
      <c r="D119" s="2">
        <v>0.23738858824714701</v>
      </c>
      <c r="E119" s="2">
        <v>0.23262218173649399</v>
      </c>
      <c r="F119" s="2">
        <v>0.230040318713359</v>
      </c>
      <c r="G119" s="2">
        <v>0.22543722710391501</v>
      </c>
      <c r="H119" s="2">
        <v>0.22099865415977499</v>
      </c>
      <c r="I119" s="2">
        <v>0.21883822654177201</v>
      </c>
      <c r="J119" s="2">
        <v>0.21911245189411999</v>
      </c>
      <c r="K119" s="2">
        <v>0.21845206342096801</v>
      </c>
      <c r="L119" s="2">
        <v>0.20962254641271</v>
      </c>
    </row>
    <row r="120" spans="1:12" x14ac:dyDescent="0.25">
      <c r="B120" s="2">
        <v>0.89999999999999902</v>
      </c>
      <c r="C120" s="2">
        <v>0.237489878539695</v>
      </c>
      <c r="D120" s="2">
        <v>0.20674343395567699</v>
      </c>
      <c r="E120" s="2">
        <v>0.20484182865162101</v>
      </c>
      <c r="F120" s="2">
        <v>0.204343303567567</v>
      </c>
      <c r="G120" s="2">
        <v>0.20230485490305899</v>
      </c>
      <c r="H120" s="2">
        <v>0.20013548780826401</v>
      </c>
      <c r="I120" s="2">
        <v>0.197526731493053</v>
      </c>
      <c r="J120" s="2">
        <v>0.19044049985688999</v>
      </c>
      <c r="K120" s="2">
        <v>0.188228889984699</v>
      </c>
      <c r="L120" s="2">
        <v>0.18616808078601299</v>
      </c>
    </row>
    <row r="122" spans="1:12" x14ac:dyDescent="0.25">
      <c r="A122" s="1" t="s">
        <v>262</v>
      </c>
      <c r="B122" s="10" t="s">
        <v>263</v>
      </c>
      <c r="C122" s="1" t="s">
        <v>264</v>
      </c>
    </row>
    <row r="123" spans="1:12" x14ac:dyDescent="0.25">
      <c r="B123" s="2"/>
      <c r="C123" s="2">
        <v>0</v>
      </c>
      <c r="D123" s="2">
        <v>0.1</v>
      </c>
      <c r="E123" s="2">
        <v>0.2</v>
      </c>
      <c r="F123" s="2">
        <v>0.3</v>
      </c>
      <c r="G123" s="2">
        <v>0.4</v>
      </c>
      <c r="H123" s="2">
        <v>0.5</v>
      </c>
      <c r="I123" s="2">
        <v>0.6</v>
      </c>
      <c r="J123" s="2">
        <v>0.7</v>
      </c>
      <c r="K123" s="2">
        <v>0.79999999999999905</v>
      </c>
      <c r="L123" s="2">
        <v>0.89999999999999902</v>
      </c>
    </row>
    <row r="124" spans="1:12" x14ac:dyDescent="0.25">
      <c r="A124" s="1" t="s">
        <v>265</v>
      </c>
      <c r="B124" s="2">
        <v>0</v>
      </c>
      <c r="C124" s="2">
        <v>0.72967338709148599</v>
      </c>
      <c r="D124" s="2">
        <v>0.73951517012504497</v>
      </c>
      <c r="E124" s="2">
        <v>0.74907918777619098</v>
      </c>
      <c r="F124" s="2">
        <v>0.74099891880267199</v>
      </c>
      <c r="G124" s="2">
        <v>0.72817137905515295</v>
      </c>
      <c r="H124" s="2">
        <v>0.64054819650427397</v>
      </c>
      <c r="I124" s="2">
        <v>0.57546655396705604</v>
      </c>
      <c r="J124" s="2">
        <v>0.55307054130922795</v>
      </c>
      <c r="K124" s="2">
        <v>0.51919430162153302</v>
      </c>
      <c r="L124" s="2">
        <v>0.48191632258109901</v>
      </c>
    </row>
    <row r="125" spans="1:12" x14ac:dyDescent="0.25">
      <c r="B125" s="2">
        <v>0.1</v>
      </c>
      <c r="C125" s="2">
        <v>0.72720316293087495</v>
      </c>
      <c r="D125" s="2">
        <v>0.73847726192848395</v>
      </c>
      <c r="E125" s="2">
        <v>0.74253521323110705</v>
      </c>
      <c r="F125" s="2">
        <v>0.73495051277979295</v>
      </c>
      <c r="G125" s="2">
        <v>0.72018989299358804</v>
      </c>
      <c r="H125" s="2">
        <v>0.61743632789668701</v>
      </c>
      <c r="I125" s="2">
        <v>0.57514499686405396</v>
      </c>
      <c r="J125" s="2">
        <v>0.55278195438630995</v>
      </c>
      <c r="K125" s="2">
        <v>0.51211670152673805</v>
      </c>
      <c r="L125" s="2">
        <v>0.47298421971819798</v>
      </c>
    </row>
    <row r="126" spans="1:12" x14ac:dyDescent="0.25">
      <c r="B126" s="2">
        <v>0.2</v>
      </c>
      <c r="C126" s="2">
        <v>0.72590565823853703</v>
      </c>
      <c r="D126" s="2">
        <v>0.73547520023952695</v>
      </c>
      <c r="E126" s="2">
        <v>0.73269683781230499</v>
      </c>
      <c r="F126" s="2">
        <v>0.73034459349577496</v>
      </c>
      <c r="G126" s="2">
        <v>0.68835071391193803</v>
      </c>
      <c r="H126" s="2">
        <v>0.60880146514442302</v>
      </c>
      <c r="I126" s="2">
        <v>0.56266411617133105</v>
      </c>
      <c r="J126" s="2">
        <v>0.53944234228451204</v>
      </c>
      <c r="K126" s="2">
        <v>0.51190541969599301</v>
      </c>
      <c r="L126" s="2">
        <v>0.45118767940813398</v>
      </c>
    </row>
    <row r="127" spans="1:12" x14ac:dyDescent="0.25">
      <c r="B127" s="2">
        <v>0.3</v>
      </c>
      <c r="C127" s="2">
        <v>0.70641326904038204</v>
      </c>
      <c r="D127" s="2">
        <v>0.71376436912951002</v>
      </c>
      <c r="E127" s="2">
        <v>0.71258724950850305</v>
      </c>
      <c r="F127" s="2">
        <v>0.67740826417146904</v>
      </c>
      <c r="G127" s="2">
        <v>0.63251532026133905</v>
      </c>
      <c r="H127" s="2">
        <v>0.577776550987259</v>
      </c>
      <c r="I127" s="2">
        <v>0.54346371804774396</v>
      </c>
      <c r="J127" s="2">
        <v>0.50974489549011703</v>
      </c>
      <c r="K127" s="2">
        <v>0.48175690771948498</v>
      </c>
      <c r="L127" s="2">
        <v>0.43085735457415297</v>
      </c>
    </row>
    <row r="128" spans="1:12" x14ac:dyDescent="0.25">
      <c r="B128" s="2">
        <v>0.4</v>
      </c>
      <c r="C128" s="2">
        <v>0.65589390240964396</v>
      </c>
      <c r="D128" s="2">
        <v>0.63049629799074902</v>
      </c>
      <c r="E128" s="2">
        <v>0.60637952868776401</v>
      </c>
      <c r="F128" s="2">
        <v>0.56372363509871704</v>
      </c>
      <c r="G128" s="2">
        <v>0.54790662405100499</v>
      </c>
      <c r="H128" s="2">
        <v>0.49944573029988198</v>
      </c>
      <c r="I128" s="2">
        <v>0.47799033026329901</v>
      </c>
      <c r="J128" s="2">
        <v>0.45157420585095398</v>
      </c>
      <c r="K128" s="2">
        <v>0.41119536979468602</v>
      </c>
      <c r="L128" s="2">
        <v>0.39508162927700402</v>
      </c>
    </row>
    <row r="129" spans="1:12" x14ac:dyDescent="0.25">
      <c r="B129" s="2">
        <v>0.5</v>
      </c>
      <c r="C129" s="2">
        <v>0.56965089749729902</v>
      </c>
      <c r="D129" s="2">
        <v>0.51891916488452505</v>
      </c>
      <c r="E129" s="2">
        <v>0.51421184450382496</v>
      </c>
      <c r="F129" s="2">
        <v>0.47634856118341601</v>
      </c>
      <c r="G129" s="2">
        <v>0.45326460360273302</v>
      </c>
      <c r="H129" s="2">
        <v>0.43211355000825802</v>
      </c>
      <c r="I129" s="2">
        <v>0.398674675292713</v>
      </c>
      <c r="J129" s="2">
        <v>0.37759734264077999</v>
      </c>
      <c r="K129" s="2">
        <v>0.37474031348739001</v>
      </c>
      <c r="L129" s="2">
        <v>0.34900860756660401</v>
      </c>
    </row>
    <row r="130" spans="1:12" x14ac:dyDescent="0.25">
      <c r="B130" s="2">
        <v>0.6</v>
      </c>
      <c r="C130" s="2">
        <v>0.50023483788381395</v>
      </c>
      <c r="D130" s="2">
        <v>0.45307886403008601</v>
      </c>
      <c r="E130" s="2">
        <v>0.43495274755478802</v>
      </c>
      <c r="F130" s="2">
        <v>0.42178710604891401</v>
      </c>
      <c r="G130" s="2">
        <v>0.40060741098395403</v>
      </c>
      <c r="H130" s="2">
        <v>0.37858847766147002</v>
      </c>
      <c r="I130" s="2">
        <v>0.36543280689770502</v>
      </c>
      <c r="J130" s="2">
        <v>0.35449770319941298</v>
      </c>
      <c r="K130" s="2">
        <v>0.34511244465563001</v>
      </c>
      <c r="L130" s="2">
        <v>0.33420615821399402</v>
      </c>
    </row>
    <row r="131" spans="1:12" x14ac:dyDescent="0.25">
      <c r="B131" s="2">
        <v>0.7</v>
      </c>
      <c r="C131" s="2">
        <v>0.40024635369822997</v>
      </c>
      <c r="D131" s="2">
        <v>0.36205867286465099</v>
      </c>
      <c r="E131" s="2">
        <v>0.35207470859813</v>
      </c>
      <c r="F131" s="2">
        <v>0.33690142752159102</v>
      </c>
      <c r="G131" s="2">
        <v>0.327921392073524</v>
      </c>
      <c r="H131" s="2">
        <v>0.31343155905932901</v>
      </c>
      <c r="I131" s="2">
        <v>0.30902105525041001</v>
      </c>
      <c r="J131" s="2">
        <v>0.30151845632957103</v>
      </c>
      <c r="K131" s="2">
        <v>0.298905721045714</v>
      </c>
      <c r="L131" s="2">
        <v>0.2932975825686</v>
      </c>
    </row>
    <row r="132" spans="1:12" x14ac:dyDescent="0.25">
      <c r="B132" s="2">
        <v>0.79999999999999905</v>
      </c>
      <c r="C132" s="2">
        <v>0.33112927879634102</v>
      </c>
      <c r="D132" s="2">
        <v>0.29876298284740799</v>
      </c>
      <c r="E132" s="2">
        <v>0.29271169721381501</v>
      </c>
      <c r="F132" s="2">
        <v>0.29015988223873301</v>
      </c>
      <c r="G132" s="2">
        <v>0.28457162133602298</v>
      </c>
      <c r="H132" s="2">
        <v>0.277392687182484</v>
      </c>
      <c r="I132" s="2">
        <v>0.27556400416542098</v>
      </c>
      <c r="J132" s="2">
        <v>0.27161219737036801</v>
      </c>
      <c r="K132" s="2">
        <v>0.26918210461356601</v>
      </c>
      <c r="L132" s="2">
        <v>0.260658347849341</v>
      </c>
    </row>
    <row r="133" spans="1:12" x14ac:dyDescent="0.25">
      <c r="B133" s="2">
        <v>0.89999999999999902</v>
      </c>
      <c r="C133" s="2">
        <v>0.29256836504654299</v>
      </c>
      <c r="D133" s="2">
        <v>0.261402337935708</v>
      </c>
      <c r="E133" s="2">
        <v>0.26012711418780898</v>
      </c>
      <c r="F133" s="2">
        <v>0.25981814900216599</v>
      </c>
      <c r="G133" s="2">
        <v>0.25812275111655703</v>
      </c>
      <c r="H133" s="2">
        <v>0.255640457862649</v>
      </c>
      <c r="I133" s="2">
        <v>0.252540628640056</v>
      </c>
      <c r="J133" s="2">
        <v>0.24557821812816799</v>
      </c>
      <c r="K133" s="2">
        <v>0.24377289411842201</v>
      </c>
      <c r="L133" s="2">
        <v>0.24136976840730601</v>
      </c>
    </row>
    <row r="135" spans="1:12" x14ac:dyDescent="0.25">
      <c r="A135" s="1" t="s">
        <v>267</v>
      </c>
      <c r="B135" s="10" t="s">
        <v>260</v>
      </c>
      <c r="C135" s="1" t="s">
        <v>264</v>
      </c>
    </row>
    <row r="136" spans="1:12" x14ac:dyDescent="0.25">
      <c r="B136" s="2"/>
      <c r="C136" s="2">
        <v>0</v>
      </c>
      <c r="D136" s="2">
        <v>0.1</v>
      </c>
      <c r="E136" s="2">
        <v>0.2</v>
      </c>
      <c r="F136" s="2">
        <v>0.3</v>
      </c>
      <c r="G136" s="2">
        <v>0.4</v>
      </c>
      <c r="H136" s="2">
        <v>0.5</v>
      </c>
      <c r="I136" s="2">
        <v>0.6</v>
      </c>
      <c r="J136" s="2">
        <v>0.7</v>
      </c>
      <c r="K136" s="2">
        <v>0.79999999999999905</v>
      </c>
      <c r="L136" s="2">
        <v>0.89999999999999902</v>
      </c>
    </row>
    <row r="137" spans="1:12" x14ac:dyDescent="0.25">
      <c r="A137" s="1" t="s">
        <v>265</v>
      </c>
      <c r="B137" s="2">
        <v>0</v>
      </c>
      <c r="C137" s="2">
        <v>0.53676171274961504</v>
      </c>
      <c r="D137" s="2">
        <v>0.53046737445703396</v>
      </c>
      <c r="E137" s="2">
        <v>0.53101407236551601</v>
      </c>
      <c r="F137" s="2">
        <v>0.51345111928301501</v>
      </c>
      <c r="G137" s="2">
        <v>0.55652234530175704</v>
      </c>
      <c r="H137" s="2">
        <v>0.432254797230406</v>
      </c>
      <c r="I137" s="2">
        <v>0.364235676851007</v>
      </c>
      <c r="J137" s="2">
        <v>0.34152081130026002</v>
      </c>
      <c r="K137" s="2">
        <v>0.32866392531574401</v>
      </c>
      <c r="L137" s="2">
        <v>0.30524648142678201</v>
      </c>
    </row>
    <row r="138" spans="1:12" x14ac:dyDescent="0.25">
      <c r="B138" s="2">
        <v>0.1</v>
      </c>
      <c r="C138" s="2">
        <v>0.54098809523809499</v>
      </c>
      <c r="D138" s="2">
        <v>0.53471535564251504</v>
      </c>
      <c r="E138" s="2">
        <v>0.53602769197562095</v>
      </c>
      <c r="F138" s="2">
        <v>0.49646643782288402</v>
      </c>
      <c r="G138" s="2">
        <v>0.53549124163949702</v>
      </c>
      <c r="H138" s="2">
        <v>0.42927780741143601</v>
      </c>
      <c r="I138" s="2">
        <v>0.36820086618876902</v>
      </c>
      <c r="J138" s="2">
        <v>0.34079735542235501</v>
      </c>
      <c r="K138" s="2">
        <v>0.33969202780493102</v>
      </c>
      <c r="L138" s="2">
        <v>0.31022847532228798</v>
      </c>
    </row>
    <row r="139" spans="1:12" x14ac:dyDescent="0.25">
      <c r="B139" s="2">
        <v>0.2</v>
      </c>
      <c r="C139" s="2">
        <v>0.54702976190476105</v>
      </c>
      <c r="D139" s="2">
        <v>0.51292048170923699</v>
      </c>
      <c r="E139" s="2">
        <v>0.51379576639906599</v>
      </c>
      <c r="F139" s="2">
        <v>0.49866547536330802</v>
      </c>
      <c r="G139" s="2">
        <v>0.53767646501007504</v>
      </c>
      <c r="H139" s="2">
        <v>0.43525568435629403</v>
      </c>
      <c r="I139" s="2">
        <v>0.37150093458129102</v>
      </c>
      <c r="J139" s="2">
        <v>0.33768403219873799</v>
      </c>
      <c r="K139" s="2">
        <v>0.32074782175446298</v>
      </c>
      <c r="L139" s="2">
        <v>0.29655463001051202</v>
      </c>
    </row>
    <row r="140" spans="1:12" x14ac:dyDescent="0.25">
      <c r="B140" s="2">
        <v>0.3</v>
      </c>
      <c r="C140" s="2">
        <v>0.52351260504201602</v>
      </c>
      <c r="D140" s="2">
        <v>0.51670762922496905</v>
      </c>
      <c r="E140" s="2">
        <v>0.53482823833092796</v>
      </c>
      <c r="F140" s="2">
        <v>0.51767773079248902</v>
      </c>
      <c r="G140" s="2">
        <v>0.50923733474305899</v>
      </c>
      <c r="H140" s="2">
        <v>0.38631771434100898</v>
      </c>
      <c r="I140" s="2">
        <v>0.341892798148558</v>
      </c>
      <c r="J140" s="2">
        <v>0.321794864989006</v>
      </c>
      <c r="K140" s="2">
        <v>0.30070931311194998</v>
      </c>
      <c r="L140" s="2">
        <v>0.29308192216280399</v>
      </c>
    </row>
    <row r="141" spans="1:12" x14ac:dyDescent="0.25">
      <c r="B141" s="2">
        <v>0.4</v>
      </c>
      <c r="C141" s="2">
        <v>0.52539752567693698</v>
      </c>
      <c r="D141" s="2">
        <v>0.49916353751421</v>
      </c>
      <c r="E141" s="2">
        <v>0.50213129582065097</v>
      </c>
      <c r="F141" s="2">
        <v>0.48329303921300698</v>
      </c>
      <c r="G141" s="2">
        <v>0.49070992970619998</v>
      </c>
      <c r="H141" s="2">
        <v>0.34821545780125301</v>
      </c>
      <c r="I141" s="2">
        <v>0.32148879407579201</v>
      </c>
      <c r="J141" s="2">
        <v>0.30440565149578802</v>
      </c>
      <c r="K141" s="2">
        <v>0.29707487283957801</v>
      </c>
      <c r="L141" s="2">
        <v>0.28723570547099903</v>
      </c>
    </row>
    <row r="142" spans="1:12" x14ac:dyDescent="0.25">
      <c r="B142" s="2">
        <v>0.5</v>
      </c>
      <c r="C142" s="2">
        <v>0.516206349206349</v>
      </c>
      <c r="D142" s="2">
        <v>0.49121786275776702</v>
      </c>
      <c r="E142" s="2">
        <v>0.46931474971360398</v>
      </c>
      <c r="F142" s="2">
        <v>0.41039316912004298</v>
      </c>
      <c r="G142" s="2">
        <v>0.421184173616238</v>
      </c>
      <c r="H142" s="2">
        <v>0.31713644955977199</v>
      </c>
      <c r="I142" s="2">
        <v>0.29767502918675798</v>
      </c>
      <c r="J142" s="2">
        <v>0.29079987700208199</v>
      </c>
      <c r="K142" s="2">
        <v>0.29585081911552502</v>
      </c>
      <c r="L142" s="2">
        <v>0.28772692721222098</v>
      </c>
    </row>
    <row r="143" spans="1:12" x14ac:dyDescent="0.25">
      <c r="B143" s="2">
        <v>0.6</v>
      </c>
      <c r="C143" s="2">
        <v>0.47453968253968198</v>
      </c>
      <c r="D143" s="2">
        <v>0.42581333944883198</v>
      </c>
      <c r="E143" s="2">
        <v>0.419885936565216</v>
      </c>
      <c r="F143" s="2">
        <v>0.372498833781161</v>
      </c>
      <c r="G143" s="2">
        <v>0.32389930570636999</v>
      </c>
      <c r="H143" s="2">
        <v>0.292312781848174</v>
      </c>
      <c r="I143" s="2">
        <v>0.29134301243807498</v>
      </c>
      <c r="J143" s="2">
        <v>0.2790101944624</v>
      </c>
      <c r="K143" s="2">
        <v>0.27360647233170399</v>
      </c>
      <c r="L143" s="2">
        <v>0.27241298189827601</v>
      </c>
    </row>
    <row r="144" spans="1:12" x14ac:dyDescent="0.25">
      <c r="B144" s="2">
        <v>0.7</v>
      </c>
      <c r="C144" s="2">
        <v>0.44495634920634902</v>
      </c>
      <c r="D144" s="2">
        <v>0.34327991454040802</v>
      </c>
      <c r="E144" s="2">
        <v>0.31132469605841101</v>
      </c>
      <c r="F144" s="2">
        <v>0.30793174523918498</v>
      </c>
      <c r="G144" s="2">
        <v>0.29185113045167299</v>
      </c>
      <c r="H144" s="2">
        <v>0.27131846366635598</v>
      </c>
      <c r="I144" s="2">
        <v>0.287261290066879</v>
      </c>
      <c r="J144" s="2">
        <v>0.28249643044863598</v>
      </c>
      <c r="K144" s="2">
        <v>0.26386447212917702</v>
      </c>
      <c r="L144" s="2">
        <v>0.22651892225421599</v>
      </c>
    </row>
    <row r="145" spans="1:12" x14ac:dyDescent="0.25">
      <c r="B145" s="2">
        <v>0.79999999999999905</v>
      </c>
      <c r="C145" s="2">
        <v>0.433775793650793</v>
      </c>
      <c r="D145" s="2">
        <v>0.28988599083126598</v>
      </c>
      <c r="E145" s="2">
        <v>0.288958589942305</v>
      </c>
      <c r="F145" s="2">
        <v>0.24936881827792001</v>
      </c>
      <c r="G145" s="2">
        <v>0.24372955747955699</v>
      </c>
      <c r="H145" s="2">
        <v>0.22189867049656201</v>
      </c>
      <c r="I145" s="2">
        <v>0.22184746169252401</v>
      </c>
      <c r="J145" s="2">
        <v>0.21069814731908301</v>
      </c>
      <c r="K145" s="2">
        <v>0.23068145144615701</v>
      </c>
      <c r="L145" s="2">
        <v>0.216487009722303</v>
      </c>
    </row>
    <row r="146" spans="1:12" x14ac:dyDescent="0.25">
      <c r="B146" s="2">
        <v>0.89999999999999902</v>
      </c>
      <c r="C146" s="2">
        <v>0.29699999999999899</v>
      </c>
      <c r="D146" s="2">
        <v>0.19540787784508901</v>
      </c>
      <c r="E146" s="2">
        <v>0.193061474942961</v>
      </c>
      <c r="F146" s="2">
        <v>0.17695550242710401</v>
      </c>
      <c r="G146" s="2">
        <v>0.17354106541606501</v>
      </c>
      <c r="H146" s="2">
        <v>0.17184751658511399</v>
      </c>
      <c r="I146" s="2">
        <v>0.17237250582051</v>
      </c>
      <c r="J146" s="2">
        <v>0.16396815317035901</v>
      </c>
      <c r="K146" s="2">
        <v>0.15989878403305499</v>
      </c>
      <c r="L146" s="2">
        <v>0.15614196533314101</v>
      </c>
    </row>
    <row r="148" spans="1:12" x14ac:dyDescent="0.25">
      <c r="A148" s="1" t="s">
        <v>267</v>
      </c>
      <c r="B148" s="10" t="s">
        <v>263</v>
      </c>
      <c r="C148" s="1" t="s">
        <v>264</v>
      </c>
    </row>
    <row r="149" spans="1:12" x14ac:dyDescent="0.25">
      <c r="B149" s="2"/>
      <c r="C149" s="2">
        <v>0</v>
      </c>
      <c r="D149" s="2">
        <v>0.1</v>
      </c>
      <c r="E149" s="2">
        <v>0.2</v>
      </c>
      <c r="F149" s="2">
        <v>0.3</v>
      </c>
      <c r="G149" s="2">
        <v>0.4</v>
      </c>
      <c r="H149" s="2">
        <v>0.5</v>
      </c>
      <c r="I149" s="2">
        <v>0.6</v>
      </c>
      <c r="J149" s="2">
        <v>0.7</v>
      </c>
      <c r="K149" s="2">
        <v>0.79999999999999905</v>
      </c>
      <c r="L149" s="2">
        <v>0.89999999999999902</v>
      </c>
    </row>
    <row r="150" spans="1:12" x14ac:dyDescent="0.25">
      <c r="A150" s="1" t="s">
        <v>265</v>
      </c>
      <c r="B150" s="2">
        <v>0</v>
      </c>
      <c r="C150" s="2">
        <v>0.57800595238095198</v>
      </c>
      <c r="D150" s="2">
        <v>0.58015495175556098</v>
      </c>
      <c r="E150" s="2">
        <v>0.58019463429524398</v>
      </c>
      <c r="F150" s="2">
        <v>0.56137691570881199</v>
      </c>
      <c r="G150" s="2">
        <v>0.604292186571598</v>
      </c>
      <c r="H150" s="2">
        <v>0.47980033855033799</v>
      </c>
      <c r="I150" s="2">
        <v>0.380881178000743</v>
      </c>
      <c r="J150" s="2">
        <v>0.34947244784201298</v>
      </c>
      <c r="K150" s="2">
        <v>0.336656746031746</v>
      </c>
      <c r="L150" s="2">
        <v>0.31444599940289503</v>
      </c>
    </row>
    <row r="151" spans="1:12" x14ac:dyDescent="0.25">
      <c r="B151" s="2">
        <v>0.1</v>
      </c>
      <c r="C151" s="2">
        <v>0.58172619047619001</v>
      </c>
      <c r="D151" s="2">
        <v>0.583741157216767</v>
      </c>
      <c r="E151" s="2">
        <v>0.58505354580856705</v>
      </c>
      <c r="F151" s="2">
        <v>0.54369623655913901</v>
      </c>
      <c r="G151" s="2">
        <v>0.58265873015873004</v>
      </c>
      <c r="H151" s="2">
        <v>0.45912878787878703</v>
      </c>
      <c r="I151" s="2">
        <v>0.38422222222222202</v>
      </c>
      <c r="J151" s="2">
        <v>0.34418498168498102</v>
      </c>
      <c r="K151" s="2">
        <v>0.335305183168086</v>
      </c>
      <c r="L151" s="2">
        <v>0.31075505376975898</v>
      </c>
    </row>
    <row r="152" spans="1:12" x14ac:dyDescent="0.25">
      <c r="B152" s="2">
        <v>0.2</v>
      </c>
      <c r="C152" s="2">
        <v>0.58360119047618997</v>
      </c>
      <c r="D152" s="2">
        <v>0.56046908715639299</v>
      </c>
      <c r="E152" s="2">
        <v>0.560973300073909</v>
      </c>
      <c r="F152" s="2">
        <v>0.543885630498533</v>
      </c>
      <c r="G152" s="2">
        <v>0.58230549199084602</v>
      </c>
      <c r="H152" s="2">
        <v>0.458788156288156</v>
      </c>
      <c r="I152" s="2">
        <v>0.38247863247863201</v>
      </c>
      <c r="J152" s="2">
        <v>0.33841450216450197</v>
      </c>
      <c r="K152" s="2">
        <v>0.31722638472638398</v>
      </c>
      <c r="L152" s="2">
        <v>0.29097636024106599</v>
      </c>
    </row>
    <row r="153" spans="1:12" x14ac:dyDescent="0.25">
      <c r="B153" s="2">
        <v>0.3</v>
      </c>
      <c r="C153" s="2">
        <v>0.56008403361344505</v>
      </c>
      <c r="D153" s="2">
        <v>0.56157214742282002</v>
      </c>
      <c r="E153" s="2">
        <v>0.57783910533910499</v>
      </c>
      <c r="F153" s="2">
        <v>0.55315330726621004</v>
      </c>
      <c r="G153" s="2">
        <v>0.55144158981115499</v>
      </c>
      <c r="H153" s="2">
        <v>0.41503690753690697</v>
      </c>
      <c r="I153" s="2">
        <v>0.35115835777126098</v>
      </c>
      <c r="J153" s="2">
        <v>0.32126488095238098</v>
      </c>
      <c r="K153" s="2">
        <v>0.29899406149406099</v>
      </c>
      <c r="L153" s="2">
        <v>0.28590871954842501</v>
      </c>
    </row>
    <row r="154" spans="1:12" x14ac:dyDescent="0.25">
      <c r="B154" s="2">
        <v>0.4</v>
      </c>
      <c r="C154" s="2">
        <v>0.54974673202614299</v>
      </c>
      <c r="D154" s="2">
        <v>0.55120177705244999</v>
      </c>
      <c r="E154" s="2">
        <v>0.55356421356421304</v>
      </c>
      <c r="F154" s="2">
        <v>0.53328186758893203</v>
      </c>
      <c r="G154" s="2">
        <v>0.51937565308254896</v>
      </c>
      <c r="H154" s="2">
        <v>0.37428335777126098</v>
      </c>
      <c r="I154" s="2">
        <v>0.33620535714285699</v>
      </c>
      <c r="J154" s="2">
        <v>0.30588484432234397</v>
      </c>
      <c r="K154" s="2">
        <v>0.295616189366189</v>
      </c>
      <c r="L154" s="2">
        <v>0.28151549430961198</v>
      </c>
    </row>
    <row r="155" spans="1:12" x14ac:dyDescent="0.25">
      <c r="B155" s="2">
        <v>0.5</v>
      </c>
      <c r="C155" s="2">
        <v>0.54888888888888798</v>
      </c>
      <c r="D155" s="2">
        <v>0.543151586215881</v>
      </c>
      <c r="E155" s="2">
        <v>0.52047676376164698</v>
      </c>
      <c r="F155" s="2">
        <v>0.43539366883116798</v>
      </c>
      <c r="G155" s="2">
        <v>0.45838603425559898</v>
      </c>
      <c r="H155" s="2">
        <v>0.34072916666666597</v>
      </c>
      <c r="I155" s="2">
        <v>0.31229843073593</v>
      </c>
      <c r="J155" s="2">
        <v>0.29437690781440701</v>
      </c>
      <c r="K155" s="2">
        <v>0.29451118326118297</v>
      </c>
      <c r="L155" s="2">
        <v>0.284275234569352</v>
      </c>
    </row>
    <row r="156" spans="1:12" x14ac:dyDescent="0.25">
      <c r="B156" s="2">
        <v>0.6</v>
      </c>
      <c r="C156" s="2">
        <v>0.49888888888888799</v>
      </c>
      <c r="D156" s="2">
        <v>0.48172676376164703</v>
      </c>
      <c r="E156" s="2">
        <v>0.45872026196204202</v>
      </c>
      <c r="F156" s="2">
        <v>0.40962817833507398</v>
      </c>
      <c r="G156" s="2">
        <v>0.36005270092226599</v>
      </c>
      <c r="H156" s="2">
        <v>0.32807224025974002</v>
      </c>
      <c r="I156" s="2">
        <v>0.30784913003663</v>
      </c>
      <c r="J156" s="2">
        <v>0.28530944749694698</v>
      </c>
      <c r="K156" s="2">
        <v>0.27720834720834697</v>
      </c>
      <c r="L156" s="2">
        <v>0.27168615698027399</v>
      </c>
    </row>
    <row r="157" spans="1:12" x14ac:dyDescent="0.25">
      <c r="B157" s="2">
        <v>0.7</v>
      </c>
      <c r="C157" s="2">
        <v>0.46930555555555498</v>
      </c>
      <c r="D157" s="2">
        <v>0.38154513983002297</v>
      </c>
      <c r="E157" s="2">
        <v>0.34919520368698298</v>
      </c>
      <c r="F157" s="2">
        <v>0.34468645339334902</v>
      </c>
      <c r="G157" s="2">
        <v>0.32382936507936499</v>
      </c>
      <c r="H157" s="2">
        <v>0.29449900793650702</v>
      </c>
      <c r="I157" s="2">
        <v>0.30914061632811601</v>
      </c>
      <c r="J157" s="2">
        <v>0.29846296065046002</v>
      </c>
      <c r="K157" s="2">
        <v>0.26635697635697603</v>
      </c>
      <c r="L157" s="2">
        <v>0.229435074729192</v>
      </c>
    </row>
    <row r="158" spans="1:12" x14ac:dyDescent="0.25">
      <c r="B158" s="2">
        <v>0.79999999999999905</v>
      </c>
      <c r="C158" s="2">
        <v>0.45430555555555502</v>
      </c>
      <c r="D158" s="2">
        <v>0.31827133030621302</v>
      </c>
      <c r="E158" s="2">
        <v>0.31719428793606802</v>
      </c>
      <c r="F158" s="2">
        <v>0.27621240293400501</v>
      </c>
      <c r="G158" s="2">
        <v>0.267757936507936</v>
      </c>
      <c r="H158" s="2">
        <v>0.24372519841269799</v>
      </c>
      <c r="I158" s="2">
        <v>0.24217633061383001</v>
      </c>
      <c r="J158" s="2">
        <v>0.226555745059034</v>
      </c>
      <c r="K158" s="2">
        <v>0.245442474192474</v>
      </c>
      <c r="L158" s="2">
        <v>0.23134760664172399</v>
      </c>
    </row>
    <row r="159" spans="1:12" x14ac:dyDescent="0.25">
      <c r="B159" s="2">
        <v>0.89999999999999902</v>
      </c>
      <c r="C159" s="2">
        <v>0.30130952380952303</v>
      </c>
      <c r="D159" s="2">
        <v>0.219261590046473</v>
      </c>
      <c r="E159" s="2">
        <v>0.21659419358597301</v>
      </c>
      <c r="F159" s="2">
        <v>0.199401991123593</v>
      </c>
      <c r="G159" s="2">
        <v>0.19590277777777701</v>
      </c>
      <c r="H159" s="2">
        <v>0.19393228299478299</v>
      </c>
      <c r="I159" s="2">
        <v>0.19178436147186101</v>
      </c>
      <c r="J159" s="2">
        <v>0.17969200937950899</v>
      </c>
      <c r="K159" s="2">
        <v>0.174642000511565</v>
      </c>
      <c r="L159" s="2">
        <v>0.170889086403792</v>
      </c>
    </row>
    <row r="162" spans="1:12" s="41" customFormat="1" x14ac:dyDescent="0.25">
      <c r="A162" s="115" t="s">
        <v>872</v>
      </c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</row>
    <row r="163" spans="1:12" x14ac:dyDescent="0.25">
      <c r="A163" s="1" t="s">
        <v>10</v>
      </c>
      <c r="B163" s="10" t="s">
        <v>260</v>
      </c>
      <c r="C163" s="1" t="s">
        <v>264</v>
      </c>
    </row>
    <row r="164" spans="1:12" x14ac:dyDescent="0.25">
      <c r="B164" s="2"/>
      <c r="C164" s="2">
        <v>0</v>
      </c>
      <c r="D164" s="2">
        <v>0.1</v>
      </c>
      <c r="E164" s="2">
        <v>0.2</v>
      </c>
      <c r="F164" s="2">
        <v>0.3</v>
      </c>
      <c r="G164" s="2">
        <v>0.4</v>
      </c>
      <c r="H164" s="2">
        <v>0.5</v>
      </c>
      <c r="I164" s="2">
        <v>0.6</v>
      </c>
      <c r="J164" s="2">
        <v>0.7</v>
      </c>
      <c r="K164" s="2">
        <v>0.79999999999999905</v>
      </c>
      <c r="L164" s="2">
        <v>0.89999999999999902</v>
      </c>
    </row>
    <row r="165" spans="1:12" x14ac:dyDescent="0.2">
      <c r="A165" s="1" t="s">
        <v>265</v>
      </c>
      <c r="B165" s="2">
        <v>0</v>
      </c>
      <c r="C165" s="126">
        <v>0.26222235540026301</v>
      </c>
      <c r="D165" s="126">
        <v>0.264024366907404</v>
      </c>
      <c r="E165" s="126">
        <v>0.276167362260547</v>
      </c>
      <c r="F165" s="126">
        <v>0.29155044488974802</v>
      </c>
      <c r="G165" s="126">
        <v>0.303181934800061</v>
      </c>
      <c r="H165" s="126">
        <v>0.2998893148449</v>
      </c>
      <c r="I165" s="126">
        <v>0.28817897401882198</v>
      </c>
      <c r="J165" s="126">
        <v>0.27490324115765802</v>
      </c>
      <c r="K165" s="126">
        <v>0.26509729933619203</v>
      </c>
      <c r="L165" s="126">
        <v>0.25137384413228903</v>
      </c>
    </row>
    <row r="166" spans="1:12" x14ac:dyDescent="0.2">
      <c r="B166" s="2">
        <v>0.1</v>
      </c>
      <c r="C166" s="126">
        <v>0.28892046399761201</v>
      </c>
      <c r="D166" s="126">
        <v>0.29194245972023802</v>
      </c>
      <c r="E166" s="126">
        <v>0.30995764297096101</v>
      </c>
      <c r="F166" s="126">
        <v>0.32458377011822898</v>
      </c>
      <c r="G166" s="126">
        <v>0.336975020068357</v>
      </c>
      <c r="H166" s="126">
        <v>0.336662655370008</v>
      </c>
      <c r="I166" s="126">
        <v>0.318731542070258</v>
      </c>
      <c r="J166" s="126">
        <v>0.30395081501885901</v>
      </c>
      <c r="K166" s="126">
        <v>0.28935619587899702</v>
      </c>
      <c r="L166" s="126">
        <v>0.27031158724717302</v>
      </c>
    </row>
    <row r="167" spans="1:12" x14ac:dyDescent="0.2">
      <c r="B167" s="2">
        <v>0.2</v>
      </c>
      <c r="C167" s="126">
        <v>0.31579803333861001</v>
      </c>
      <c r="D167" s="126">
        <v>0.31871342745111803</v>
      </c>
      <c r="E167" s="126">
        <v>0.33825182705369899</v>
      </c>
      <c r="F167" s="126">
        <v>0.35276473367398797</v>
      </c>
      <c r="G167" s="126">
        <v>0.36244837046341899</v>
      </c>
      <c r="H167" s="126">
        <v>0.35134741954006798</v>
      </c>
      <c r="I167" s="126">
        <v>0.33516480394175602</v>
      </c>
      <c r="J167" s="126">
        <v>0.31521876784736202</v>
      </c>
      <c r="K167" s="126">
        <v>0.29893819440393798</v>
      </c>
      <c r="L167" s="126">
        <v>0.28051082850208597</v>
      </c>
    </row>
    <row r="168" spans="1:12" x14ac:dyDescent="0.2">
      <c r="B168" s="2">
        <v>0.3</v>
      </c>
      <c r="C168" s="126">
        <v>0.33555647086921803</v>
      </c>
      <c r="D168" s="126">
        <v>0.33920610277434599</v>
      </c>
      <c r="E168" s="126">
        <v>0.347404781527128</v>
      </c>
      <c r="F168" s="126">
        <v>0.35451488874534898</v>
      </c>
      <c r="G168" s="126">
        <v>0.35549553069039302</v>
      </c>
      <c r="H168" s="126">
        <v>0.342132117483674</v>
      </c>
      <c r="I168" s="126">
        <v>0.33115679472812998</v>
      </c>
      <c r="J168" s="126">
        <v>0.31019583482059099</v>
      </c>
      <c r="K168" s="126">
        <v>0.29734953825469201</v>
      </c>
      <c r="L168" s="126">
        <v>0.28053710526940701</v>
      </c>
    </row>
    <row r="169" spans="1:12" x14ac:dyDescent="0.2">
      <c r="B169" s="2">
        <v>0.4</v>
      </c>
      <c r="C169" s="126">
        <v>0.33665211073531798</v>
      </c>
      <c r="D169" s="126">
        <v>0.330653075613766</v>
      </c>
      <c r="E169" s="126">
        <v>0.33701604959145098</v>
      </c>
      <c r="F169" s="126">
        <v>0.33697540335945603</v>
      </c>
      <c r="G169" s="126">
        <v>0.327466106806446</v>
      </c>
      <c r="H169" s="126">
        <v>0.31770279827506698</v>
      </c>
      <c r="I169" s="126">
        <v>0.30683384037382</v>
      </c>
      <c r="J169" s="126">
        <v>0.29268936427627801</v>
      </c>
      <c r="K169" s="126">
        <v>0.27835358188700399</v>
      </c>
      <c r="L169" s="126">
        <v>0.27007023447089001</v>
      </c>
    </row>
    <row r="170" spans="1:12" x14ac:dyDescent="0.2">
      <c r="B170" s="2">
        <v>0.5</v>
      </c>
      <c r="C170" s="126">
        <v>0.331647328126637</v>
      </c>
      <c r="D170" s="126">
        <v>0.31889627671427301</v>
      </c>
      <c r="E170" s="126">
        <v>0.31788666007541</v>
      </c>
      <c r="F170" s="126">
        <v>0.31065612929573999</v>
      </c>
      <c r="G170" s="126">
        <v>0.30252970602483598</v>
      </c>
      <c r="H170" s="126">
        <v>0.29106236768980798</v>
      </c>
      <c r="I170" s="126">
        <v>0.28745532963145498</v>
      </c>
      <c r="J170" s="126">
        <v>0.27104881125658897</v>
      </c>
      <c r="K170" s="126">
        <v>0.26172944203922099</v>
      </c>
      <c r="L170" s="126">
        <v>0.25661901691816802</v>
      </c>
    </row>
    <row r="171" spans="1:12" x14ac:dyDescent="0.2">
      <c r="B171" s="2">
        <v>0.6</v>
      </c>
      <c r="C171" s="126">
        <v>0.30179805704878998</v>
      </c>
      <c r="D171" s="126">
        <v>0.28290398999406902</v>
      </c>
      <c r="E171" s="126">
        <v>0.28098832889137498</v>
      </c>
      <c r="F171" s="126">
        <v>0.27869863753604301</v>
      </c>
      <c r="G171" s="126">
        <v>0.27208920070415399</v>
      </c>
      <c r="H171" s="126">
        <v>0.26366612445009302</v>
      </c>
      <c r="I171" s="126">
        <v>0.25381186387827398</v>
      </c>
      <c r="J171" s="126">
        <v>0.24438905121589999</v>
      </c>
      <c r="K171" s="126">
        <v>0.24025629808851801</v>
      </c>
      <c r="L171" s="126">
        <v>0.234666206515314</v>
      </c>
    </row>
    <row r="172" spans="1:12" x14ac:dyDescent="0.2">
      <c r="B172" s="2">
        <v>0.7</v>
      </c>
      <c r="C172" s="126">
        <v>0.266216972257451</v>
      </c>
      <c r="D172" s="126">
        <v>0.251802349333139</v>
      </c>
      <c r="E172" s="126">
        <v>0.24624161327044999</v>
      </c>
      <c r="F172" s="126">
        <v>0.23950298144913201</v>
      </c>
      <c r="G172" s="126">
        <v>0.23459332882568701</v>
      </c>
      <c r="H172" s="126">
        <v>0.22670498092938901</v>
      </c>
      <c r="I172" s="126">
        <v>0.22111899486502301</v>
      </c>
      <c r="J172" s="126">
        <v>0.21658158211503201</v>
      </c>
      <c r="K172" s="126">
        <v>0.213319535988785</v>
      </c>
      <c r="L172" s="126">
        <v>0.208354321452103</v>
      </c>
    </row>
    <row r="173" spans="1:12" x14ac:dyDescent="0.2">
      <c r="B173" s="2">
        <v>0.79999999999999905</v>
      </c>
      <c r="C173" s="126">
        <v>0.22962582968487</v>
      </c>
      <c r="D173" s="126">
        <v>0.21517175921061801</v>
      </c>
      <c r="E173" s="126">
        <v>0.21433580722831699</v>
      </c>
      <c r="F173" s="126">
        <v>0.212930172919851</v>
      </c>
      <c r="G173" s="126">
        <v>0.20908535390915201</v>
      </c>
      <c r="H173" s="126">
        <v>0.20530029047977999</v>
      </c>
      <c r="I173" s="126">
        <v>0.20279743386608501</v>
      </c>
      <c r="J173" s="126">
        <v>0.198550471049594</v>
      </c>
      <c r="K173" s="126">
        <v>0.19678971967067399</v>
      </c>
      <c r="L173" s="126">
        <v>0.194826040210096</v>
      </c>
    </row>
    <row r="174" spans="1:12" x14ac:dyDescent="0.2">
      <c r="B174" s="2">
        <v>0.89999999999999902</v>
      </c>
      <c r="C174" s="126">
        <v>0.20754281288492099</v>
      </c>
      <c r="D174" s="126">
        <v>0.194702581057805</v>
      </c>
      <c r="E174" s="126">
        <v>0.194285367740202</v>
      </c>
      <c r="F174" s="126">
        <v>0.19447486223332699</v>
      </c>
      <c r="G174" s="126">
        <v>0.192571533567304</v>
      </c>
      <c r="H174" s="126">
        <v>0.19105644173469399</v>
      </c>
      <c r="I174" s="126">
        <v>0.189996136037999</v>
      </c>
      <c r="J174" s="126">
        <v>0.18717412263254399</v>
      </c>
      <c r="K174" s="126">
        <v>0.185583204470496</v>
      </c>
      <c r="L174" s="126">
        <v>0.18427770845234501</v>
      </c>
    </row>
    <row r="176" spans="1:12" x14ac:dyDescent="0.25">
      <c r="A176" s="1" t="s">
        <v>10</v>
      </c>
      <c r="B176" s="10" t="s">
        <v>263</v>
      </c>
      <c r="C176" s="1" t="s">
        <v>264</v>
      </c>
    </row>
    <row r="177" spans="1:12" x14ac:dyDescent="0.25">
      <c r="B177" s="2"/>
      <c r="C177" s="2">
        <v>0</v>
      </c>
      <c r="D177" s="2">
        <v>0.1</v>
      </c>
      <c r="E177" s="2">
        <v>0.2</v>
      </c>
      <c r="F177" s="2">
        <v>0.3</v>
      </c>
      <c r="G177" s="2">
        <v>0.4</v>
      </c>
      <c r="H177" s="2">
        <v>0.5</v>
      </c>
      <c r="I177" s="2">
        <v>0.6</v>
      </c>
      <c r="J177" s="2">
        <v>0.7</v>
      </c>
      <c r="K177" s="2">
        <v>0.79999999999999905</v>
      </c>
      <c r="L177" s="2">
        <v>0.89999999999999902</v>
      </c>
    </row>
    <row r="178" spans="1:12" x14ac:dyDescent="0.2">
      <c r="A178" s="1" t="s">
        <v>265</v>
      </c>
      <c r="B178" s="2">
        <v>0</v>
      </c>
      <c r="C178" s="126">
        <v>0.38732603986403003</v>
      </c>
      <c r="D178" s="126">
        <v>0.39690015165794701</v>
      </c>
      <c r="E178" s="126">
        <v>0.41680124827639298</v>
      </c>
      <c r="F178" s="126">
        <v>0.44261504474483199</v>
      </c>
      <c r="G178" s="126">
        <v>0.45167005975228303</v>
      </c>
      <c r="H178" s="126">
        <v>0.44814003030981697</v>
      </c>
      <c r="I178" s="126">
        <v>0.42178730052602498</v>
      </c>
      <c r="J178" s="126">
        <v>0.40267857187385597</v>
      </c>
      <c r="K178" s="126">
        <v>0.389299689950803</v>
      </c>
      <c r="L178" s="126">
        <v>0.36870508607990798</v>
      </c>
    </row>
    <row r="179" spans="1:12" x14ac:dyDescent="0.2">
      <c r="B179" s="2">
        <v>0.1</v>
      </c>
      <c r="C179" s="126">
        <v>0.41666077253997702</v>
      </c>
      <c r="D179" s="126">
        <v>0.43337470451035998</v>
      </c>
      <c r="E179" s="126">
        <v>0.46168749392189001</v>
      </c>
      <c r="F179" s="126">
        <v>0.48546018653248302</v>
      </c>
      <c r="G179" s="126">
        <v>0.49423136335687401</v>
      </c>
      <c r="H179" s="126">
        <v>0.497712499439177</v>
      </c>
      <c r="I179" s="126">
        <v>0.46339541768940901</v>
      </c>
      <c r="J179" s="126">
        <v>0.44401190212365899</v>
      </c>
      <c r="K179" s="126">
        <v>0.42262991242922598</v>
      </c>
      <c r="L179" s="126">
        <v>0.39070165398405399</v>
      </c>
    </row>
    <row r="180" spans="1:12" x14ac:dyDescent="0.2">
      <c r="B180" s="2">
        <v>0.2</v>
      </c>
      <c r="C180" s="126">
        <v>0.45198429123365702</v>
      </c>
      <c r="D180" s="126">
        <v>0.46647836970908202</v>
      </c>
      <c r="E180" s="126">
        <v>0.49794767066941598</v>
      </c>
      <c r="F180" s="126">
        <v>0.52119072648752796</v>
      </c>
      <c r="G180" s="126">
        <v>0.53088178432883604</v>
      </c>
      <c r="H180" s="126">
        <v>0.51781572609033499</v>
      </c>
      <c r="I180" s="126">
        <v>0.48426883109084001</v>
      </c>
      <c r="J180" s="126">
        <v>0.46152162826093401</v>
      </c>
      <c r="K180" s="126">
        <v>0.44025189138883403</v>
      </c>
      <c r="L180" s="126">
        <v>0.41214744542357001</v>
      </c>
    </row>
    <row r="181" spans="1:12" x14ac:dyDescent="0.2">
      <c r="B181" s="2">
        <v>0.3</v>
      </c>
      <c r="C181" s="126">
        <v>0.48729824003377298</v>
      </c>
      <c r="D181" s="126">
        <v>0.50050874041725302</v>
      </c>
      <c r="E181" s="126">
        <v>0.50553445231264404</v>
      </c>
      <c r="F181" s="126">
        <v>0.52344859353931805</v>
      </c>
      <c r="G181" s="126">
        <v>0.526282964031906</v>
      </c>
      <c r="H181" s="126">
        <v>0.50731145611470796</v>
      </c>
      <c r="I181" s="126">
        <v>0.48457257735422699</v>
      </c>
      <c r="J181" s="126">
        <v>0.45319674291575202</v>
      </c>
      <c r="K181" s="126">
        <v>0.43825605195738199</v>
      </c>
      <c r="L181" s="126">
        <v>0.41645421008122102</v>
      </c>
    </row>
    <row r="182" spans="1:12" x14ac:dyDescent="0.2">
      <c r="B182" s="2">
        <v>0.4</v>
      </c>
      <c r="C182" s="126">
        <v>0.48697655855546901</v>
      </c>
      <c r="D182" s="126">
        <v>0.48779733144204801</v>
      </c>
      <c r="E182" s="126">
        <v>0.49537004685160202</v>
      </c>
      <c r="F182" s="126">
        <v>0.49613381908640602</v>
      </c>
      <c r="G182" s="126">
        <v>0.48303347719665302</v>
      </c>
      <c r="H182" s="126">
        <v>0.46801243588695801</v>
      </c>
      <c r="I182" s="126">
        <v>0.45204851383547801</v>
      </c>
      <c r="J182" s="126">
        <v>0.43502999669779802</v>
      </c>
      <c r="K182" s="126">
        <v>0.41887886443803302</v>
      </c>
      <c r="L182" s="126">
        <v>0.40856466190137303</v>
      </c>
    </row>
    <row r="183" spans="1:12" x14ac:dyDescent="0.2">
      <c r="B183" s="2">
        <v>0.5</v>
      </c>
      <c r="C183" s="126">
        <v>0.48362442671584499</v>
      </c>
      <c r="D183" s="126">
        <v>0.47903165351825799</v>
      </c>
      <c r="E183" s="126">
        <v>0.48045310599289998</v>
      </c>
      <c r="F183" s="126">
        <v>0.46834037164771702</v>
      </c>
      <c r="G183" s="126">
        <v>0.45334482581868302</v>
      </c>
      <c r="H183" s="126">
        <v>0.44156846342842698</v>
      </c>
      <c r="I183" s="126">
        <v>0.43389875593662702</v>
      </c>
      <c r="J183" s="126">
        <v>0.411402655225928</v>
      </c>
      <c r="K183" s="126">
        <v>0.40281515950336499</v>
      </c>
      <c r="L183" s="126">
        <v>0.39996243343753501</v>
      </c>
    </row>
    <row r="184" spans="1:12" x14ac:dyDescent="0.2">
      <c r="B184" s="2">
        <v>0.6</v>
      </c>
      <c r="C184" s="126">
        <v>0.45508746606112199</v>
      </c>
      <c r="D184" s="126">
        <v>0.43549031495846902</v>
      </c>
      <c r="E184" s="126">
        <v>0.43253376129604698</v>
      </c>
      <c r="F184" s="126">
        <v>0.427054152681556</v>
      </c>
      <c r="G184" s="126">
        <v>0.42208068787198599</v>
      </c>
      <c r="H184" s="126">
        <v>0.40949267185982902</v>
      </c>
      <c r="I184" s="126">
        <v>0.39580857937889902</v>
      </c>
      <c r="J184" s="126">
        <v>0.38213151532293999</v>
      </c>
      <c r="K184" s="126">
        <v>0.377041020913985</v>
      </c>
      <c r="L184" s="126">
        <v>0.371438565596793</v>
      </c>
    </row>
    <row r="185" spans="1:12" x14ac:dyDescent="0.2">
      <c r="B185" s="2">
        <v>0.7</v>
      </c>
      <c r="C185" s="126">
        <v>0.41119056500489098</v>
      </c>
      <c r="D185" s="126">
        <v>0.39755816475110101</v>
      </c>
      <c r="E185" s="126">
        <v>0.39062104853958701</v>
      </c>
      <c r="F185" s="126">
        <v>0.38507663392132402</v>
      </c>
      <c r="G185" s="126">
        <v>0.37896531419041501</v>
      </c>
      <c r="H185" s="126">
        <v>0.372513051122217</v>
      </c>
      <c r="I185" s="126">
        <v>0.36668036813953098</v>
      </c>
      <c r="J185" s="126">
        <v>0.36231704936942999</v>
      </c>
      <c r="K185" s="126">
        <v>0.35700680456051198</v>
      </c>
      <c r="L185" s="126">
        <v>0.34822706147142202</v>
      </c>
    </row>
    <row r="186" spans="1:12" x14ac:dyDescent="0.2">
      <c r="B186" s="2">
        <v>0.79999999999999905</v>
      </c>
      <c r="C186" s="126">
        <v>0.37189593957123002</v>
      </c>
      <c r="D186" s="126">
        <v>0.36150244580519297</v>
      </c>
      <c r="E186" s="126">
        <v>0.36064432518878498</v>
      </c>
      <c r="F186" s="126">
        <v>0.359887562545881</v>
      </c>
      <c r="G186" s="126">
        <v>0.35428855686306399</v>
      </c>
      <c r="H186" s="126">
        <v>0.35035153226941701</v>
      </c>
      <c r="I186" s="126">
        <v>0.34678914825456197</v>
      </c>
      <c r="J186" s="126">
        <v>0.34068943821717701</v>
      </c>
      <c r="K186" s="126">
        <v>0.339511199842153</v>
      </c>
      <c r="L186" s="126">
        <v>0.33717100552532597</v>
      </c>
    </row>
    <row r="187" spans="1:12" x14ac:dyDescent="0.2">
      <c r="B187" s="2">
        <v>0.89999999999999902</v>
      </c>
      <c r="C187" s="126">
        <v>0.34925988016141402</v>
      </c>
      <c r="D187" s="126">
        <v>0.34176366989135198</v>
      </c>
      <c r="E187" s="126">
        <v>0.34060966222610001</v>
      </c>
      <c r="F187" s="126">
        <v>0.340844989964455</v>
      </c>
      <c r="G187" s="126">
        <v>0.339230085522219</v>
      </c>
      <c r="H187" s="126">
        <v>0.337898528782348</v>
      </c>
      <c r="I187" s="126">
        <v>0.33646910660499302</v>
      </c>
      <c r="J187" s="126">
        <v>0.33193871472035402</v>
      </c>
      <c r="K187" s="126">
        <v>0.33048882135190999</v>
      </c>
      <c r="L187" s="126">
        <v>0.32926898022352102</v>
      </c>
    </row>
    <row r="189" spans="1:12" x14ac:dyDescent="0.25">
      <c r="A189" s="1" t="s">
        <v>262</v>
      </c>
      <c r="B189" s="10" t="s">
        <v>260</v>
      </c>
      <c r="C189" s="1" t="s">
        <v>264</v>
      </c>
    </row>
    <row r="190" spans="1:12" x14ac:dyDescent="0.25">
      <c r="B190" s="2"/>
      <c r="C190" s="2">
        <v>0</v>
      </c>
      <c r="D190" s="2">
        <v>0.1</v>
      </c>
      <c r="E190" s="2">
        <v>0.2</v>
      </c>
      <c r="F190" s="2">
        <v>0.3</v>
      </c>
      <c r="G190" s="2">
        <v>0.4</v>
      </c>
      <c r="H190" s="2">
        <v>0.5</v>
      </c>
      <c r="I190" s="2">
        <v>0.6</v>
      </c>
      <c r="J190" s="2">
        <v>0.7</v>
      </c>
      <c r="K190" s="2">
        <v>0.79999999999999905</v>
      </c>
      <c r="L190" s="2">
        <v>0.89999999999999902</v>
      </c>
    </row>
    <row r="191" spans="1:12" x14ac:dyDescent="0.25">
      <c r="A191" s="1" t="s">
        <v>265</v>
      </c>
      <c r="B191" s="2">
        <v>0</v>
      </c>
      <c r="C191" s="2">
        <v>0.62087475924983104</v>
      </c>
      <c r="D191" s="2">
        <v>0.63112550181899196</v>
      </c>
      <c r="E191" s="2">
        <v>0.63034914037599199</v>
      </c>
      <c r="F191" s="2">
        <v>0.61690453361661701</v>
      </c>
      <c r="G191" s="2">
        <v>0.58273003483872698</v>
      </c>
      <c r="H191" s="2">
        <v>0.49528501365663302</v>
      </c>
      <c r="I191" s="2">
        <v>0.42656855535862298</v>
      </c>
      <c r="J191" s="2">
        <v>0.400902575515169</v>
      </c>
      <c r="K191" s="2">
        <v>0.37116037637482502</v>
      </c>
      <c r="L191" s="2">
        <v>0.33978659940202599</v>
      </c>
    </row>
    <row r="192" spans="1:12" x14ac:dyDescent="0.25">
      <c r="B192" s="2">
        <v>0.1</v>
      </c>
      <c r="C192" s="2">
        <v>0.62236875076295695</v>
      </c>
      <c r="D192" s="2">
        <v>0.63201589148593496</v>
      </c>
      <c r="E192" s="2">
        <v>0.62997602767210303</v>
      </c>
      <c r="F192" s="2">
        <v>0.62092332240558101</v>
      </c>
      <c r="G192" s="2">
        <v>0.56982461189728195</v>
      </c>
      <c r="H192" s="2">
        <v>0.48625873695875699</v>
      </c>
      <c r="I192" s="2">
        <v>0.43427648904591698</v>
      </c>
      <c r="J192" s="2">
        <v>0.40216343952691802</v>
      </c>
      <c r="K192" s="2">
        <v>0.37030823416764502</v>
      </c>
      <c r="L192" s="2">
        <v>0.33176808969766403</v>
      </c>
    </row>
    <row r="193" spans="1:12" x14ac:dyDescent="0.25">
      <c r="B193" s="2">
        <v>0.2</v>
      </c>
      <c r="C193" s="2">
        <v>0.61740499201056798</v>
      </c>
      <c r="D193" s="2">
        <v>0.61801732738549797</v>
      </c>
      <c r="E193" s="2">
        <v>0.61973812884905499</v>
      </c>
      <c r="F193" s="2">
        <v>0.60755594494618603</v>
      </c>
      <c r="G193" s="2">
        <v>0.54460224377139899</v>
      </c>
      <c r="H193" s="2">
        <v>0.47374396837445698</v>
      </c>
      <c r="I193" s="2">
        <v>0.42798466569990201</v>
      </c>
      <c r="J193" s="2">
        <v>0.39211550996782002</v>
      </c>
      <c r="K193" s="2">
        <v>0.34831335311013201</v>
      </c>
      <c r="L193" s="2">
        <v>0.30705496785568598</v>
      </c>
    </row>
    <row r="194" spans="1:12" x14ac:dyDescent="0.25">
      <c r="B194" s="2">
        <v>0.3</v>
      </c>
      <c r="C194" s="2">
        <v>0.60239768695484097</v>
      </c>
      <c r="D194" s="2">
        <v>0.60093790156509597</v>
      </c>
      <c r="E194" s="2">
        <v>0.58500918148149805</v>
      </c>
      <c r="F194" s="2">
        <v>0.55178106172053898</v>
      </c>
      <c r="G194" s="2">
        <v>0.50911417047561103</v>
      </c>
      <c r="H194" s="2">
        <v>0.44890650540354399</v>
      </c>
      <c r="I194" s="2">
        <v>0.41156649707380299</v>
      </c>
      <c r="J194" s="2">
        <v>0.372538349082431</v>
      </c>
      <c r="K194" s="2">
        <v>0.32381761911879903</v>
      </c>
      <c r="L194" s="2">
        <v>0.29006285355463501</v>
      </c>
    </row>
    <row r="195" spans="1:12" x14ac:dyDescent="0.25">
      <c r="B195" s="2">
        <v>0.4</v>
      </c>
      <c r="C195" s="2">
        <v>0.55879821303270905</v>
      </c>
      <c r="D195" s="2">
        <v>0.53760246775978004</v>
      </c>
      <c r="E195" s="2">
        <v>0.52246610644161795</v>
      </c>
      <c r="F195" s="2">
        <v>0.51332242818717799</v>
      </c>
      <c r="G195" s="2">
        <v>0.45104035720515101</v>
      </c>
      <c r="H195" s="2">
        <v>0.40401504899794799</v>
      </c>
      <c r="I195" s="2">
        <v>0.37244177881211099</v>
      </c>
      <c r="J195" s="2">
        <v>0.333402241947653</v>
      </c>
      <c r="K195" s="2">
        <v>0.29143624271665602</v>
      </c>
      <c r="L195" s="2">
        <v>0.26539272424417198</v>
      </c>
    </row>
    <row r="196" spans="1:12" x14ac:dyDescent="0.25">
      <c r="B196" s="2">
        <v>0.5</v>
      </c>
      <c r="C196" s="2">
        <v>0.50079437213895694</v>
      </c>
      <c r="D196" s="2">
        <v>0.46142222059104299</v>
      </c>
      <c r="E196" s="2">
        <v>0.44395795640941499</v>
      </c>
      <c r="F196" s="2">
        <v>0.420608368729458</v>
      </c>
      <c r="G196" s="2">
        <v>0.374881273270183</v>
      </c>
      <c r="H196" s="2">
        <v>0.34568245968243</v>
      </c>
      <c r="I196" s="2">
        <v>0.31661867932951099</v>
      </c>
      <c r="J196" s="2">
        <v>0.29798900737789102</v>
      </c>
      <c r="K196" s="2">
        <v>0.27889475251492002</v>
      </c>
      <c r="L196" s="2">
        <v>0.25019528151799098</v>
      </c>
    </row>
    <row r="197" spans="1:12" x14ac:dyDescent="0.25">
      <c r="B197" s="2">
        <v>0.6</v>
      </c>
      <c r="C197" s="2">
        <v>0.44488915760927</v>
      </c>
      <c r="D197" s="2">
        <v>0.39883938771236099</v>
      </c>
      <c r="E197" s="2">
        <v>0.37159658809187202</v>
      </c>
      <c r="F197" s="2">
        <v>0.34101467681893899</v>
      </c>
      <c r="G197" s="2">
        <v>0.31993029677622498</v>
      </c>
      <c r="H197" s="2">
        <v>0.30042951867109102</v>
      </c>
      <c r="I197" s="2">
        <v>0.28591541206884202</v>
      </c>
      <c r="J197" s="2">
        <v>0.272292009344138</v>
      </c>
      <c r="K197" s="2">
        <v>0.25292073620181699</v>
      </c>
      <c r="L197" s="2">
        <v>0.24246963933562601</v>
      </c>
    </row>
    <row r="198" spans="1:12" x14ac:dyDescent="0.25">
      <c r="B198" s="2">
        <v>0.7</v>
      </c>
      <c r="C198" s="2">
        <v>0.34371105570942101</v>
      </c>
      <c r="D198" s="2">
        <v>0.29899078643298299</v>
      </c>
      <c r="E198" s="2">
        <v>0.289365113294066</v>
      </c>
      <c r="F198" s="2">
        <v>0.269758310776199</v>
      </c>
      <c r="G198" s="2">
        <v>0.26274411068445602</v>
      </c>
      <c r="H198" s="2">
        <v>0.242252112057006</v>
      </c>
      <c r="I198" s="2">
        <v>0.23487606714127299</v>
      </c>
      <c r="J198" s="2">
        <v>0.22547449767757299</v>
      </c>
      <c r="K198" s="2">
        <v>0.21752057827335999</v>
      </c>
      <c r="L198" s="2">
        <v>0.207890531903553</v>
      </c>
    </row>
    <row r="199" spans="1:12" x14ac:dyDescent="0.25">
      <c r="B199" s="2">
        <v>0.79999999999999905</v>
      </c>
      <c r="C199" s="2">
        <v>0.26049552775118501</v>
      </c>
      <c r="D199" s="2">
        <v>0.233313202399963</v>
      </c>
      <c r="E199" s="2">
        <v>0.23073951705892401</v>
      </c>
      <c r="F199" s="2">
        <v>0.22021180913414001</v>
      </c>
      <c r="G199" s="2">
        <v>0.216507609560838</v>
      </c>
      <c r="H199" s="2">
        <v>0.20630173335244201</v>
      </c>
      <c r="I199" s="2">
        <v>0.20295515354193999</v>
      </c>
      <c r="J199" s="2">
        <v>0.20435132839676601</v>
      </c>
      <c r="K199" s="2">
        <v>0.19244926199597001</v>
      </c>
      <c r="L199" s="2">
        <v>0.18283969849923401</v>
      </c>
    </row>
    <row r="200" spans="1:12" x14ac:dyDescent="0.25">
      <c r="B200" s="2">
        <v>0.89999999999999902</v>
      </c>
      <c r="C200" s="2">
        <v>0.22848170186786401</v>
      </c>
      <c r="D200" s="2">
        <v>0.200832830799448</v>
      </c>
      <c r="E200" s="2">
        <v>0.19751859642736899</v>
      </c>
      <c r="F200" s="2">
        <v>0.19605141466745599</v>
      </c>
      <c r="G200" s="2">
        <v>0.187219156785049</v>
      </c>
      <c r="H200" s="2">
        <v>0.18383006205697799</v>
      </c>
      <c r="I200" s="2">
        <v>0.177377798567878</v>
      </c>
      <c r="J200" s="2">
        <v>0.168863803059291</v>
      </c>
      <c r="K200" s="2">
        <v>0.16745689397010699</v>
      </c>
      <c r="L200" s="2">
        <v>0.163738880287812</v>
      </c>
    </row>
    <row r="202" spans="1:12" x14ac:dyDescent="0.25">
      <c r="A202" s="1" t="s">
        <v>262</v>
      </c>
      <c r="B202" s="10" t="s">
        <v>263</v>
      </c>
      <c r="C202" s="1" t="s">
        <v>264</v>
      </c>
    </row>
    <row r="203" spans="1:12" x14ac:dyDescent="0.25">
      <c r="B203" s="2"/>
      <c r="C203" s="2">
        <v>0</v>
      </c>
      <c r="D203" s="2">
        <v>0.1</v>
      </c>
      <c r="E203" s="2">
        <v>0.2</v>
      </c>
      <c r="F203" s="2">
        <v>0.3</v>
      </c>
      <c r="G203" s="2">
        <v>0.4</v>
      </c>
      <c r="H203" s="2">
        <v>0.5</v>
      </c>
      <c r="I203" s="2">
        <v>0.6</v>
      </c>
      <c r="J203" s="2">
        <v>0.7</v>
      </c>
      <c r="K203" s="2">
        <v>0.79999999999999905</v>
      </c>
      <c r="L203" s="2">
        <v>0.89999999999999902</v>
      </c>
    </row>
    <row r="204" spans="1:12" x14ac:dyDescent="0.25">
      <c r="A204" s="1" t="s">
        <v>265</v>
      </c>
      <c r="B204" s="2">
        <v>0</v>
      </c>
      <c r="C204" s="2">
        <v>0.72967338709148599</v>
      </c>
      <c r="D204" s="2">
        <v>0.73944651928808702</v>
      </c>
      <c r="E204" s="2">
        <v>0.74262095114436</v>
      </c>
      <c r="F204" s="2">
        <v>0.73030995734840398</v>
      </c>
      <c r="G204" s="2">
        <v>0.68896405029821195</v>
      </c>
      <c r="H204" s="2">
        <v>0.58945364488484897</v>
      </c>
      <c r="I204" s="2">
        <v>0.50978225876539196</v>
      </c>
      <c r="J204" s="2">
        <v>0.47806161689799598</v>
      </c>
      <c r="K204" s="2">
        <v>0.44402743025915598</v>
      </c>
      <c r="L204" s="2">
        <v>0.41452448754876098</v>
      </c>
    </row>
    <row r="205" spans="1:12" x14ac:dyDescent="0.25">
      <c r="B205" s="2">
        <v>0.1</v>
      </c>
      <c r="C205" s="2">
        <v>0.72903971952330404</v>
      </c>
      <c r="D205" s="2">
        <v>0.73876806300275699</v>
      </c>
      <c r="E205" s="2">
        <v>0.74277128582753205</v>
      </c>
      <c r="F205" s="2">
        <v>0.73458924677814597</v>
      </c>
      <c r="G205" s="2">
        <v>0.67690229748405395</v>
      </c>
      <c r="H205" s="2">
        <v>0.58255352911917402</v>
      </c>
      <c r="I205" s="2">
        <v>0.51615659570636596</v>
      </c>
      <c r="J205" s="2">
        <v>0.48007707923876303</v>
      </c>
      <c r="K205" s="2">
        <v>0.44304006351391401</v>
      </c>
      <c r="L205" s="2">
        <v>0.40083234819807401</v>
      </c>
    </row>
    <row r="206" spans="1:12" x14ac:dyDescent="0.25">
      <c r="B206" s="2">
        <v>0.2</v>
      </c>
      <c r="C206" s="2">
        <v>0.724988737687841</v>
      </c>
      <c r="D206" s="2">
        <v>0.72536195214016297</v>
      </c>
      <c r="E206" s="2">
        <v>0.72916624086934301</v>
      </c>
      <c r="F206" s="2">
        <v>0.72053448147227706</v>
      </c>
      <c r="G206" s="2">
        <v>0.64555278334343702</v>
      </c>
      <c r="H206" s="2">
        <v>0.56279480845024399</v>
      </c>
      <c r="I206" s="2">
        <v>0.50762929368685705</v>
      </c>
      <c r="J206" s="2">
        <v>0.46936555386757001</v>
      </c>
      <c r="K206" s="2">
        <v>0.42438633164714501</v>
      </c>
      <c r="L206" s="2">
        <v>0.37851836997074501</v>
      </c>
    </row>
    <row r="207" spans="1:12" x14ac:dyDescent="0.25">
      <c r="B207" s="2">
        <v>0.3</v>
      </c>
      <c r="C207" s="2">
        <v>0.70400195750961003</v>
      </c>
      <c r="D207" s="2">
        <v>0.70469453910172297</v>
      </c>
      <c r="E207" s="2">
        <v>0.69565857894939498</v>
      </c>
      <c r="F207" s="2">
        <v>0.65442185671027198</v>
      </c>
      <c r="G207" s="2">
        <v>0.60108219208984504</v>
      </c>
      <c r="H207" s="2">
        <v>0.53127336315211204</v>
      </c>
      <c r="I207" s="2">
        <v>0.48843721132302498</v>
      </c>
      <c r="J207" s="2">
        <v>0.4448483005003</v>
      </c>
      <c r="K207" s="2">
        <v>0.39417020953204801</v>
      </c>
      <c r="L207" s="2">
        <v>0.355679783121015</v>
      </c>
    </row>
    <row r="208" spans="1:12" x14ac:dyDescent="0.25">
      <c r="B208" s="2">
        <v>0.4</v>
      </c>
      <c r="C208" s="2">
        <v>0.64761646154335495</v>
      </c>
      <c r="D208" s="2">
        <v>0.62241509425536201</v>
      </c>
      <c r="E208" s="2">
        <v>0.60724348578952103</v>
      </c>
      <c r="F208" s="2">
        <v>0.59683109180898497</v>
      </c>
      <c r="G208" s="2">
        <v>0.52954896503503901</v>
      </c>
      <c r="H208" s="2">
        <v>0.46861372339694102</v>
      </c>
      <c r="I208" s="2">
        <v>0.43152132324506898</v>
      </c>
      <c r="J208" s="2">
        <v>0.38873584036576497</v>
      </c>
      <c r="K208" s="2">
        <v>0.34481834259674499</v>
      </c>
      <c r="L208" s="2">
        <v>0.31849067499252598</v>
      </c>
    </row>
    <row r="209" spans="1:12" x14ac:dyDescent="0.25">
      <c r="B209" s="2">
        <v>0.5</v>
      </c>
      <c r="C209" s="2">
        <v>0.57661254978181697</v>
      </c>
      <c r="D209" s="2">
        <v>0.53027806348087503</v>
      </c>
      <c r="E209" s="2">
        <v>0.515535040064382</v>
      </c>
      <c r="F209" s="2">
        <v>0.490727679457373</v>
      </c>
      <c r="G209" s="2">
        <v>0.44180141171972798</v>
      </c>
      <c r="H209" s="2">
        <v>0.40826171678819301</v>
      </c>
      <c r="I209" s="2">
        <v>0.36584831173784199</v>
      </c>
      <c r="J209" s="2">
        <v>0.34784943954236702</v>
      </c>
      <c r="K209" s="2">
        <v>0.32435828278832002</v>
      </c>
      <c r="L209" s="2">
        <v>0.299785158744377</v>
      </c>
    </row>
    <row r="210" spans="1:12" x14ac:dyDescent="0.25">
      <c r="B210" s="2">
        <v>0.6</v>
      </c>
      <c r="C210" s="2">
        <v>0.51094215821314104</v>
      </c>
      <c r="D210" s="2">
        <v>0.46422536123313402</v>
      </c>
      <c r="E210" s="2">
        <v>0.43779668460790899</v>
      </c>
      <c r="F210" s="2">
        <v>0.40264758365233</v>
      </c>
      <c r="G210" s="2">
        <v>0.38203487927487101</v>
      </c>
      <c r="H210" s="2">
        <v>0.35303636261396298</v>
      </c>
      <c r="I210" s="2">
        <v>0.33620913176133999</v>
      </c>
      <c r="J210" s="2">
        <v>0.32652629558947899</v>
      </c>
      <c r="K210" s="2">
        <v>0.30107146474962698</v>
      </c>
      <c r="L210" s="2">
        <v>0.28618984495490402</v>
      </c>
    </row>
    <row r="211" spans="1:12" x14ac:dyDescent="0.25">
      <c r="B211" s="2">
        <v>0.7</v>
      </c>
      <c r="C211" s="2">
        <v>0.400923741556302</v>
      </c>
      <c r="D211" s="2">
        <v>0.35249094771806999</v>
      </c>
      <c r="E211" s="2">
        <v>0.34017530460331102</v>
      </c>
      <c r="F211" s="2">
        <v>0.31874348183351697</v>
      </c>
      <c r="G211" s="2">
        <v>0.31248359276008197</v>
      </c>
      <c r="H211" s="2">
        <v>0.28222969741447701</v>
      </c>
      <c r="I211" s="2">
        <v>0.27134466285144798</v>
      </c>
      <c r="J211" s="2">
        <v>0.25841855438482397</v>
      </c>
      <c r="K211" s="2">
        <v>0.25212374520440101</v>
      </c>
      <c r="L211" s="2">
        <v>0.24171720312686501</v>
      </c>
    </row>
    <row r="212" spans="1:12" x14ac:dyDescent="0.25">
      <c r="B212" s="2">
        <v>0.79999999999999905</v>
      </c>
      <c r="C212" s="2">
        <v>0.31034319651724002</v>
      </c>
      <c r="D212" s="2">
        <v>0.27609753304074702</v>
      </c>
      <c r="E212" s="2">
        <v>0.274482212273577</v>
      </c>
      <c r="F212" s="2">
        <v>0.26307638053777199</v>
      </c>
      <c r="G212" s="2">
        <v>0.25709709371341299</v>
      </c>
      <c r="H212" s="2">
        <v>0.23826622946002199</v>
      </c>
      <c r="I212" s="2">
        <v>0.234812226200242</v>
      </c>
      <c r="J212" s="2">
        <v>0.235339782888833</v>
      </c>
      <c r="K212" s="2">
        <v>0.22702200583861001</v>
      </c>
      <c r="L212" s="2">
        <v>0.21103911240916501</v>
      </c>
    </row>
    <row r="213" spans="1:12" x14ac:dyDescent="0.25">
      <c r="B213" s="2">
        <v>0.89999999999999902</v>
      </c>
      <c r="C213" s="2">
        <v>0.27090007568617602</v>
      </c>
      <c r="D213" s="2">
        <v>0.238167511844248</v>
      </c>
      <c r="E213" s="2">
        <v>0.235387623265681</v>
      </c>
      <c r="F213" s="2">
        <v>0.234139674294495</v>
      </c>
      <c r="G213" s="2">
        <v>0.21823004386254199</v>
      </c>
      <c r="H213" s="2">
        <v>0.21353417583754</v>
      </c>
      <c r="I213" s="2">
        <v>0.202217713248771</v>
      </c>
      <c r="J213" s="2">
        <v>0.19456288292349799</v>
      </c>
      <c r="K213" s="2">
        <v>0.1926989052012</v>
      </c>
      <c r="L213" s="2">
        <v>0.189294233334832</v>
      </c>
    </row>
    <row r="215" spans="1:12" x14ac:dyDescent="0.25">
      <c r="A215" s="1" t="s">
        <v>267</v>
      </c>
      <c r="B215" s="10" t="s">
        <v>260</v>
      </c>
      <c r="C215" s="1" t="s">
        <v>264</v>
      </c>
    </row>
    <row r="216" spans="1:12" x14ac:dyDescent="0.25">
      <c r="B216" s="2"/>
      <c r="C216" s="2">
        <v>0</v>
      </c>
      <c r="D216" s="2">
        <v>0.1</v>
      </c>
      <c r="E216" s="2">
        <v>0.2</v>
      </c>
      <c r="F216" s="2">
        <v>0.3</v>
      </c>
      <c r="G216" s="2">
        <v>0.4</v>
      </c>
      <c r="H216" s="2">
        <v>0.5</v>
      </c>
      <c r="I216" s="2">
        <v>0.6</v>
      </c>
      <c r="J216" s="2">
        <v>0.7</v>
      </c>
      <c r="K216" s="2">
        <v>0.79999999999999905</v>
      </c>
      <c r="L216" s="2">
        <v>0.89999999999999902</v>
      </c>
    </row>
    <row r="217" spans="1:12" x14ac:dyDescent="0.2">
      <c r="A217" s="1" t="s">
        <v>265</v>
      </c>
      <c r="B217" s="2">
        <v>0</v>
      </c>
      <c r="C217" s="131">
        <v>0.53676171274961504</v>
      </c>
      <c r="D217" s="131">
        <v>0.53832642611453496</v>
      </c>
      <c r="E217" s="131">
        <v>0.53837079147140099</v>
      </c>
      <c r="F217" s="131">
        <v>0.519339397671294</v>
      </c>
      <c r="G217" s="131">
        <v>0.56194442322383498</v>
      </c>
      <c r="H217" s="131">
        <v>0.42450347447908399</v>
      </c>
      <c r="I217" s="131">
        <v>0.35840234351767403</v>
      </c>
      <c r="J217" s="131">
        <v>0.33971380110615301</v>
      </c>
      <c r="K217" s="131">
        <v>0.32741247067719298</v>
      </c>
      <c r="L217" s="131">
        <v>0.30417179446499798</v>
      </c>
    </row>
    <row r="218" spans="1:12" x14ac:dyDescent="0.2">
      <c r="B218" s="2">
        <v>0.1</v>
      </c>
      <c r="C218" s="131">
        <v>0.54098809523809499</v>
      </c>
      <c r="D218" s="131">
        <v>0.54257440730001705</v>
      </c>
      <c r="E218" s="131">
        <v>0.54338441108150504</v>
      </c>
      <c r="F218" s="131">
        <v>0.50235471621116301</v>
      </c>
      <c r="G218" s="131">
        <v>0.54091331956157496</v>
      </c>
      <c r="H218" s="131">
        <v>0.42985981799344603</v>
      </c>
      <c r="I218" s="131">
        <v>0.36236753285543599</v>
      </c>
      <c r="J218" s="131">
        <v>0.338990345228248</v>
      </c>
      <c r="K218" s="131">
        <v>0.33844057316637899</v>
      </c>
      <c r="L218" s="131">
        <v>0.30914794841455501</v>
      </c>
    </row>
    <row r="219" spans="1:12" x14ac:dyDescent="0.2">
      <c r="B219" s="2">
        <v>0.2</v>
      </c>
      <c r="C219" s="131">
        <v>0.54702976190476105</v>
      </c>
      <c r="D219" s="131">
        <v>0.52080596042804905</v>
      </c>
      <c r="E219" s="131">
        <v>0.52115248550495097</v>
      </c>
      <c r="F219" s="131">
        <v>0.50473690393473702</v>
      </c>
      <c r="G219" s="131">
        <v>0.54309854293215298</v>
      </c>
      <c r="H219" s="131">
        <v>0.43577611858362397</v>
      </c>
      <c r="I219" s="131">
        <v>0.36571800447376401</v>
      </c>
      <c r="J219" s="131">
        <v>0.33587118205868199</v>
      </c>
      <c r="K219" s="131">
        <v>0.31949052716996201</v>
      </c>
      <c r="L219" s="131">
        <v>0.29483918246785801</v>
      </c>
    </row>
    <row r="220" spans="1:12" x14ac:dyDescent="0.2">
      <c r="B220" s="2">
        <v>0.3</v>
      </c>
      <c r="C220" s="131">
        <v>0.52351260504201602</v>
      </c>
      <c r="D220" s="131">
        <v>0.524593107943781</v>
      </c>
      <c r="E220" s="131">
        <v>0.54218495743681305</v>
      </c>
      <c r="F220" s="131">
        <v>0.52374915936391797</v>
      </c>
      <c r="G220" s="131">
        <v>0.51490412500384197</v>
      </c>
      <c r="H220" s="131">
        <v>0.38678067730397198</v>
      </c>
      <c r="I220" s="131">
        <v>0.33888459107785102</v>
      </c>
      <c r="J220" s="131">
        <v>0.31998201484895</v>
      </c>
      <c r="K220" s="131">
        <v>0.29945201852744902</v>
      </c>
      <c r="L220" s="131">
        <v>0.29136647462015097</v>
      </c>
    </row>
    <row r="221" spans="1:12" x14ac:dyDescent="0.2">
      <c r="B221" s="2">
        <v>0.4</v>
      </c>
      <c r="C221" s="131">
        <v>0.52539752567693698</v>
      </c>
      <c r="D221" s="131">
        <v>0.50702188287255601</v>
      </c>
      <c r="E221" s="131">
        <v>0.50951515597390795</v>
      </c>
      <c r="F221" s="131">
        <v>0.48935665487061603</v>
      </c>
      <c r="G221" s="131">
        <v>0.49221005330031697</v>
      </c>
      <c r="H221" s="131">
        <v>0.34909919436039299</v>
      </c>
      <c r="I221" s="131">
        <v>0.31852515028494199</v>
      </c>
      <c r="J221" s="131">
        <v>0.30259280135573202</v>
      </c>
      <c r="K221" s="131">
        <v>0.29581757825507798</v>
      </c>
      <c r="L221" s="131">
        <v>0.28552025792834601</v>
      </c>
    </row>
    <row r="222" spans="1:12" x14ac:dyDescent="0.2">
      <c r="B222" s="2">
        <v>0.5</v>
      </c>
      <c r="C222" s="131">
        <v>0.516206349206349</v>
      </c>
      <c r="D222" s="131">
        <v>0.49903532307522802</v>
      </c>
      <c r="E222" s="131">
        <v>0.47669860986686002</v>
      </c>
      <c r="F222" s="131">
        <v>0.41244884826971501</v>
      </c>
      <c r="G222" s="131">
        <v>0.44789090438546902</v>
      </c>
      <c r="H222" s="131">
        <v>0.31385351945224599</v>
      </c>
      <c r="I222" s="131">
        <v>0.29517434835887202</v>
      </c>
      <c r="J222" s="131">
        <v>0.28958226495726402</v>
      </c>
      <c r="K222" s="131">
        <v>0.29435542929292902</v>
      </c>
      <c r="L222" s="131">
        <v>0.28557978173786902</v>
      </c>
    </row>
    <row r="223" spans="1:12" x14ac:dyDescent="0.2">
      <c r="B223" s="2">
        <v>0.6</v>
      </c>
      <c r="C223" s="131">
        <v>0.47453968253968198</v>
      </c>
      <c r="D223" s="131">
        <v>0.43363079976629298</v>
      </c>
      <c r="E223" s="131">
        <v>0.423103130051806</v>
      </c>
      <c r="F223" s="131">
        <v>0.37454744489227199</v>
      </c>
      <c r="G223" s="131">
        <v>0.32560603647560099</v>
      </c>
      <c r="H223" s="131">
        <v>0.289282478817871</v>
      </c>
      <c r="I223" s="131">
        <v>0.28921270198055898</v>
      </c>
      <c r="J223" s="131">
        <v>0.27751480463980399</v>
      </c>
      <c r="K223" s="131">
        <v>0.272375632773659</v>
      </c>
      <c r="L223" s="131">
        <v>0.27072223188032002</v>
      </c>
    </row>
    <row r="224" spans="1:12" x14ac:dyDescent="0.2">
      <c r="B224" s="2">
        <v>0.7</v>
      </c>
      <c r="C224" s="131">
        <v>0.44495634920634902</v>
      </c>
      <c r="D224" s="131">
        <v>0.34694849691588697</v>
      </c>
      <c r="E224" s="131">
        <v>0.31456760905938902</v>
      </c>
      <c r="F224" s="131">
        <v>0.31011924523918499</v>
      </c>
      <c r="G224" s="131">
        <v>0.28939119455423801</v>
      </c>
      <c r="H224" s="131">
        <v>0.27041884245423398</v>
      </c>
      <c r="I224" s="131">
        <v>0.28568653516491799</v>
      </c>
      <c r="J224" s="131">
        <v>0.28126559089059</v>
      </c>
      <c r="K224" s="131">
        <v>0.26263363257113198</v>
      </c>
      <c r="L224" s="131">
        <v>0.225428821586909</v>
      </c>
    </row>
    <row r="225" spans="1:12" x14ac:dyDescent="0.2">
      <c r="B225" s="2">
        <v>0.79999999999999905</v>
      </c>
      <c r="C225" s="131">
        <v>0.433775793650793</v>
      </c>
      <c r="D225" s="131">
        <v>0.29218983890722799</v>
      </c>
      <c r="E225" s="131">
        <v>0.29081261405439401</v>
      </c>
      <c r="F225" s="131">
        <v>0.24808409605569801</v>
      </c>
      <c r="G225" s="131">
        <v>0.24368842030132301</v>
      </c>
      <c r="H225" s="131">
        <v>0.2208349078703</v>
      </c>
      <c r="I225" s="131">
        <v>0.220510802028659</v>
      </c>
      <c r="J225" s="131">
        <v>0.20916968871341901</v>
      </c>
      <c r="K225" s="131">
        <v>0.22866688172938099</v>
      </c>
      <c r="L225" s="131">
        <v>0.21498509864318599</v>
      </c>
    </row>
    <row r="226" spans="1:12" x14ac:dyDescent="0.2">
      <c r="B226" s="2">
        <v>0.89999999999999902</v>
      </c>
      <c r="C226" s="131">
        <v>0.29699999999999899</v>
      </c>
      <c r="D226" s="131">
        <v>0.196578985839479</v>
      </c>
      <c r="E226" s="131">
        <v>0.19382878993347299</v>
      </c>
      <c r="F226" s="131">
        <v>0.17663658747109301</v>
      </c>
      <c r="G226" s="131">
        <v>0.173032858345358</v>
      </c>
      <c r="H226" s="131">
        <v>0.171041992452384</v>
      </c>
      <c r="I226" s="131">
        <v>0.17112062249141999</v>
      </c>
      <c r="J226" s="131">
        <v>0.162462842712842</v>
      </c>
      <c r="K226" s="131">
        <v>0.15848606616813099</v>
      </c>
      <c r="L226" s="131">
        <v>0.15489145658263301</v>
      </c>
    </row>
    <row r="228" spans="1:12" x14ac:dyDescent="0.25">
      <c r="A228" s="1" t="s">
        <v>267</v>
      </c>
      <c r="B228" s="10" t="s">
        <v>263</v>
      </c>
      <c r="C228" s="1" t="s">
        <v>264</v>
      </c>
    </row>
    <row r="229" spans="1:12" x14ac:dyDescent="0.25">
      <c r="B229" s="2"/>
      <c r="C229" s="2">
        <v>0</v>
      </c>
      <c r="D229" s="2">
        <v>0.1</v>
      </c>
      <c r="E229" s="2">
        <v>0.2</v>
      </c>
      <c r="F229" s="2">
        <v>0.3</v>
      </c>
      <c r="G229" s="2">
        <v>0.4</v>
      </c>
      <c r="H229" s="2">
        <v>0.5</v>
      </c>
      <c r="I229" s="2">
        <v>0.6</v>
      </c>
      <c r="J229" s="2">
        <v>0.7</v>
      </c>
      <c r="K229" s="2">
        <v>0.79999999999999905</v>
      </c>
      <c r="L229" s="2">
        <v>0.89999999999999902</v>
      </c>
    </row>
    <row r="230" spans="1:12" x14ac:dyDescent="0.2">
      <c r="A230" s="1" t="s">
        <v>265</v>
      </c>
      <c r="B230" s="2">
        <v>0</v>
      </c>
      <c r="C230" s="126">
        <v>0.57800595238095198</v>
      </c>
      <c r="D230" s="126">
        <v>0.58015495175556098</v>
      </c>
      <c r="E230" s="126">
        <v>0.58019463429524398</v>
      </c>
      <c r="F230" s="126">
        <v>0.56137691570881199</v>
      </c>
      <c r="G230" s="126">
        <v>0.604292186571598</v>
      </c>
      <c r="H230" s="126">
        <v>0.45480033855033802</v>
      </c>
      <c r="I230" s="126">
        <v>0.36754784466740897</v>
      </c>
      <c r="J230" s="126">
        <v>0.350662924032489</v>
      </c>
      <c r="K230" s="126">
        <v>0.339513888888888</v>
      </c>
      <c r="L230" s="126">
        <v>0.31664657660347301</v>
      </c>
    </row>
    <row r="231" spans="1:12" x14ac:dyDescent="0.2">
      <c r="B231" s="2">
        <v>0.1</v>
      </c>
      <c r="C231" s="126">
        <v>0.58172619047619001</v>
      </c>
      <c r="D231" s="126">
        <v>0.583741157216767</v>
      </c>
      <c r="E231" s="126">
        <v>0.58505354580856705</v>
      </c>
      <c r="F231" s="126">
        <v>0.54369623655913901</v>
      </c>
      <c r="G231" s="126">
        <v>0.58265873015873004</v>
      </c>
      <c r="H231" s="126">
        <v>0.45912878787878703</v>
      </c>
      <c r="I231" s="126">
        <v>0.37088888888888799</v>
      </c>
      <c r="J231" s="126">
        <v>0.34537545787545698</v>
      </c>
      <c r="K231" s="126">
        <v>0.338162326025229</v>
      </c>
      <c r="L231" s="126">
        <v>0.31295563097033602</v>
      </c>
    </row>
    <row r="232" spans="1:12" x14ac:dyDescent="0.2">
      <c r="B232" s="2">
        <v>0.2</v>
      </c>
      <c r="C232" s="126">
        <v>0.58360119047618997</v>
      </c>
      <c r="D232" s="126">
        <v>0.56046908715639299</v>
      </c>
      <c r="E232" s="126">
        <v>0.560973300073909</v>
      </c>
      <c r="F232" s="126">
        <v>0.543885630498533</v>
      </c>
      <c r="G232" s="126">
        <v>0.58230549199084602</v>
      </c>
      <c r="H232" s="126">
        <v>0.458788156288156</v>
      </c>
      <c r="I232" s="126">
        <v>0.36914529914529898</v>
      </c>
      <c r="J232" s="126">
        <v>0.33960497835497799</v>
      </c>
      <c r="K232" s="126">
        <v>0.32008352758352698</v>
      </c>
      <c r="L232" s="126">
        <v>0.29254201680672198</v>
      </c>
    </row>
    <row r="233" spans="1:12" x14ac:dyDescent="0.2">
      <c r="B233" s="2">
        <v>0.3</v>
      </c>
      <c r="C233" s="126">
        <v>0.56008403361344505</v>
      </c>
      <c r="D233" s="126">
        <v>0.56157214742282002</v>
      </c>
      <c r="E233" s="126">
        <v>0.57783910533910499</v>
      </c>
      <c r="F233" s="126">
        <v>0.55315330726621004</v>
      </c>
      <c r="G233" s="126">
        <v>0.55144158981115499</v>
      </c>
      <c r="H233" s="126">
        <v>0.41503690753690697</v>
      </c>
      <c r="I233" s="126">
        <v>0.34615835777126103</v>
      </c>
      <c r="J233" s="126">
        <v>0.322455357142857</v>
      </c>
      <c r="K233" s="126">
        <v>0.30185120435120399</v>
      </c>
      <c r="L233" s="126">
        <v>0.28628389992360498</v>
      </c>
    </row>
    <row r="234" spans="1:12" x14ac:dyDescent="0.2">
      <c r="B234" s="2">
        <v>0.4</v>
      </c>
      <c r="C234" s="126">
        <v>0.54974673202614299</v>
      </c>
      <c r="D234" s="126">
        <v>0.55120177705244999</v>
      </c>
      <c r="E234" s="126">
        <v>0.55356421356421304</v>
      </c>
      <c r="F234" s="126">
        <v>0.53328186758893203</v>
      </c>
      <c r="G234" s="126">
        <v>0.51937565308254896</v>
      </c>
      <c r="H234" s="126">
        <v>0.37428335777126098</v>
      </c>
      <c r="I234" s="126">
        <v>0.33120535714285698</v>
      </c>
      <c r="J234" s="126">
        <v>0.30707532051281999</v>
      </c>
      <c r="K234" s="126">
        <v>0.298473332223332</v>
      </c>
      <c r="L234" s="126">
        <v>0.28189067468479201</v>
      </c>
    </row>
    <row r="235" spans="1:12" x14ac:dyDescent="0.2">
      <c r="B235" s="2">
        <v>0.5</v>
      </c>
      <c r="C235" s="126">
        <v>0.54888888888888798</v>
      </c>
      <c r="D235" s="126">
        <v>0.543151586215881</v>
      </c>
      <c r="E235" s="126">
        <v>0.52047676376164698</v>
      </c>
      <c r="F235" s="126">
        <v>0.43539366883116798</v>
      </c>
      <c r="G235" s="126">
        <v>0.48338603425559901</v>
      </c>
      <c r="H235" s="126">
        <v>0.332395833333333</v>
      </c>
      <c r="I235" s="126">
        <v>0.30729843073592999</v>
      </c>
      <c r="J235" s="126">
        <v>0.29556738400488303</v>
      </c>
      <c r="K235" s="126">
        <v>0.29570165945165899</v>
      </c>
      <c r="L235" s="126">
        <v>0.28296210325622001</v>
      </c>
    </row>
    <row r="236" spans="1:12" x14ac:dyDescent="0.2">
      <c r="B236" s="2">
        <v>0.6</v>
      </c>
      <c r="C236" s="126">
        <v>0.49888888888888799</v>
      </c>
      <c r="D236" s="126">
        <v>0.48172676376164703</v>
      </c>
      <c r="E236" s="126">
        <v>0.45872026196204202</v>
      </c>
      <c r="F236" s="126">
        <v>0.40962817833507398</v>
      </c>
      <c r="G236" s="126">
        <v>0.36005270092226599</v>
      </c>
      <c r="H236" s="126">
        <v>0.319738906926406</v>
      </c>
      <c r="I236" s="126">
        <v>0.30284913003663</v>
      </c>
      <c r="J236" s="126">
        <v>0.286499923687423</v>
      </c>
      <c r="K236" s="126">
        <v>0.27839882339882299</v>
      </c>
      <c r="L236" s="126">
        <v>0.27125270154681902</v>
      </c>
    </row>
    <row r="237" spans="1:12" x14ac:dyDescent="0.2">
      <c r="B237" s="2">
        <v>0.7</v>
      </c>
      <c r="C237" s="126">
        <v>0.46930555555555498</v>
      </c>
      <c r="D237" s="126">
        <v>0.38154513983002297</v>
      </c>
      <c r="E237" s="126">
        <v>0.34919520368698298</v>
      </c>
      <c r="F237" s="126">
        <v>0.34468645339334902</v>
      </c>
      <c r="G237" s="126">
        <v>0.31549603174603102</v>
      </c>
      <c r="H237" s="126">
        <v>0.29449900793650702</v>
      </c>
      <c r="I237" s="126">
        <v>0.30664061632811601</v>
      </c>
      <c r="J237" s="126">
        <v>0.29965343684093598</v>
      </c>
      <c r="K237" s="126">
        <v>0.26814269064268997</v>
      </c>
      <c r="L237" s="126">
        <v>0.22989447643859401</v>
      </c>
    </row>
    <row r="238" spans="1:12" x14ac:dyDescent="0.2">
      <c r="B238" s="2">
        <v>0.79999999999999905</v>
      </c>
      <c r="C238" s="126">
        <v>0.45430555555555502</v>
      </c>
      <c r="D238" s="126">
        <v>0.31827133030621302</v>
      </c>
      <c r="E238" s="126">
        <v>0.31719428793606802</v>
      </c>
      <c r="F238" s="126">
        <v>0.27204573626733802</v>
      </c>
      <c r="G238" s="126">
        <v>0.267757936507936</v>
      </c>
      <c r="H238" s="126">
        <v>0.24372519841269799</v>
      </c>
      <c r="I238" s="126">
        <v>0.24098585442335399</v>
      </c>
      <c r="J238" s="126">
        <v>0.227448602201891</v>
      </c>
      <c r="K238" s="126">
        <v>0.24599802974802901</v>
      </c>
      <c r="L238" s="126">
        <v>0.231117420161537</v>
      </c>
    </row>
    <row r="239" spans="1:12" x14ac:dyDescent="0.2">
      <c r="B239" s="2">
        <v>0.89999999999999902</v>
      </c>
      <c r="C239" s="126">
        <v>0.30130952380952303</v>
      </c>
      <c r="D239" s="126">
        <v>0.219261590046473</v>
      </c>
      <c r="E239" s="126">
        <v>0.21659419358597301</v>
      </c>
      <c r="F239" s="126">
        <v>0.199401991123593</v>
      </c>
      <c r="G239" s="126">
        <v>0.19590277777777701</v>
      </c>
      <c r="H239" s="126">
        <v>0.19393228299478299</v>
      </c>
      <c r="I239" s="126">
        <v>0.19148674242424199</v>
      </c>
      <c r="J239" s="126">
        <v>0.18038645382395299</v>
      </c>
      <c r="K239" s="126">
        <v>0.17589200051156501</v>
      </c>
      <c r="L239" s="126">
        <v>0.17089879891350401</v>
      </c>
    </row>
    <row r="242" spans="1:12" s="41" customFormat="1" x14ac:dyDescent="0.25">
      <c r="A242" s="115" t="s">
        <v>1570</v>
      </c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</row>
    <row r="243" spans="1:12" x14ac:dyDescent="0.25">
      <c r="A243" s="1" t="s">
        <v>10</v>
      </c>
      <c r="B243" s="10" t="s">
        <v>260</v>
      </c>
      <c r="C243" s="1" t="s">
        <v>264</v>
      </c>
    </row>
    <row r="244" spans="1:12" x14ac:dyDescent="0.25">
      <c r="B244" s="2"/>
      <c r="C244" s="2">
        <v>0</v>
      </c>
      <c r="D244" s="2">
        <v>0.1</v>
      </c>
      <c r="E244" s="2">
        <v>0.2</v>
      </c>
      <c r="F244" s="2">
        <v>0.3</v>
      </c>
      <c r="G244" s="2">
        <v>0.4</v>
      </c>
      <c r="H244" s="2">
        <v>0.5</v>
      </c>
      <c r="I244" s="2">
        <v>0.6</v>
      </c>
      <c r="J244" s="2">
        <v>0.7</v>
      </c>
      <c r="K244" s="2">
        <v>0.79999999999999905</v>
      </c>
      <c r="L244" s="2">
        <v>0.89999999999999902</v>
      </c>
    </row>
    <row r="245" spans="1:12" x14ac:dyDescent="0.25">
      <c r="A245" s="1" t="s">
        <v>265</v>
      </c>
      <c r="B245" s="2">
        <v>0</v>
      </c>
      <c r="C245" s="2">
        <v>0.293991638198984</v>
      </c>
      <c r="D245" s="2">
        <v>0.302681626229242</v>
      </c>
      <c r="E245" s="2">
        <v>0.31850801447883098</v>
      </c>
      <c r="F245" s="2">
        <v>0.330348642869502</v>
      </c>
      <c r="G245" s="2">
        <v>0.336544000307749</v>
      </c>
      <c r="H245" s="2">
        <v>0.32573572347839103</v>
      </c>
      <c r="I245" s="2">
        <v>0.30878615819551503</v>
      </c>
      <c r="J245" s="2">
        <v>0.287154168115828</v>
      </c>
      <c r="K245" s="2">
        <v>0.27538619977787399</v>
      </c>
      <c r="L245" s="2">
        <v>0.258809212917538</v>
      </c>
    </row>
    <row r="246" spans="1:12" x14ac:dyDescent="0.25">
      <c r="B246" s="2">
        <v>0.1</v>
      </c>
      <c r="C246" s="2">
        <v>0.31842803613000498</v>
      </c>
      <c r="D246" s="2">
        <v>0.33146597971410102</v>
      </c>
      <c r="E246" s="2">
        <v>0.34766182300461301</v>
      </c>
      <c r="F246" s="2">
        <v>0.36628786693875198</v>
      </c>
      <c r="G246" s="2">
        <v>0.371954694673584</v>
      </c>
      <c r="H246" s="2">
        <v>0.359084459201642</v>
      </c>
      <c r="I246" s="2">
        <v>0.33633476587820998</v>
      </c>
      <c r="J246" s="2">
        <v>0.311567625263859</v>
      </c>
      <c r="K246" s="2">
        <v>0.29351726296622199</v>
      </c>
      <c r="L246" s="2">
        <v>0.272886947664568</v>
      </c>
    </row>
    <row r="247" spans="1:12" x14ac:dyDescent="0.25">
      <c r="B247" s="2">
        <v>0.2</v>
      </c>
      <c r="C247" s="2">
        <v>0.34421099484087597</v>
      </c>
      <c r="D247" s="2">
        <v>0.35782024294506098</v>
      </c>
      <c r="E247" s="2">
        <v>0.37601818453194702</v>
      </c>
      <c r="F247" s="2">
        <v>0.388677433449584</v>
      </c>
      <c r="G247" s="2">
        <v>0.385236847447263</v>
      </c>
      <c r="H247" s="2">
        <v>0.36823761265118399</v>
      </c>
      <c r="I247" s="2">
        <v>0.34436287752661898</v>
      </c>
      <c r="J247" s="2">
        <v>0.32117952203887401</v>
      </c>
      <c r="K247" s="2">
        <v>0.30330739589973599</v>
      </c>
      <c r="L247" s="2">
        <v>0.28247757605236301</v>
      </c>
    </row>
    <row r="248" spans="1:12" x14ac:dyDescent="0.25">
      <c r="B248" s="2">
        <v>0.3</v>
      </c>
      <c r="C248" s="2">
        <v>0.36305116087429201</v>
      </c>
      <c r="D248" s="2">
        <v>0.36906499559796802</v>
      </c>
      <c r="E248" s="2">
        <v>0.37514834678300901</v>
      </c>
      <c r="F248" s="2">
        <v>0.37900408287846199</v>
      </c>
      <c r="G248" s="2">
        <v>0.37338310875474501</v>
      </c>
      <c r="H248" s="2">
        <v>0.359187472248998</v>
      </c>
      <c r="I248" s="2">
        <v>0.33813140084971499</v>
      </c>
      <c r="J248" s="2">
        <v>0.31641595735038403</v>
      </c>
      <c r="K248" s="2">
        <v>0.30143748362476203</v>
      </c>
      <c r="L248" s="2">
        <v>0.28247769905817699</v>
      </c>
    </row>
    <row r="249" spans="1:12" x14ac:dyDescent="0.25">
      <c r="B249" s="2">
        <v>0.4</v>
      </c>
      <c r="C249" s="2">
        <v>0.35473591609883998</v>
      </c>
      <c r="D249" s="2">
        <v>0.35255143924376697</v>
      </c>
      <c r="E249" s="2">
        <v>0.35941400544884</v>
      </c>
      <c r="F249" s="2">
        <v>0.357869299340355</v>
      </c>
      <c r="G249" s="2">
        <v>0.34617923952660201</v>
      </c>
      <c r="H249" s="2">
        <v>0.33173686377244899</v>
      </c>
      <c r="I249" s="2">
        <v>0.31787339711454898</v>
      </c>
      <c r="J249" s="2">
        <v>0.297104435122239</v>
      </c>
      <c r="K249" s="2">
        <v>0.28322226306115</v>
      </c>
      <c r="L249" s="2">
        <v>0.27077896722188</v>
      </c>
    </row>
    <row r="250" spans="1:12" x14ac:dyDescent="0.25">
      <c r="B250" s="2">
        <v>0.5</v>
      </c>
      <c r="C250" s="2">
        <v>0.34548894813527298</v>
      </c>
      <c r="D250" s="2">
        <v>0.34067186938479499</v>
      </c>
      <c r="E250" s="2">
        <v>0.33431519619519701</v>
      </c>
      <c r="F250" s="2">
        <v>0.32402964709210103</v>
      </c>
      <c r="G250" s="2">
        <v>0.31444512169624</v>
      </c>
      <c r="H250" s="2">
        <v>0.30045366742695301</v>
      </c>
      <c r="I250" s="2">
        <v>0.291447912356537</v>
      </c>
      <c r="J250" s="2">
        <v>0.27729199266222399</v>
      </c>
      <c r="K250" s="2">
        <v>0.26657696571144501</v>
      </c>
      <c r="L250" s="2">
        <v>0.25648052858628601</v>
      </c>
    </row>
    <row r="251" spans="1:12" x14ac:dyDescent="0.25">
      <c r="B251" s="2">
        <v>0.6</v>
      </c>
      <c r="C251" s="2">
        <v>0.31211285326498101</v>
      </c>
      <c r="D251" s="2">
        <v>0.29779568076139901</v>
      </c>
      <c r="E251" s="2">
        <v>0.29177984615284902</v>
      </c>
      <c r="F251" s="2">
        <v>0.28920673952118597</v>
      </c>
      <c r="G251" s="2">
        <v>0.281769000484758</v>
      </c>
      <c r="H251" s="2">
        <v>0.271959229983331</v>
      </c>
      <c r="I251" s="2">
        <v>0.25889061001497998</v>
      </c>
      <c r="J251" s="2">
        <v>0.24743205061756099</v>
      </c>
      <c r="K251" s="2">
        <v>0.24121059841106299</v>
      </c>
      <c r="L251" s="2">
        <v>0.23469285839867501</v>
      </c>
    </row>
    <row r="252" spans="1:12" x14ac:dyDescent="0.25">
      <c r="B252" s="2">
        <v>0.7</v>
      </c>
      <c r="C252" s="2">
        <v>0.27677441655355001</v>
      </c>
      <c r="D252" s="2">
        <v>0.26079319437211901</v>
      </c>
      <c r="E252" s="2">
        <v>0.25606620961144599</v>
      </c>
      <c r="F252" s="2">
        <v>0.248757569261053</v>
      </c>
      <c r="G252" s="2">
        <v>0.24181235885857</v>
      </c>
      <c r="H252" s="2">
        <v>0.232934731896213</v>
      </c>
      <c r="I252" s="2">
        <v>0.225965720128527</v>
      </c>
      <c r="J252" s="2">
        <v>0.21966679699394201</v>
      </c>
      <c r="K252" s="2">
        <v>0.21363553890453399</v>
      </c>
      <c r="L252" s="2">
        <v>0.207568308611496</v>
      </c>
    </row>
    <row r="253" spans="1:12" x14ac:dyDescent="0.25">
      <c r="B253" s="2">
        <v>0.79999999999999905</v>
      </c>
      <c r="C253" s="2">
        <v>0.23550306478719901</v>
      </c>
      <c r="D253" s="2">
        <v>0.221654697906187</v>
      </c>
      <c r="E253" s="2">
        <v>0.21925725306230801</v>
      </c>
      <c r="F253" s="2">
        <v>0.21666894068769699</v>
      </c>
      <c r="G253" s="2">
        <v>0.214041499945647</v>
      </c>
      <c r="H253" s="2">
        <v>0.20974096438894399</v>
      </c>
      <c r="I253" s="2">
        <v>0.205411359744779</v>
      </c>
      <c r="J253" s="2">
        <v>0.199986307935237</v>
      </c>
      <c r="K253" s="2">
        <v>0.19643095383439099</v>
      </c>
      <c r="L253" s="2">
        <v>0.19391273411978999</v>
      </c>
    </row>
    <row r="254" spans="1:12" x14ac:dyDescent="0.25">
      <c r="B254" s="2">
        <v>0.89999999999999902</v>
      </c>
      <c r="C254" s="2">
        <v>0.20997288523789101</v>
      </c>
      <c r="D254" s="2">
        <v>0.19672051125001899</v>
      </c>
      <c r="E254" s="2">
        <v>0.196283737461802</v>
      </c>
      <c r="F254" s="2">
        <v>0.19658724317200099</v>
      </c>
      <c r="G254" s="2">
        <v>0.19384496539669699</v>
      </c>
      <c r="H254" s="2">
        <v>0.19206543263627501</v>
      </c>
      <c r="I254" s="2">
        <v>0.19111742012175501</v>
      </c>
      <c r="J254" s="2">
        <v>0.187821209767005</v>
      </c>
      <c r="K254" s="2">
        <v>0.18525189619091101</v>
      </c>
      <c r="L254" s="2">
        <v>0.18299464513074801</v>
      </c>
    </row>
    <row r="256" spans="1:12" x14ac:dyDescent="0.25">
      <c r="A256" s="1" t="s">
        <v>10</v>
      </c>
      <c r="B256" s="10" t="s">
        <v>263</v>
      </c>
      <c r="C256" s="1" t="s">
        <v>264</v>
      </c>
    </row>
    <row r="257" spans="1:12" x14ac:dyDescent="0.25">
      <c r="B257" s="2"/>
      <c r="C257" s="2">
        <v>0</v>
      </c>
      <c r="D257" s="2">
        <v>0.1</v>
      </c>
      <c r="E257" s="2">
        <v>0.2</v>
      </c>
      <c r="F257" s="2">
        <v>0.3</v>
      </c>
      <c r="G257" s="2">
        <v>0.4</v>
      </c>
      <c r="H257" s="2">
        <v>0.5</v>
      </c>
      <c r="I257" s="2">
        <v>0.6</v>
      </c>
      <c r="J257" s="2">
        <v>0.7</v>
      </c>
      <c r="K257" s="2">
        <v>0.79999999999999905</v>
      </c>
      <c r="L257" s="2">
        <v>0.89999999999999902</v>
      </c>
    </row>
    <row r="258" spans="1:12" x14ac:dyDescent="0.25">
      <c r="A258" s="1" t="s">
        <v>265</v>
      </c>
      <c r="B258" s="2">
        <v>0</v>
      </c>
      <c r="C258" s="2">
        <v>0.419303674375895</v>
      </c>
      <c r="D258" s="2">
        <v>0.43755475552502898</v>
      </c>
      <c r="E258" s="2">
        <v>0.462504483480081</v>
      </c>
      <c r="F258" s="2">
        <v>0.47847708098561698</v>
      </c>
      <c r="G258" s="2">
        <v>0.48952174072166799</v>
      </c>
      <c r="H258" s="2">
        <v>0.47023333639278198</v>
      </c>
      <c r="I258" s="2">
        <v>0.445115186646802</v>
      </c>
      <c r="J258" s="2">
        <v>0.41252253024476998</v>
      </c>
      <c r="K258" s="2">
        <v>0.39613503154604501</v>
      </c>
      <c r="L258" s="2">
        <v>0.373775275128235</v>
      </c>
    </row>
    <row r="259" spans="1:12" x14ac:dyDescent="0.25">
      <c r="B259" s="2">
        <v>0.1</v>
      </c>
      <c r="C259" s="2">
        <v>0.44512352024410901</v>
      </c>
      <c r="D259" s="2">
        <v>0.47151851786454302</v>
      </c>
      <c r="E259" s="2">
        <v>0.49772463977025899</v>
      </c>
      <c r="F259" s="2">
        <v>0.52404623396162597</v>
      </c>
      <c r="G259" s="2">
        <v>0.53249996518378295</v>
      </c>
      <c r="H259" s="2">
        <v>0.51692972126398196</v>
      </c>
      <c r="I259" s="2">
        <v>0.479346896782395</v>
      </c>
      <c r="J259" s="2">
        <v>0.45051002220606501</v>
      </c>
      <c r="K259" s="2">
        <v>0.42481866352525599</v>
      </c>
      <c r="L259" s="2">
        <v>0.39353142505909999</v>
      </c>
    </row>
    <row r="260" spans="1:12" x14ac:dyDescent="0.25">
      <c r="B260" s="2">
        <v>0.2</v>
      </c>
      <c r="C260" s="2">
        <v>0.47782575286142898</v>
      </c>
      <c r="D260" s="2">
        <v>0.50307722897172602</v>
      </c>
      <c r="E260" s="2">
        <v>0.53138383881889995</v>
      </c>
      <c r="F260" s="2">
        <v>0.54929769617885904</v>
      </c>
      <c r="G260" s="2">
        <v>0.54565741477075802</v>
      </c>
      <c r="H260" s="2">
        <v>0.52862743755861896</v>
      </c>
      <c r="I260" s="2">
        <v>0.49398253015936799</v>
      </c>
      <c r="J260" s="2">
        <v>0.46552405151661602</v>
      </c>
      <c r="K260" s="2">
        <v>0.444184208867343</v>
      </c>
      <c r="L260" s="2">
        <v>0.41606895718093101</v>
      </c>
    </row>
    <row r="261" spans="1:12" x14ac:dyDescent="0.25">
      <c r="B261" s="2">
        <v>0.3</v>
      </c>
      <c r="C261" s="2">
        <v>0.50828605138095495</v>
      </c>
      <c r="D261" s="2">
        <v>0.51955812381833499</v>
      </c>
      <c r="E261" s="2">
        <v>0.52620573307261798</v>
      </c>
      <c r="F261" s="2">
        <v>0.53683976301871705</v>
      </c>
      <c r="G261" s="2">
        <v>0.53523995413286396</v>
      </c>
      <c r="H261" s="2">
        <v>0.51705142319130104</v>
      </c>
      <c r="I261" s="2">
        <v>0.48988991523137598</v>
      </c>
      <c r="J261" s="2">
        <v>0.45917072727166303</v>
      </c>
      <c r="K261" s="2">
        <v>0.44120206916690602</v>
      </c>
      <c r="L261" s="2">
        <v>0.41914415787039799</v>
      </c>
    </row>
    <row r="262" spans="1:12" x14ac:dyDescent="0.25">
      <c r="B262" s="2">
        <v>0.4</v>
      </c>
      <c r="C262" s="2">
        <v>0.49863183564083402</v>
      </c>
      <c r="D262" s="2">
        <v>0.50030454314635597</v>
      </c>
      <c r="E262" s="2">
        <v>0.51202438679402995</v>
      </c>
      <c r="F262" s="2">
        <v>0.51329331657376498</v>
      </c>
      <c r="G262" s="2">
        <v>0.50151729567282599</v>
      </c>
      <c r="H262" s="2">
        <v>0.48287901899276198</v>
      </c>
      <c r="I262" s="2">
        <v>0.46684059802106598</v>
      </c>
      <c r="J262" s="2">
        <v>0.43965953940564401</v>
      </c>
      <c r="K262" s="2">
        <v>0.42463288046963399</v>
      </c>
      <c r="L262" s="2">
        <v>0.41168873087539298</v>
      </c>
    </row>
    <row r="263" spans="1:12" x14ac:dyDescent="0.25">
      <c r="B263" s="2">
        <v>0.5</v>
      </c>
      <c r="C263" s="2">
        <v>0.49591627341272998</v>
      </c>
      <c r="D263" s="2">
        <v>0.49240123683574499</v>
      </c>
      <c r="E263" s="2">
        <v>0.48499821418244599</v>
      </c>
      <c r="F263" s="2">
        <v>0.47801332416075798</v>
      </c>
      <c r="G263" s="2">
        <v>0.466756541599401</v>
      </c>
      <c r="H263" s="2">
        <v>0.452878798245962</v>
      </c>
      <c r="I263" s="2">
        <v>0.43936816085667102</v>
      </c>
      <c r="J263" s="2">
        <v>0.420859543747304</v>
      </c>
      <c r="K263" s="2">
        <v>0.41011034433610499</v>
      </c>
      <c r="L263" s="2">
        <v>0.40095860079048201</v>
      </c>
    </row>
    <row r="264" spans="1:12" x14ac:dyDescent="0.25">
      <c r="B264" s="2">
        <v>0.6</v>
      </c>
      <c r="C264" s="2">
        <v>0.460935343827586</v>
      </c>
      <c r="D264" s="2">
        <v>0.44943822951597201</v>
      </c>
      <c r="E264" s="2">
        <v>0.44124598234135598</v>
      </c>
      <c r="F264" s="2">
        <v>0.44062058113286301</v>
      </c>
      <c r="G264" s="2">
        <v>0.43474750617612701</v>
      </c>
      <c r="H264" s="2">
        <v>0.42245850654545902</v>
      </c>
      <c r="I264" s="2">
        <v>0.40276710848772201</v>
      </c>
      <c r="J264" s="2">
        <v>0.39066491167789202</v>
      </c>
      <c r="K264" s="2">
        <v>0.381256902999837</v>
      </c>
      <c r="L264" s="2">
        <v>0.37393113404481798</v>
      </c>
    </row>
    <row r="265" spans="1:12" x14ac:dyDescent="0.25">
      <c r="B265" s="2">
        <v>0.7</v>
      </c>
      <c r="C265" s="2">
        <v>0.42229130994256497</v>
      </c>
      <c r="D265" s="2">
        <v>0.40511419910026703</v>
      </c>
      <c r="E265" s="2">
        <v>0.39973031878289</v>
      </c>
      <c r="F265" s="2">
        <v>0.39450763157020502</v>
      </c>
      <c r="G265" s="2">
        <v>0.38656973914855602</v>
      </c>
      <c r="H265" s="2">
        <v>0.38145134706876699</v>
      </c>
      <c r="I265" s="2">
        <v>0.37253899000221402</v>
      </c>
      <c r="J265" s="2">
        <v>0.36708355684334898</v>
      </c>
      <c r="K265" s="2">
        <v>0.35788800730520098</v>
      </c>
      <c r="L265" s="2">
        <v>0.35000610945701499</v>
      </c>
    </row>
    <row r="266" spans="1:12" x14ac:dyDescent="0.25">
      <c r="B266" s="2">
        <v>0.79999999999999905</v>
      </c>
      <c r="C266" s="2">
        <v>0.38169677617720699</v>
      </c>
      <c r="D266" s="2">
        <v>0.36975063157536597</v>
      </c>
      <c r="E266" s="2">
        <v>0.36814689294008901</v>
      </c>
      <c r="F266" s="2">
        <v>0.36544893025555503</v>
      </c>
      <c r="G266" s="2">
        <v>0.36212030415762297</v>
      </c>
      <c r="H266" s="2">
        <v>0.35769400712257998</v>
      </c>
      <c r="I266" s="2">
        <v>0.35321317936597801</v>
      </c>
      <c r="J266" s="2">
        <v>0.34493572824846402</v>
      </c>
      <c r="K266" s="2">
        <v>0.341781135353386</v>
      </c>
      <c r="L266" s="2">
        <v>0.338793235511686</v>
      </c>
    </row>
    <row r="267" spans="1:12" x14ac:dyDescent="0.25">
      <c r="B267" s="2">
        <v>0.89999999999999902</v>
      </c>
      <c r="C267" s="2">
        <v>0.35837491930148302</v>
      </c>
      <c r="D267" s="2">
        <v>0.34547745131671498</v>
      </c>
      <c r="E267" s="2">
        <v>0.34525172120539699</v>
      </c>
      <c r="F267" s="2">
        <v>0.34608535226384801</v>
      </c>
      <c r="G267" s="2">
        <v>0.34362119754400799</v>
      </c>
      <c r="H267" s="2">
        <v>0.34190923545861801</v>
      </c>
      <c r="I267" s="2">
        <v>0.34091170777114599</v>
      </c>
      <c r="J267" s="2">
        <v>0.336213417777879</v>
      </c>
      <c r="K267" s="2">
        <v>0.33247822585632902</v>
      </c>
      <c r="L267" s="2">
        <v>0.33055612185753902</v>
      </c>
    </row>
    <row r="269" spans="1:12" x14ac:dyDescent="0.25">
      <c r="A269" s="1" t="s">
        <v>262</v>
      </c>
      <c r="B269" s="10" t="s">
        <v>260</v>
      </c>
      <c r="C269" s="1" t="s">
        <v>264</v>
      </c>
    </row>
    <row r="270" spans="1:12" x14ac:dyDescent="0.25">
      <c r="B270" s="2"/>
      <c r="C270" s="2">
        <v>0</v>
      </c>
      <c r="D270" s="2">
        <v>0.1</v>
      </c>
      <c r="E270" s="2">
        <v>0.2</v>
      </c>
      <c r="F270" s="2">
        <v>0.3</v>
      </c>
      <c r="G270" s="2">
        <v>0.4</v>
      </c>
      <c r="H270" s="2">
        <v>0.5</v>
      </c>
      <c r="I270" s="2">
        <v>0.6</v>
      </c>
      <c r="J270" s="2">
        <v>0.7</v>
      </c>
      <c r="K270" s="2">
        <v>0.79999999999999905</v>
      </c>
      <c r="L270" s="2">
        <v>0.89999999999999902</v>
      </c>
    </row>
    <row r="271" spans="1:12" x14ac:dyDescent="0.25">
      <c r="A271" s="1" t="s">
        <v>265</v>
      </c>
      <c r="B271" s="2">
        <v>0</v>
      </c>
      <c r="C271" s="2">
        <v>0.65201276935854502</v>
      </c>
      <c r="D271" s="2">
        <v>0.64339902698353801</v>
      </c>
      <c r="E271" s="2">
        <v>0.63326368493733998</v>
      </c>
      <c r="F271" s="2">
        <v>0.61746110561088596</v>
      </c>
      <c r="G271" s="2">
        <v>0.59512649883449498</v>
      </c>
      <c r="H271" s="2">
        <v>0.47884560874135801</v>
      </c>
      <c r="I271" s="2">
        <v>0.425992151169514</v>
      </c>
      <c r="J271" s="2">
        <v>0.40249755863696801</v>
      </c>
      <c r="K271" s="2">
        <v>0.368871184147607</v>
      </c>
      <c r="L271" s="2">
        <v>0.334619913403993</v>
      </c>
    </row>
    <row r="272" spans="1:12" x14ac:dyDescent="0.25">
      <c r="B272" s="2">
        <v>0.1</v>
      </c>
      <c r="C272" s="2">
        <v>0.64943406058744402</v>
      </c>
      <c r="D272" s="2">
        <v>0.64605005840131702</v>
      </c>
      <c r="E272" s="2">
        <v>0.63159717714594099</v>
      </c>
      <c r="F272" s="2">
        <v>0.61371041029336504</v>
      </c>
      <c r="G272" s="2">
        <v>0.57822377354448495</v>
      </c>
      <c r="H272" s="2">
        <v>0.48210248890386798</v>
      </c>
      <c r="I272" s="2">
        <v>0.42245128417196098</v>
      </c>
      <c r="J272" s="2">
        <v>0.396732755615192</v>
      </c>
      <c r="K272" s="2">
        <v>0.36407770314808402</v>
      </c>
      <c r="L272" s="2">
        <v>0.32460524512947098</v>
      </c>
    </row>
    <row r="273" spans="1:12" x14ac:dyDescent="0.25">
      <c r="B273" s="2">
        <v>0.2</v>
      </c>
      <c r="C273" s="2">
        <v>0.63719733054024996</v>
      </c>
      <c r="D273" s="2">
        <v>0.638388655371386</v>
      </c>
      <c r="E273" s="2">
        <v>0.63078326503127002</v>
      </c>
      <c r="F273" s="2">
        <v>0.59819592676619004</v>
      </c>
      <c r="G273" s="2">
        <v>0.53907316385321502</v>
      </c>
      <c r="H273" s="2">
        <v>0.477756374696714</v>
      </c>
      <c r="I273" s="2">
        <v>0.42572665843618102</v>
      </c>
      <c r="J273" s="2">
        <v>0.38577117308102299</v>
      </c>
      <c r="K273" s="2">
        <v>0.34533178121911901</v>
      </c>
      <c r="L273" s="2">
        <v>0.303385441774016</v>
      </c>
    </row>
    <row r="274" spans="1:12" x14ac:dyDescent="0.25">
      <c r="B274" s="2">
        <v>0.3</v>
      </c>
      <c r="C274" s="2">
        <v>0.624105371550987</v>
      </c>
      <c r="D274" s="2">
        <v>0.60461460997610506</v>
      </c>
      <c r="E274" s="2">
        <v>0.58971910001533301</v>
      </c>
      <c r="F274" s="2">
        <v>0.55473224756587403</v>
      </c>
      <c r="G274" s="2">
        <v>0.50639630703543603</v>
      </c>
      <c r="H274" s="2">
        <v>0.46393437683438898</v>
      </c>
      <c r="I274" s="2">
        <v>0.41463082771850901</v>
      </c>
      <c r="J274" s="2">
        <v>0.36353350071553198</v>
      </c>
      <c r="K274" s="2">
        <v>0.327861252594151</v>
      </c>
      <c r="L274" s="2">
        <v>0.28690448370809601</v>
      </c>
    </row>
    <row r="275" spans="1:12" x14ac:dyDescent="0.25">
      <c r="B275" s="2">
        <v>0.4</v>
      </c>
      <c r="C275" s="2">
        <v>0.58536411998635896</v>
      </c>
      <c r="D275" s="2">
        <v>0.55612695953963398</v>
      </c>
      <c r="E275" s="2">
        <v>0.529856002423989</v>
      </c>
      <c r="F275" s="2">
        <v>0.50636320260783896</v>
      </c>
      <c r="G275" s="2">
        <v>0.44936788990108201</v>
      </c>
      <c r="H275" s="2">
        <v>0.40763740223952499</v>
      </c>
      <c r="I275" s="2">
        <v>0.37154641378251102</v>
      </c>
      <c r="J275" s="2">
        <v>0.332129279051255</v>
      </c>
      <c r="K275" s="2">
        <v>0.28960428297941598</v>
      </c>
      <c r="L275" s="2">
        <v>0.261054294655645</v>
      </c>
    </row>
    <row r="276" spans="1:12" x14ac:dyDescent="0.25">
      <c r="B276" s="2">
        <v>0.5</v>
      </c>
      <c r="C276" s="2">
        <v>0.50582441169570402</v>
      </c>
      <c r="D276" s="2">
        <v>0.46912995821493098</v>
      </c>
      <c r="E276" s="2">
        <v>0.43773783057472698</v>
      </c>
      <c r="F276" s="2">
        <v>0.412740895554015</v>
      </c>
      <c r="G276" s="2">
        <v>0.38322154344047898</v>
      </c>
      <c r="H276" s="2">
        <v>0.34467815236705801</v>
      </c>
      <c r="I276" s="2">
        <v>0.31549892979803701</v>
      </c>
      <c r="J276" s="2">
        <v>0.29600820527335098</v>
      </c>
      <c r="K276" s="2">
        <v>0.276980167699725</v>
      </c>
      <c r="L276" s="2">
        <v>0.25008418208995598</v>
      </c>
    </row>
    <row r="277" spans="1:12" x14ac:dyDescent="0.25">
      <c r="B277" s="2">
        <v>0.6</v>
      </c>
      <c r="C277" s="2">
        <v>0.42827001551272398</v>
      </c>
      <c r="D277" s="2">
        <v>0.397957653724551</v>
      </c>
      <c r="E277" s="2">
        <v>0.37368248818966598</v>
      </c>
      <c r="F277" s="2">
        <v>0.34550231017613398</v>
      </c>
      <c r="G277" s="2">
        <v>0.32007154026176798</v>
      </c>
      <c r="H277" s="2">
        <v>0.29747420729106899</v>
      </c>
      <c r="I277" s="2">
        <v>0.28580772334815802</v>
      </c>
      <c r="J277" s="2">
        <v>0.27392962129196602</v>
      </c>
      <c r="K277" s="2">
        <v>0.25054241699959701</v>
      </c>
      <c r="L277" s="2">
        <v>0.235507292695943</v>
      </c>
    </row>
    <row r="278" spans="1:12" x14ac:dyDescent="0.25">
      <c r="B278" s="2">
        <v>0.7</v>
      </c>
      <c r="C278" s="2">
        <v>0.32878165831912798</v>
      </c>
      <c r="D278" s="2">
        <v>0.30085877444874198</v>
      </c>
      <c r="E278" s="2">
        <v>0.28069621065253803</v>
      </c>
      <c r="F278" s="2">
        <v>0.26493435620386802</v>
      </c>
      <c r="G278" s="2">
        <v>0.25775859524836803</v>
      </c>
      <c r="H278" s="2">
        <v>0.23783658816064901</v>
      </c>
      <c r="I278" s="2">
        <v>0.22992083057683799</v>
      </c>
      <c r="J278" s="2">
        <v>0.22157735515708701</v>
      </c>
      <c r="K278" s="2">
        <v>0.21457565044164001</v>
      </c>
      <c r="L278" s="2">
        <v>0.20370884660753699</v>
      </c>
    </row>
    <row r="279" spans="1:12" x14ac:dyDescent="0.25">
      <c r="B279" s="2">
        <v>0.79999999999999905</v>
      </c>
      <c r="C279" s="2">
        <v>0.25091649186474702</v>
      </c>
      <c r="D279" s="2">
        <v>0.23110341548989999</v>
      </c>
      <c r="E279" s="2">
        <v>0.225147647661077</v>
      </c>
      <c r="F279" s="2">
        <v>0.218587456873403</v>
      </c>
      <c r="G279" s="2">
        <v>0.214082668517936</v>
      </c>
      <c r="H279" s="2">
        <v>0.20370676312111</v>
      </c>
      <c r="I279" s="2">
        <v>0.200035579406284</v>
      </c>
      <c r="J279" s="2">
        <v>0.201291781269828</v>
      </c>
      <c r="K279" s="2">
        <v>0.18915804632263</v>
      </c>
      <c r="L279" s="2">
        <v>0.180109526204452</v>
      </c>
    </row>
    <row r="280" spans="1:12" x14ac:dyDescent="0.25">
      <c r="B280" s="2">
        <v>0.89999999999999902</v>
      </c>
      <c r="C280" s="2">
        <v>0.21725301907498301</v>
      </c>
      <c r="D280" s="2">
        <v>0.19529023583536101</v>
      </c>
      <c r="E280" s="2">
        <v>0.19307556521435801</v>
      </c>
      <c r="F280" s="2">
        <v>0.19005934744296599</v>
      </c>
      <c r="G280" s="2">
        <v>0.182939548454192</v>
      </c>
      <c r="H280" s="2">
        <v>0.17832586885259499</v>
      </c>
      <c r="I280" s="2">
        <v>0.17401526970898101</v>
      </c>
      <c r="J280" s="2">
        <v>0.170742080943522</v>
      </c>
      <c r="K280" s="2">
        <v>0.163829859110418</v>
      </c>
      <c r="L280" s="2">
        <v>0.16000771553092499</v>
      </c>
    </row>
    <row r="282" spans="1:12" x14ac:dyDescent="0.25">
      <c r="A282" s="1" t="s">
        <v>262</v>
      </c>
      <c r="B282" s="10" t="s">
        <v>263</v>
      </c>
      <c r="C282" s="1" t="s">
        <v>264</v>
      </c>
    </row>
    <row r="283" spans="1:12" x14ac:dyDescent="0.25">
      <c r="B283" s="2"/>
      <c r="C283" s="2">
        <v>0</v>
      </c>
      <c r="D283" s="2">
        <v>0.1</v>
      </c>
      <c r="E283" s="2">
        <v>0.2</v>
      </c>
      <c r="F283" s="2">
        <v>0.3</v>
      </c>
      <c r="G283" s="2">
        <v>0.4</v>
      </c>
      <c r="H283" s="2">
        <v>0.5</v>
      </c>
      <c r="I283" s="2">
        <v>0.6</v>
      </c>
      <c r="J283" s="2">
        <v>0.7</v>
      </c>
      <c r="K283" s="2">
        <v>0.79999999999999905</v>
      </c>
      <c r="L283" s="2">
        <v>0.89999999999999902</v>
      </c>
    </row>
    <row r="284" spans="1:12" x14ac:dyDescent="0.25">
      <c r="A284" s="1" t="s">
        <v>265</v>
      </c>
      <c r="B284" s="2">
        <v>0</v>
      </c>
      <c r="C284" s="2">
        <v>0.74962572336363897</v>
      </c>
      <c r="D284" s="2">
        <v>0.74427789038328995</v>
      </c>
      <c r="E284" s="2">
        <v>0.73739103866654898</v>
      </c>
      <c r="F284" s="2">
        <v>0.72395643322263903</v>
      </c>
      <c r="G284" s="2">
        <v>0.69922850294890704</v>
      </c>
      <c r="H284" s="2">
        <v>0.56498574345402197</v>
      </c>
      <c r="I284" s="2">
        <v>0.50464465954626303</v>
      </c>
      <c r="J284" s="2">
        <v>0.48086362506121799</v>
      </c>
      <c r="K284" s="2">
        <v>0.44331722161348502</v>
      </c>
      <c r="L284" s="2">
        <v>0.40757192085736998</v>
      </c>
    </row>
    <row r="285" spans="1:12" x14ac:dyDescent="0.25">
      <c r="B285" s="2">
        <v>0.1</v>
      </c>
      <c r="C285" s="2">
        <v>0.747030102381817</v>
      </c>
      <c r="D285" s="2">
        <v>0.74613536973230798</v>
      </c>
      <c r="E285" s="2">
        <v>0.73973489055486097</v>
      </c>
      <c r="F285" s="2">
        <v>0.72312487577185502</v>
      </c>
      <c r="G285" s="2">
        <v>0.68401113198374197</v>
      </c>
      <c r="H285" s="2">
        <v>0.576297709465868</v>
      </c>
      <c r="I285" s="2">
        <v>0.50471943961226196</v>
      </c>
      <c r="J285" s="2">
        <v>0.473664966348115</v>
      </c>
      <c r="K285" s="2">
        <v>0.43743613102002099</v>
      </c>
      <c r="L285" s="2">
        <v>0.39635022003400699</v>
      </c>
    </row>
    <row r="286" spans="1:12" x14ac:dyDescent="0.25">
      <c r="B286" s="2">
        <v>0.2</v>
      </c>
      <c r="C286" s="2">
        <v>0.74078673593979705</v>
      </c>
      <c r="D286" s="2">
        <v>0.74212659589310204</v>
      </c>
      <c r="E286" s="2">
        <v>0.741182680481135</v>
      </c>
      <c r="F286" s="2">
        <v>0.70570867102821999</v>
      </c>
      <c r="G286" s="2">
        <v>0.63849328775043601</v>
      </c>
      <c r="H286" s="2">
        <v>0.56973924296745004</v>
      </c>
      <c r="I286" s="2">
        <v>0.50665040193698796</v>
      </c>
      <c r="J286" s="2">
        <v>0.46040434882102999</v>
      </c>
      <c r="K286" s="2">
        <v>0.41993569973772299</v>
      </c>
      <c r="L286" s="2">
        <v>0.37478620712507599</v>
      </c>
    </row>
    <row r="287" spans="1:12" x14ac:dyDescent="0.25">
      <c r="B287" s="2">
        <v>0.3</v>
      </c>
      <c r="C287" s="2">
        <v>0.72059875543360996</v>
      </c>
      <c r="D287" s="2">
        <v>0.70441648298791104</v>
      </c>
      <c r="E287" s="2">
        <v>0.68567365124830204</v>
      </c>
      <c r="F287" s="2">
        <v>0.64961212555197501</v>
      </c>
      <c r="G287" s="2">
        <v>0.59691056430404599</v>
      </c>
      <c r="H287" s="2">
        <v>0.54541475093287395</v>
      </c>
      <c r="I287" s="2">
        <v>0.48934375668937702</v>
      </c>
      <c r="J287" s="2">
        <v>0.43640221334145102</v>
      </c>
      <c r="K287" s="2">
        <v>0.39874903752542601</v>
      </c>
      <c r="L287" s="2">
        <v>0.35279500681728898</v>
      </c>
    </row>
    <row r="288" spans="1:12" x14ac:dyDescent="0.25">
      <c r="B288" s="2">
        <v>0.4</v>
      </c>
      <c r="C288" s="2">
        <v>0.67186993845157095</v>
      </c>
      <c r="D288" s="2">
        <v>0.64169639768447295</v>
      </c>
      <c r="E288" s="2">
        <v>0.60954682370696101</v>
      </c>
      <c r="F288" s="2">
        <v>0.58561166063630599</v>
      </c>
      <c r="G288" s="2">
        <v>0.52776020206242702</v>
      </c>
      <c r="H288" s="2">
        <v>0.47431023471548001</v>
      </c>
      <c r="I288" s="2">
        <v>0.42940094222028102</v>
      </c>
      <c r="J288" s="2">
        <v>0.384973487102449</v>
      </c>
      <c r="K288" s="2">
        <v>0.34275337895971097</v>
      </c>
      <c r="L288" s="2">
        <v>0.31500861938972802</v>
      </c>
    </row>
    <row r="289" spans="1:12" x14ac:dyDescent="0.25">
      <c r="B289" s="2">
        <v>0.5</v>
      </c>
      <c r="C289" s="2">
        <v>0.57885325934760001</v>
      </c>
      <c r="D289" s="2">
        <v>0.53900802981952001</v>
      </c>
      <c r="E289" s="2">
        <v>0.50754041385468396</v>
      </c>
      <c r="F289" s="2">
        <v>0.48084218772510701</v>
      </c>
      <c r="G289" s="2">
        <v>0.44696086075517899</v>
      </c>
      <c r="H289" s="2">
        <v>0.40610050687645799</v>
      </c>
      <c r="I289" s="2">
        <v>0.37814952999712897</v>
      </c>
      <c r="J289" s="2">
        <v>0.34912017564236297</v>
      </c>
      <c r="K289" s="2">
        <v>0.32358882373658598</v>
      </c>
      <c r="L289" s="2">
        <v>0.29745369688204398</v>
      </c>
    </row>
    <row r="290" spans="1:12" x14ac:dyDescent="0.25">
      <c r="B290" s="2">
        <v>0.6</v>
      </c>
      <c r="C290" s="2">
        <v>0.49352146898418597</v>
      </c>
      <c r="D290" s="2">
        <v>0.46295206195801802</v>
      </c>
      <c r="E290" s="2">
        <v>0.437866986555486</v>
      </c>
      <c r="F290" s="2">
        <v>0.40706332977998599</v>
      </c>
      <c r="G290" s="2">
        <v>0.38119404055017297</v>
      </c>
      <c r="H290" s="2">
        <v>0.35109497450200999</v>
      </c>
      <c r="I290" s="2">
        <v>0.33764349095454999</v>
      </c>
      <c r="J290" s="2">
        <v>0.32141341682224001</v>
      </c>
      <c r="K290" s="2">
        <v>0.30066193307481798</v>
      </c>
      <c r="L290" s="2">
        <v>0.28166272742425702</v>
      </c>
    </row>
    <row r="291" spans="1:12" x14ac:dyDescent="0.25">
      <c r="B291" s="2">
        <v>0.7</v>
      </c>
      <c r="C291" s="2">
        <v>0.38878640345319099</v>
      </c>
      <c r="D291" s="2">
        <v>0.35525483549096198</v>
      </c>
      <c r="E291" s="2">
        <v>0.32982015623321498</v>
      </c>
      <c r="F291" s="2">
        <v>0.312164087569135</v>
      </c>
      <c r="G291" s="2">
        <v>0.30419576008447602</v>
      </c>
      <c r="H291" s="2">
        <v>0.27562726168007301</v>
      </c>
      <c r="I291" s="2">
        <v>0.26467373508296099</v>
      </c>
      <c r="J291" s="2">
        <v>0.254918211203571</v>
      </c>
      <c r="K291" s="2">
        <v>0.24897883281692201</v>
      </c>
      <c r="L291" s="2">
        <v>0.23769319333583899</v>
      </c>
    </row>
    <row r="292" spans="1:12" x14ac:dyDescent="0.25">
      <c r="B292" s="2">
        <v>0.79999999999999905</v>
      </c>
      <c r="C292" s="2">
        <v>0.29935642005719998</v>
      </c>
      <c r="D292" s="2">
        <v>0.27365494977181398</v>
      </c>
      <c r="E292" s="2">
        <v>0.266663043079993</v>
      </c>
      <c r="F292" s="2">
        <v>0.25829974755098001</v>
      </c>
      <c r="G292" s="2">
        <v>0.25502536252784602</v>
      </c>
      <c r="H292" s="2">
        <v>0.23606097086297301</v>
      </c>
      <c r="I292" s="2">
        <v>0.231897428321619</v>
      </c>
      <c r="J292" s="2">
        <v>0.232897662731025</v>
      </c>
      <c r="K292" s="2">
        <v>0.22409313231578101</v>
      </c>
      <c r="L292" s="2">
        <v>0.20831379173949199</v>
      </c>
    </row>
    <row r="293" spans="1:12" x14ac:dyDescent="0.25">
      <c r="B293" s="2">
        <v>0.89999999999999902</v>
      </c>
      <c r="C293" s="2">
        <v>0.258800207332402</v>
      </c>
      <c r="D293" s="2">
        <v>0.23016871401414299</v>
      </c>
      <c r="E293" s="2">
        <v>0.228206028884641</v>
      </c>
      <c r="F293" s="2">
        <v>0.224383849136917</v>
      </c>
      <c r="G293" s="2">
        <v>0.21271482982137199</v>
      </c>
      <c r="H293" s="2">
        <v>0.204941019971946</v>
      </c>
      <c r="I293" s="2">
        <v>0.199318289734043</v>
      </c>
      <c r="J293" s="2">
        <v>0.19564390183893801</v>
      </c>
      <c r="K293" s="2">
        <v>0.189175996610873</v>
      </c>
      <c r="L293" s="2">
        <v>0.18588105231264099</v>
      </c>
    </row>
    <row r="295" spans="1:12" x14ac:dyDescent="0.25">
      <c r="A295" s="1" t="s">
        <v>267</v>
      </c>
      <c r="B295" s="10" t="s">
        <v>260</v>
      </c>
      <c r="C295" s="1" t="s">
        <v>264</v>
      </c>
    </row>
    <row r="296" spans="1:12" x14ac:dyDescent="0.25">
      <c r="B296" s="2"/>
      <c r="C296" s="2">
        <v>0</v>
      </c>
      <c r="D296" s="2">
        <v>0.1</v>
      </c>
      <c r="E296" s="2">
        <v>0.2</v>
      </c>
      <c r="F296" s="2">
        <v>0.3</v>
      </c>
      <c r="G296" s="2">
        <v>0.4</v>
      </c>
      <c r="H296" s="2">
        <v>0.5</v>
      </c>
      <c r="I296" s="2">
        <v>0.6</v>
      </c>
      <c r="J296" s="2">
        <v>0.7</v>
      </c>
      <c r="K296" s="2">
        <v>0.79999999999999905</v>
      </c>
      <c r="L296" s="2">
        <v>0.89999999999999902</v>
      </c>
    </row>
    <row r="297" spans="1:12" x14ac:dyDescent="0.25">
      <c r="A297" s="1" t="s">
        <v>265</v>
      </c>
      <c r="B297" s="2">
        <v>0</v>
      </c>
      <c r="C297" s="2">
        <v>0.61069137439827004</v>
      </c>
      <c r="D297" s="2">
        <v>0.61035949948306201</v>
      </c>
      <c r="E297" s="2">
        <v>0.61992979242979196</v>
      </c>
      <c r="F297" s="2">
        <v>0.61858115719406004</v>
      </c>
      <c r="G297" s="2">
        <v>0.60774385560675803</v>
      </c>
      <c r="H297" s="2">
        <v>0.44824223934278201</v>
      </c>
      <c r="I297" s="2">
        <v>0.39764069264069202</v>
      </c>
      <c r="J297" s="2">
        <v>0.37074268202557598</v>
      </c>
      <c r="K297" s="2">
        <v>0.353563797313797</v>
      </c>
      <c r="L297" s="2">
        <v>0.31497433122433099</v>
      </c>
    </row>
    <row r="298" spans="1:12" x14ac:dyDescent="0.25">
      <c r="B298" s="2">
        <v>0.1</v>
      </c>
      <c r="C298" s="2">
        <v>0.61785804106493702</v>
      </c>
      <c r="D298" s="2">
        <v>0.61494300239989896</v>
      </c>
      <c r="E298" s="2">
        <v>0.61660321942301899</v>
      </c>
      <c r="F298" s="2">
        <v>0.59048737373737303</v>
      </c>
      <c r="G298" s="2">
        <v>0.57717658730158705</v>
      </c>
      <c r="H298" s="2">
        <v>0.45126296421252499</v>
      </c>
      <c r="I298" s="2">
        <v>0.39758289146291298</v>
      </c>
      <c r="J298" s="2">
        <v>0.36620110487391899</v>
      </c>
      <c r="K298" s="2">
        <v>0.36229566606701302</v>
      </c>
      <c r="L298" s="2">
        <v>0.31776426351426301</v>
      </c>
    </row>
    <row r="299" spans="1:12" x14ac:dyDescent="0.25">
      <c r="B299" s="2">
        <v>0.2</v>
      </c>
      <c r="C299" s="2">
        <v>0.617967532467532</v>
      </c>
      <c r="D299" s="2">
        <v>0.59041666666666603</v>
      </c>
      <c r="E299" s="2">
        <v>0.59071428571428497</v>
      </c>
      <c r="F299" s="2">
        <v>0.59017934806727901</v>
      </c>
      <c r="G299" s="2">
        <v>0.58111325611325604</v>
      </c>
      <c r="H299" s="2">
        <v>0.44815202794785303</v>
      </c>
      <c r="I299" s="2">
        <v>0.39084252806813702</v>
      </c>
      <c r="J299" s="2">
        <v>0.36063615411711603</v>
      </c>
      <c r="K299" s="2">
        <v>0.33968693343693301</v>
      </c>
      <c r="L299" s="2">
        <v>0.29909952084952002</v>
      </c>
    </row>
    <row r="300" spans="1:12" x14ac:dyDescent="0.25">
      <c r="B300" s="2">
        <v>0.3</v>
      </c>
      <c r="C300" s="2">
        <v>0.59824074074073996</v>
      </c>
      <c r="D300" s="2">
        <v>0.60187629399585896</v>
      </c>
      <c r="E300" s="2">
        <v>0.60512880365821498</v>
      </c>
      <c r="F300" s="2">
        <v>0.60773062023061997</v>
      </c>
      <c r="G300" s="2">
        <v>0.53706563706563704</v>
      </c>
      <c r="H300" s="2">
        <v>0.428697081021642</v>
      </c>
      <c r="I300" s="2">
        <v>0.368196007921617</v>
      </c>
      <c r="J300" s="2">
        <v>0.34538315366803701</v>
      </c>
      <c r="K300" s="2">
        <v>0.32132706544662998</v>
      </c>
      <c r="L300" s="2">
        <v>0.29245640933140898</v>
      </c>
    </row>
    <row r="301" spans="1:12" x14ac:dyDescent="0.25">
      <c r="B301" s="2">
        <v>0.4</v>
      </c>
      <c r="C301" s="2">
        <v>0.59353896103896098</v>
      </c>
      <c r="D301" s="2">
        <v>0.58245210036876605</v>
      </c>
      <c r="E301" s="2">
        <v>0.57426958600204203</v>
      </c>
      <c r="F301" s="2">
        <v>0.55345588262254897</v>
      </c>
      <c r="G301" s="2">
        <v>0.487268018018017</v>
      </c>
      <c r="H301" s="2">
        <v>0.37976450742240198</v>
      </c>
      <c r="I301" s="2">
        <v>0.35916465691967803</v>
      </c>
      <c r="J301" s="2">
        <v>0.32669404084848902</v>
      </c>
      <c r="K301" s="2">
        <v>0.30689743735796299</v>
      </c>
      <c r="L301" s="2">
        <v>0.28669171443165198</v>
      </c>
    </row>
    <row r="302" spans="1:12" x14ac:dyDescent="0.25">
      <c r="B302" s="2">
        <v>0.5</v>
      </c>
      <c r="C302" s="2">
        <v>0.58478174603174504</v>
      </c>
      <c r="D302" s="2">
        <v>0.56461322011322002</v>
      </c>
      <c r="E302" s="2">
        <v>0.515376602156014</v>
      </c>
      <c r="F302" s="2">
        <v>0.46167129036374499</v>
      </c>
      <c r="G302" s="2">
        <v>0.44497238309738302</v>
      </c>
      <c r="H302" s="2">
        <v>0.34469506297795699</v>
      </c>
      <c r="I302" s="2">
        <v>0.32243884841445802</v>
      </c>
      <c r="J302" s="2">
        <v>0.31403852607340899</v>
      </c>
      <c r="K302" s="2">
        <v>0.304325073075073</v>
      </c>
      <c r="L302" s="2">
        <v>0.28275659253600399</v>
      </c>
    </row>
    <row r="303" spans="1:12" x14ac:dyDescent="0.25">
      <c r="B303" s="2">
        <v>0.6</v>
      </c>
      <c r="C303" s="2">
        <v>0.55462962962962903</v>
      </c>
      <c r="D303" s="2">
        <v>0.48554626532887402</v>
      </c>
      <c r="E303" s="2">
        <v>0.46336180727484999</v>
      </c>
      <c r="F303" s="2">
        <v>0.42329665845970099</v>
      </c>
      <c r="G303" s="2">
        <v>0.34994171931671902</v>
      </c>
      <c r="H303" s="2">
        <v>0.31547662863452303</v>
      </c>
      <c r="I303" s="2">
        <v>0.30434153414723503</v>
      </c>
      <c r="J303" s="2">
        <v>0.29997920576408899</v>
      </c>
      <c r="K303" s="2">
        <v>0.30200615560909599</v>
      </c>
      <c r="L303" s="2">
        <v>0.27638629616570698</v>
      </c>
    </row>
    <row r="304" spans="1:12" x14ac:dyDescent="0.25">
      <c r="B304" s="2">
        <v>0.7</v>
      </c>
      <c r="C304" s="2">
        <v>0.53078798740088995</v>
      </c>
      <c r="D304" s="2">
        <v>0.38438606079910398</v>
      </c>
      <c r="E304" s="2">
        <v>0.35178316781257901</v>
      </c>
      <c r="F304" s="2">
        <v>0.33971886103464999</v>
      </c>
      <c r="G304" s="2">
        <v>0.31326423013922999</v>
      </c>
      <c r="H304" s="2">
        <v>0.29283102296142399</v>
      </c>
      <c r="I304" s="2">
        <v>0.30653041860896901</v>
      </c>
      <c r="J304" s="2">
        <v>0.28766920095408399</v>
      </c>
      <c r="K304" s="2">
        <v>0.273479714729714</v>
      </c>
      <c r="L304" s="2">
        <v>0.22942658920600001</v>
      </c>
    </row>
    <row r="305" spans="1:12" x14ac:dyDescent="0.25">
      <c r="B305" s="2">
        <v>0.79999999999999905</v>
      </c>
      <c r="C305" s="2">
        <v>0.49550179211469503</v>
      </c>
      <c r="D305" s="2">
        <v>0.31280423280423197</v>
      </c>
      <c r="E305" s="2">
        <v>0.30924914410208498</v>
      </c>
      <c r="F305" s="2">
        <v>0.26280818155818098</v>
      </c>
      <c r="G305" s="2">
        <v>0.25655241970139597</v>
      </c>
      <c r="H305" s="2">
        <v>0.22372858400604301</v>
      </c>
      <c r="I305" s="2">
        <v>0.210704147929757</v>
      </c>
      <c r="J305" s="2">
        <v>0.20756999460487799</v>
      </c>
      <c r="K305" s="2">
        <v>0.22845228601807499</v>
      </c>
      <c r="L305" s="2">
        <v>0.205681976330953</v>
      </c>
    </row>
    <row r="306" spans="1:12" x14ac:dyDescent="0.25">
      <c r="B306" s="2">
        <v>0.89999999999999902</v>
      </c>
      <c r="C306" s="2">
        <v>0.28638498299788601</v>
      </c>
      <c r="D306" s="2">
        <v>0.18964436585126199</v>
      </c>
      <c r="E306" s="2">
        <v>0.18684483109483099</v>
      </c>
      <c r="F306" s="2">
        <v>0.17429581228494201</v>
      </c>
      <c r="G306" s="2">
        <v>0.173898499833854</v>
      </c>
      <c r="H306" s="2">
        <v>0.17140571896258999</v>
      </c>
      <c r="I306" s="2">
        <v>0.16540545968989201</v>
      </c>
      <c r="J306" s="2">
        <v>0.16129205957694301</v>
      </c>
      <c r="K306" s="2">
        <v>0.15750980500980499</v>
      </c>
      <c r="L306" s="2">
        <v>0.145305827425392</v>
      </c>
    </row>
    <row r="308" spans="1:12" x14ac:dyDescent="0.25">
      <c r="A308" s="1" t="s">
        <v>267</v>
      </c>
      <c r="B308" s="10" t="s">
        <v>263</v>
      </c>
      <c r="C308" s="1" t="s">
        <v>264</v>
      </c>
    </row>
    <row r="309" spans="1:12" x14ac:dyDescent="0.25">
      <c r="B309" s="2"/>
      <c r="C309" s="2">
        <v>0</v>
      </c>
      <c r="D309" s="2">
        <v>0.1</v>
      </c>
      <c r="E309" s="2">
        <v>0.2</v>
      </c>
      <c r="F309" s="2">
        <v>0.3</v>
      </c>
      <c r="G309" s="2">
        <v>0.4</v>
      </c>
      <c r="H309" s="2">
        <v>0.5</v>
      </c>
      <c r="I309" s="2">
        <v>0.6</v>
      </c>
      <c r="J309" s="2">
        <v>0.7</v>
      </c>
      <c r="K309" s="2">
        <v>0.79999999999999905</v>
      </c>
      <c r="L309" s="2">
        <v>0.89999999999999902</v>
      </c>
    </row>
    <row r="310" spans="1:12" x14ac:dyDescent="0.25">
      <c r="A310" s="1" t="s">
        <v>265</v>
      </c>
      <c r="B310" s="2">
        <v>0</v>
      </c>
      <c r="C310" s="2">
        <v>0.62673280423280397</v>
      </c>
      <c r="D310" s="2">
        <v>0.62867063492063402</v>
      </c>
      <c r="E310" s="2">
        <v>0.63825091575091497</v>
      </c>
      <c r="F310" s="2">
        <v>0.63626984126984099</v>
      </c>
      <c r="G310" s="2">
        <v>0.62537698412698395</v>
      </c>
      <c r="H310" s="2">
        <v>0.46680555555555497</v>
      </c>
      <c r="I310" s="2">
        <v>0.40200577200577198</v>
      </c>
      <c r="J310" s="2">
        <v>0.37523809523809498</v>
      </c>
      <c r="K310" s="2">
        <v>0.35916666666666602</v>
      </c>
      <c r="L310" s="2">
        <v>0.32168831168831102</v>
      </c>
    </row>
    <row r="311" spans="1:12" x14ac:dyDescent="0.25">
      <c r="B311" s="2">
        <v>0.1</v>
      </c>
      <c r="C311" s="2">
        <v>0.62986467236467203</v>
      </c>
      <c r="D311" s="2">
        <v>0.62997710622710601</v>
      </c>
      <c r="E311" s="2">
        <v>0.63196223316912903</v>
      </c>
      <c r="F311" s="2">
        <v>0.60485119047618996</v>
      </c>
      <c r="G311" s="2">
        <v>0.59166666666666601</v>
      </c>
      <c r="H311" s="2">
        <v>0.46833333333333299</v>
      </c>
      <c r="I311" s="2">
        <v>0.40079545454545401</v>
      </c>
      <c r="J311" s="2">
        <v>0.36729166666666602</v>
      </c>
      <c r="K311" s="2">
        <v>0.35800070028011199</v>
      </c>
      <c r="L311" s="2">
        <v>0.31862789987789902</v>
      </c>
    </row>
    <row r="312" spans="1:12" x14ac:dyDescent="0.25">
      <c r="B312" s="2">
        <v>0.2</v>
      </c>
      <c r="C312" s="2">
        <v>0.630497835497835</v>
      </c>
      <c r="D312" s="2">
        <v>0.60696428571428496</v>
      </c>
      <c r="E312" s="2">
        <v>0.60785714285714199</v>
      </c>
      <c r="F312" s="2">
        <v>0.60589285714285701</v>
      </c>
      <c r="G312" s="2">
        <v>0.59269841269841195</v>
      </c>
      <c r="H312" s="2">
        <v>0.45964285714285702</v>
      </c>
      <c r="I312" s="2">
        <v>0.38982142857142799</v>
      </c>
      <c r="J312" s="2">
        <v>0.363000700280112</v>
      </c>
      <c r="K312" s="2">
        <v>0.33972222222222198</v>
      </c>
      <c r="L312" s="2">
        <v>0.29640170940170901</v>
      </c>
    </row>
    <row r="313" spans="1:12" x14ac:dyDescent="0.25">
      <c r="B313" s="2">
        <v>0.3</v>
      </c>
      <c r="C313" s="2">
        <v>0.607222222222222</v>
      </c>
      <c r="D313" s="2">
        <v>0.60848343685300199</v>
      </c>
      <c r="E313" s="2">
        <v>0.61339599942541101</v>
      </c>
      <c r="F313" s="2">
        <v>0.61603535353535299</v>
      </c>
      <c r="G313" s="2">
        <v>0.54374999999999996</v>
      </c>
      <c r="H313" s="2">
        <v>0.44190170940170898</v>
      </c>
      <c r="I313" s="2">
        <v>0.37208333333333299</v>
      </c>
      <c r="J313" s="2">
        <v>0.345892857142857</v>
      </c>
      <c r="K313" s="2">
        <v>0.32135736847693303</v>
      </c>
      <c r="L313" s="2">
        <v>0.28767526455026399</v>
      </c>
    </row>
    <row r="314" spans="1:12" x14ac:dyDescent="0.25">
      <c r="B314" s="2">
        <v>0.4</v>
      </c>
      <c r="C314" s="2">
        <v>0.59511904761904699</v>
      </c>
      <c r="D314" s="2">
        <v>0.59526515151515103</v>
      </c>
      <c r="E314" s="2">
        <v>0.59499269005847899</v>
      </c>
      <c r="F314" s="2">
        <v>0.57467948717948703</v>
      </c>
      <c r="G314" s="2">
        <v>0.50422619047618999</v>
      </c>
      <c r="H314" s="2">
        <v>0.39874999999999899</v>
      </c>
      <c r="I314" s="2">
        <v>0.36883403361344502</v>
      </c>
      <c r="J314" s="2">
        <v>0.33127800339756802</v>
      </c>
      <c r="K314" s="2">
        <v>0.30775668775668702</v>
      </c>
      <c r="L314" s="2">
        <v>0.282491441020852</v>
      </c>
    </row>
    <row r="315" spans="1:12" x14ac:dyDescent="0.25">
      <c r="B315" s="2">
        <v>0.5</v>
      </c>
      <c r="C315" s="2">
        <v>0.59541666666666604</v>
      </c>
      <c r="D315" s="2">
        <v>0.586307359307359</v>
      </c>
      <c r="E315" s="2">
        <v>0.53646390374331498</v>
      </c>
      <c r="F315" s="2">
        <v>0.47434685412626498</v>
      </c>
      <c r="G315" s="2">
        <v>0.47020833333333301</v>
      </c>
      <c r="H315" s="2">
        <v>0.35743055555555497</v>
      </c>
      <c r="I315" s="2">
        <v>0.333593073593073</v>
      </c>
      <c r="J315" s="2">
        <v>0.31787573537573499</v>
      </c>
      <c r="K315" s="2">
        <v>0.30395049395049301</v>
      </c>
      <c r="L315" s="2">
        <v>0.27989403842345001</v>
      </c>
    </row>
    <row r="316" spans="1:12" x14ac:dyDescent="0.25">
      <c r="B316" s="2">
        <v>0.6</v>
      </c>
      <c r="C316" s="2">
        <v>0.55666666666666598</v>
      </c>
      <c r="D316" s="2">
        <v>0.51123984710941195</v>
      </c>
      <c r="E316" s="2">
        <v>0.48909507159507098</v>
      </c>
      <c r="F316" s="2">
        <v>0.44847222222222199</v>
      </c>
      <c r="G316" s="2">
        <v>0.37564664502164502</v>
      </c>
      <c r="H316" s="2">
        <v>0.340378787878787</v>
      </c>
      <c r="I316" s="2">
        <v>0.30995349457305899</v>
      </c>
      <c r="J316" s="2">
        <v>0.306964563214563</v>
      </c>
      <c r="K316" s="2">
        <v>0.306446886446886</v>
      </c>
      <c r="L316" s="2">
        <v>0.27411898014839098</v>
      </c>
    </row>
    <row r="317" spans="1:12" x14ac:dyDescent="0.25">
      <c r="B317" s="2">
        <v>0.7</v>
      </c>
      <c r="C317" s="2">
        <v>0.53282502443792701</v>
      </c>
      <c r="D317" s="2">
        <v>0.41087329337329298</v>
      </c>
      <c r="E317" s="2">
        <v>0.37737840590781702</v>
      </c>
      <c r="F317" s="2">
        <v>0.36384370015948903</v>
      </c>
      <c r="G317" s="2">
        <v>0.33291937229437202</v>
      </c>
      <c r="H317" s="2">
        <v>0.31213603425559899</v>
      </c>
      <c r="I317" s="2">
        <v>0.32473901098901098</v>
      </c>
      <c r="J317" s="2">
        <v>0.29178418803418799</v>
      </c>
      <c r="K317" s="2">
        <v>0.27349234099234099</v>
      </c>
      <c r="L317" s="2">
        <v>0.22905945633886801</v>
      </c>
    </row>
    <row r="318" spans="1:12" x14ac:dyDescent="0.25">
      <c r="B318" s="2">
        <v>0.79999999999999905</v>
      </c>
      <c r="C318" s="2">
        <v>0.49411290322580598</v>
      </c>
      <c r="D318" s="2">
        <v>0.33249999999999902</v>
      </c>
      <c r="E318" s="2">
        <v>0.32924603174603101</v>
      </c>
      <c r="F318" s="2">
        <v>0.28272005772005698</v>
      </c>
      <c r="G318" s="2">
        <v>0.27632540697438301</v>
      </c>
      <c r="H318" s="2">
        <v>0.23094555806512301</v>
      </c>
      <c r="I318" s="2">
        <v>0.21886294261294201</v>
      </c>
      <c r="J318" s="2">
        <v>0.211942918192918</v>
      </c>
      <c r="K318" s="2">
        <v>0.23228969860548801</v>
      </c>
      <c r="L318" s="2">
        <v>0.20885116825014499</v>
      </c>
    </row>
    <row r="319" spans="1:12" x14ac:dyDescent="0.25">
      <c r="B319" s="2">
        <v>0.89999999999999902</v>
      </c>
      <c r="C319" s="2">
        <v>0.28768127929418202</v>
      </c>
      <c r="D319" s="2">
        <v>0.199181402888299</v>
      </c>
      <c r="E319" s="2">
        <v>0.19642155067155001</v>
      </c>
      <c r="F319" s="2">
        <v>0.181826736065866</v>
      </c>
      <c r="G319" s="2">
        <v>0.18142942361477801</v>
      </c>
      <c r="H319" s="2">
        <v>0.17888062952960601</v>
      </c>
      <c r="I319" s="2">
        <v>0.17129777085659401</v>
      </c>
      <c r="J319" s="2">
        <v>0.16585220335220299</v>
      </c>
      <c r="K319" s="2">
        <v>0.16150391275391199</v>
      </c>
      <c r="L319" s="2">
        <v>0.148592864462429</v>
      </c>
    </row>
  </sheetData>
  <phoneticPr fontId="16" type="noConversion"/>
  <conditionalFormatting sqref="C85:C94">
    <cfRule type="top10" dxfId="149" priority="186" rank="1"/>
  </conditionalFormatting>
  <conditionalFormatting sqref="E85:E94">
    <cfRule type="top10" dxfId="148" priority="185" rank="1"/>
  </conditionalFormatting>
  <conditionalFormatting sqref="D85:D94">
    <cfRule type="top10" dxfId="147" priority="184" rank="1"/>
  </conditionalFormatting>
  <conditionalFormatting sqref="F85:F94">
    <cfRule type="top10" dxfId="146" priority="183" rank="1"/>
  </conditionalFormatting>
  <conditionalFormatting sqref="G85:G94">
    <cfRule type="top10" dxfId="145" priority="182" rank="1"/>
  </conditionalFormatting>
  <conditionalFormatting sqref="H85:H94">
    <cfRule type="top10" dxfId="144" priority="181" rank="1"/>
  </conditionalFormatting>
  <conditionalFormatting sqref="I85:I94">
    <cfRule type="top10" dxfId="143" priority="180" rank="1"/>
  </conditionalFormatting>
  <conditionalFormatting sqref="J85:J94">
    <cfRule type="top10" dxfId="142" priority="179" rank="1"/>
  </conditionalFormatting>
  <conditionalFormatting sqref="K85:K94">
    <cfRule type="top10" dxfId="141" priority="178" rank="1"/>
  </conditionalFormatting>
  <conditionalFormatting sqref="L85:L94">
    <cfRule type="top10" dxfId="140" priority="177" rank="1"/>
  </conditionalFormatting>
  <conditionalFormatting sqref="C98:C107">
    <cfRule type="top10" dxfId="139" priority="176" rank="1"/>
  </conditionalFormatting>
  <conditionalFormatting sqref="D98:D107">
    <cfRule type="top10" dxfId="138" priority="175" rank="1"/>
  </conditionalFormatting>
  <conditionalFormatting sqref="E98:E107">
    <cfRule type="top10" dxfId="137" priority="174" rank="1"/>
  </conditionalFormatting>
  <conditionalFormatting sqref="F98:F107">
    <cfRule type="top10" dxfId="136" priority="173" rank="1"/>
  </conditionalFormatting>
  <conditionalFormatting sqref="G98:G107">
    <cfRule type="top10" dxfId="135" priority="172" rank="1"/>
  </conditionalFormatting>
  <conditionalFormatting sqref="H98:H107">
    <cfRule type="top10" dxfId="134" priority="171" rank="1"/>
  </conditionalFormatting>
  <conditionalFormatting sqref="I98:I107">
    <cfRule type="top10" dxfId="133" priority="170" rank="1"/>
  </conditionalFormatting>
  <conditionalFormatting sqref="J98:J107">
    <cfRule type="top10" dxfId="132" priority="169" rank="1"/>
  </conditionalFormatting>
  <conditionalFormatting sqref="K98:K107">
    <cfRule type="top10" dxfId="131" priority="168" rank="1"/>
  </conditionalFormatting>
  <conditionalFormatting sqref="L98:L107">
    <cfRule type="top10" dxfId="130" priority="167" rank="1"/>
  </conditionalFormatting>
  <conditionalFormatting sqref="C111:C120">
    <cfRule type="top10" dxfId="129" priority="166" rank="1"/>
  </conditionalFormatting>
  <conditionalFormatting sqref="D111:D120">
    <cfRule type="top10" dxfId="128" priority="165" rank="1"/>
  </conditionalFormatting>
  <conditionalFormatting sqref="E111:E120">
    <cfRule type="top10" dxfId="127" priority="164" rank="1"/>
  </conditionalFormatting>
  <conditionalFormatting sqref="F111:F120">
    <cfRule type="top10" dxfId="126" priority="163" rank="1"/>
  </conditionalFormatting>
  <conditionalFormatting sqref="G111:G120">
    <cfRule type="top10" dxfId="125" priority="162" rank="1"/>
  </conditionalFormatting>
  <conditionalFormatting sqref="H111:H120">
    <cfRule type="top10" dxfId="124" priority="161" rank="1"/>
  </conditionalFormatting>
  <conditionalFormatting sqref="I111:I120">
    <cfRule type="top10" dxfId="123" priority="160" rank="1"/>
  </conditionalFormatting>
  <conditionalFormatting sqref="J111:J120">
    <cfRule type="top10" dxfId="122" priority="159" rank="1"/>
  </conditionalFormatting>
  <conditionalFormatting sqref="K111:K120">
    <cfRule type="top10" dxfId="121" priority="158" rank="1"/>
  </conditionalFormatting>
  <conditionalFormatting sqref="L111:L120">
    <cfRule type="top10" dxfId="120" priority="157" rank="1"/>
  </conditionalFormatting>
  <conditionalFormatting sqref="C124:C133">
    <cfRule type="top10" dxfId="119" priority="156" rank="1"/>
  </conditionalFormatting>
  <conditionalFormatting sqref="D124:D133">
    <cfRule type="top10" dxfId="118" priority="155" rank="1"/>
  </conditionalFormatting>
  <conditionalFormatting sqref="E124:E133">
    <cfRule type="top10" dxfId="117" priority="154" rank="1"/>
  </conditionalFormatting>
  <conditionalFormatting sqref="F124:F133">
    <cfRule type="top10" dxfId="116" priority="153" rank="1"/>
  </conditionalFormatting>
  <conditionalFormatting sqref="G124:G133">
    <cfRule type="top10" dxfId="115" priority="152" rank="1"/>
  </conditionalFormatting>
  <conditionalFormatting sqref="H124:H133">
    <cfRule type="top10" dxfId="114" priority="151" rank="1"/>
  </conditionalFormatting>
  <conditionalFormatting sqref="I124:I133">
    <cfRule type="top10" dxfId="113" priority="150" rank="1"/>
  </conditionalFormatting>
  <conditionalFormatting sqref="J124:J133">
    <cfRule type="top10" dxfId="112" priority="149" rank="1"/>
  </conditionalFormatting>
  <conditionalFormatting sqref="K124:K133">
    <cfRule type="top10" dxfId="111" priority="148" rank="1"/>
  </conditionalFormatting>
  <conditionalFormatting sqref="L124:L133">
    <cfRule type="top10" dxfId="110" priority="147" rank="1"/>
  </conditionalFormatting>
  <conditionalFormatting sqref="C137:C146">
    <cfRule type="top10" dxfId="109" priority="146" rank="1"/>
  </conditionalFormatting>
  <conditionalFormatting sqref="D137:D146">
    <cfRule type="top10" dxfId="108" priority="145" rank="1"/>
  </conditionalFormatting>
  <conditionalFormatting sqref="E137:E146">
    <cfRule type="top10" dxfId="107" priority="144" rank="1"/>
  </conditionalFormatting>
  <conditionalFormatting sqref="F137:F146">
    <cfRule type="top10" dxfId="106" priority="143" rank="1"/>
  </conditionalFormatting>
  <conditionalFormatting sqref="G137:G146">
    <cfRule type="top10" dxfId="105" priority="142" rank="1"/>
  </conditionalFormatting>
  <conditionalFormatting sqref="H137:H146">
    <cfRule type="top10" dxfId="104" priority="141" rank="1"/>
  </conditionalFormatting>
  <conditionalFormatting sqref="I137:I146">
    <cfRule type="top10" dxfId="103" priority="140" rank="1"/>
  </conditionalFormatting>
  <conditionalFormatting sqref="J137:J146">
    <cfRule type="top10" dxfId="102" priority="139" rank="1"/>
  </conditionalFormatting>
  <conditionalFormatting sqref="K137:K146">
    <cfRule type="top10" dxfId="101" priority="138" rank="1"/>
  </conditionalFormatting>
  <conditionalFormatting sqref="L137:L146">
    <cfRule type="top10" dxfId="100" priority="137" rank="1"/>
  </conditionalFormatting>
  <conditionalFormatting sqref="C150:C159">
    <cfRule type="top10" dxfId="99" priority="136" rank="1"/>
  </conditionalFormatting>
  <conditionalFormatting sqref="D150:D159">
    <cfRule type="top10" dxfId="98" priority="135" rank="1"/>
  </conditionalFormatting>
  <conditionalFormatting sqref="E150:E159">
    <cfRule type="top10" dxfId="97" priority="134" rank="1"/>
  </conditionalFormatting>
  <conditionalFormatting sqref="F150:F159">
    <cfRule type="top10" dxfId="96" priority="133" rank="1"/>
  </conditionalFormatting>
  <conditionalFormatting sqref="G150:G159">
    <cfRule type="top10" dxfId="95" priority="132" rank="1"/>
  </conditionalFormatting>
  <conditionalFormatting sqref="H150:H159">
    <cfRule type="top10" dxfId="94" priority="131" rank="1"/>
  </conditionalFormatting>
  <conditionalFormatting sqref="I150:I159">
    <cfRule type="top10" dxfId="93" priority="130" rank="1"/>
  </conditionalFormatting>
  <conditionalFormatting sqref="J150:J159">
    <cfRule type="top10" dxfId="92" priority="129" rank="1"/>
  </conditionalFormatting>
  <conditionalFormatting sqref="K150:K159">
    <cfRule type="top10" dxfId="91" priority="128" rank="1"/>
  </conditionalFormatting>
  <conditionalFormatting sqref="L150:L159">
    <cfRule type="top10" dxfId="90" priority="127" rank="1"/>
  </conditionalFormatting>
  <conditionalFormatting sqref="C217:L226">
    <cfRule type="top10" dxfId="89" priority="36" rank="1"/>
    <cfRule type="top10" dxfId="88" priority="42" rank="10"/>
  </conditionalFormatting>
  <conditionalFormatting sqref="C230:L239">
    <cfRule type="top10" dxfId="87" priority="35" rank="1"/>
    <cfRule type="top10" dxfId="86" priority="41" rank="10"/>
  </conditionalFormatting>
  <conditionalFormatting sqref="C204:L213">
    <cfRule type="top10" dxfId="85" priority="34" rank="1"/>
    <cfRule type="top10" dxfId="84" priority="38" rank="10"/>
  </conditionalFormatting>
  <conditionalFormatting sqref="C191:L200">
    <cfRule type="top10" dxfId="83" priority="33" rank="1"/>
    <cfRule type="top10" dxfId="82" priority="37" rank="10"/>
  </conditionalFormatting>
  <conditionalFormatting sqref="C165:L174">
    <cfRule type="top10" dxfId="81" priority="30" rank="1"/>
    <cfRule type="top10" dxfId="80" priority="32" rank="10"/>
  </conditionalFormatting>
  <conditionalFormatting sqref="C178:L187">
    <cfRule type="top10" dxfId="79" priority="29" rank="1"/>
    <cfRule type="top10" dxfId="78" priority="31" rank="10"/>
  </conditionalFormatting>
  <conditionalFormatting sqref="C284:L293">
    <cfRule type="top10" dxfId="77" priority="11" rank="1"/>
    <cfRule type="top10" dxfId="76" priority="12" rank="10"/>
  </conditionalFormatting>
  <conditionalFormatting sqref="C297:L306">
    <cfRule type="top10" dxfId="75" priority="9" rank="1"/>
    <cfRule type="top10" dxfId="74" priority="10" rank="10"/>
  </conditionalFormatting>
  <conditionalFormatting sqref="C271:L280">
    <cfRule type="top10" dxfId="73" priority="7" rank="1"/>
    <cfRule type="top10" dxfId="72" priority="8" rank="10"/>
  </conditionalFormatting>
  <conditionalFormatting sqref="C258:L267">
    <cfRule type="top10" dxfId="71" priority="5" rank="1"/>
    <cfRule type="top10" dxfId="70" priority="6" rank="10"/>
  </conditionalFormatting>
  <conditionalFormatting sqref="C245:L254">
    <cfRule type="top10" dxfId="69" priority="3" rank="1"/>
    <cfRule type="top10" dxfId="68" priority="4" rank="10"/>
  </conditionalFormatting>
  <conditionalFormatting sqref="C310:L319">
    <cfRule type="top10" dxfId="67" priority="1" rank="1"/>
    <cfRule type="top10" dxfId="66" priority="2" rank="10"/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showGridLines="0" workbookViewId="0">
      <pane ySplit="1" topLeftCell="A2" activePane="bottomLeft" state="frozen"/>
      <selection activeCell="G23" sqref="G23"/>
      <selection pane="bottomLeft" activeCell="A81" sqref="A81"/>
    </sheetView>
  </sheetViews>
  <sheetFormatPr baseColWidth="10" defaultColWidth="8.85546875" defaultRowHeight="17" x14ac:dyDescent="0.25"/>
  <cols>
    <col min="1" max="6" width="8.85546875" style="1"/>
    <col min="7" max="8" width="12.42578125" style="1" bestFit="1" customWidth="1"/>
    <col min="9" max="9" width="8.85546875" style="1"/>
    <col min="10" max="10" width="8.85546875" style="1" customWidth="1"/>
    <col min="11" max="11" width="66.7109375" style="1" hidden="1" customWidth="1"/>
    <col min="12" max="14" width="8.85546875" style="1"/>
    <col min="15" max="15" width="14.2851562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66" t="s">
        <v>835</v>
      </c>
      <c r="O1" s="2" t="s">
        <v>25</v>
      </c>
      <c r="P1" s="2" t="s">
        <v>26</v>
      </c>
    </row>
    <row r="2" spans="1:16" s="26" customFormat="1" x14ac:dyDescent="0.25">
      <c r="A2" s="26" t="s">
        <v>1572</v>
      </c>
    </row>
    <row r="3" spans="1:16" s="41" customFormat="1" x14ac:dyDescent="0.25">
      <c r="A3" s="81" t="s">
        <v>297</v>
      </c>
    </row>
    <row r="4" spans="1:16" x14ac:dyDescent="0.25">
      <c r="A4" s="76">
        <v>98</v>
      </c>
      <c r="B4" s="76">
        <v>168</v>
      </c>
      <c r="C4" s="76">
        <v>192</v>
      </c>
      <c r="D4" s="76">
        <v>0.34507042253521097</v>
      </c>
      <c r="E4" s="76">
        <v>0.59154929577464699</v>
      </c>
      <c r="F4" s="76">
        <v>0.676056338028169</v>
      </c>
      <c r="G4" s="76">
        <v>0.29353820799397301</v>
      </c>
      <c r="H4" s="76">
        <v>0.45104277692058198</v>
      </c>
      <c r="I4" s="76" t="s">
        <v>27</v>
      </c>
      <c r="J4" s="76" t="s">
        <v>28</v>
      </c>
      <c r="K4" s="76" t="s">
        <v>236</v>
      </c>
      <c r="L4" s="76">
        <v>0.2</v>
      </c>
      <c r="M4" s="76">
        <v>0.3</v>
      </c>
      <c r="N4" s="76"/>
      <c r="O4" s="76">
        <v>15</v>
      </c>
      <c r="P4" s="82">
        <v>42144.839317129627</v>
      </c>
    </row>
    <row r="5" spans="1:16" x14ac:dyDescent="0.25">
      <c r="A5" s="76">
        <v>103</v>
      </c>
      <c r="B5" s="76">
        <v>170</v>
      </c>
      <c r="C5" s="76">
        <v>196</v>
      </c>
      <c r="D5" s="76">
        <v>0.36267605633802802</v>
      </c>
      <c r="E5" s="76">
        <v>0.59859154929577396</v>
      </c>
      <c r="F5" s="76">
        <v>0.69014084507042195</v>
      </c>
      <c r="G5" s="76">
        <v>0.30675364971470498</v>
      </c>
      <c r="H5" s="76">
        <v>0.466836103876546</v>
      </c>
      <c r="I5" s="76" t="s">
        <v>27</v>
      </c>
      <c r="J5" s="76" t="s">
        <v>28</v>
      </c>
      <c r="K5" s="76" t="s">
        <v>237</v>
      </c>
      <c r="L5" s="76">
        <v>0.2</v>
      </c>
      <c r="M5" s="76">
        <v>0.3</v>
      </c>
      <c r="N5" s="76"/>
      <c r="O5" s="76">
        <v>30</v>
      </c>
      <c r="P5" s="82">
        <v>42144.84070601852</v>
      </c>
    </row>
    <row r="6" spans="1:16" x14ac:dyDescent="0.25">
      <c r="A6" s="76">
        <v>109</v>
      </c>
      <c r="B6" s="76">
        <v>173</v>
      </c>
      <c r="C6" s="76">
        <v>204</v>
      </c>
      <c r="D6" s="76">
        <v>0.38380281690140799</v>
      </c>
      <c r="E6" s="76">
        <v>0.60915492957746398</v>
      </c>
      <c r="F6" s="76">
        <v>0.71830985915492895</v>
      </c>
      <c r="G6" s="76">
        <v>0.320298097633618</v>
      </c>
      <c r="H6" s="76">
        <v>0.485540966473399</v>
      </c>
      <c r="I6" s="76" t="s">
        <v>27</v>
      </c>
      <c r="J6" s="76" t="s">
        <v>28</v>
      </c>
      <c r="K6" s="76" t="s">
        <v>238</v>
      </c>
      <c r="L6" s="76">
        <v>0.2</v>
      </c>
      <c r="M6" s="76">
        <v>0.3</v>
      </c>
      <c r="N6" s="76"/>
      <c r="O6" s="76">
        <v>60</v>
      </c>
      <c r="P6" s="82">
        <v>42144.842164351852</v>
      </c>
    </row>
    <row r="7" spans="1:16" x14ac:dyDescent="0.25">
      <c r="A7" s="76">
        <v>107</v>
      </c>
      <c r="B7" s="76">
        <v>183</v>
      </c>
      <c r="C7" s="76">
        <v>208</v>
      </c>
      <c r="D7" s="76">
        <v>0.37676056338028102</v>
      </c>
      <c r="E7" s="76">
        <v>0.64436619718309796</v>
      </c>
      <c r="F7" s="76">
        <v>0.73239436619718301</v>
      </c>
      <c r="G7" s="76">
        <v>0.32347259722041899</v>
      </c>
      <c r="H7" s="76">
        <v>0.49126065104596001</v>
      </c>
      <c r="I7" s="76" t="s">
        <v>27</v>
      </c>
      <c r="J7" s="76" t="s">
        <v>28</v>
      </c>
      <c r="K7" s="76" t="s">
        <v>239</v>
      </c>
      <c r="L7" s="76">
        <v>0.2</v>
      </c>
      <c r="M7" s="76">
        <v>0.3</v>
      </c>
      <c r="N7" s="76"/>
      <c r="O7" s="76">
        <v>90</v>
      </c>
      <c r="P7" s="82">
        <v>42144.843576388892</v>
      </c>
    </row>
    <row r="8" spans="1:16" x14ac:dyDescent="0.25">
      <c r="A8" s="76">
        <v>102</v>
      </c>
      <c r="B8" s="76">
        <v>181</v>
      </c>
      <c r="C8" s="76">
        <v>207</v>
      </c>
      <c r="D8" s="76">
        <v>0.35915492957746398</v>
      </c>
      <c r="E8" s="76">
        <v>0.63732394366197098</v>
      </c>
      <c r="F8" s="76">
        <v>0.72887323943661897</v>
      </c>
      <c r="G8" s="76">
        <v>0.32381283655350601</v>
      </c>
      <c r="H8" s="76">
        <v>0.487576797556315</v>
      </c>
      <c r="I8" s="76" t="s">
        <v>27</v>
      </c>
      <c r="J8" s="76" t="s">
        <v>28</v>
      </c>
      <c r="K8" s="76" t="s">
        <v>240</v>
      </c>
      <c r="L8" s="76">
        <v>0.2</v>
      </c>
      <c r="M8" s="76">
        <v>0.3</v>
      </c>
      <c r="N8" s="76"/>
      <c r="O8" s="76">
        <v>120</v>
      </c>
      <c r="P8" s="82">
        <v>42144.845000000001</v>
      </c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3"/>
    </row>
    <row r="10" spans="1:16" x14ac:dyDescent="0.25">
      <c r="A10" s="81" t="s">
        <v>40</v>
      </c>
      <c r="P10" s="40"/>
    </row>
    <row r="11" spans="1:16" x14ac:dyDescent="0.25">
      <c r="A11" s="76">
        <v>67</v>
      </c>
      <c r="B11" s="76">
        <v>81</v>
      </c>
      <c r="C11" s="76">
        <v>88</v>
      </c>
      <c r="D11" s="76">
        <v>0.68367346938775497</v>
      </c>
      <c r="E11" s="76">
        <v>0.82653061224489799</v>
      </c>
      <c r="F11" s="76">
        <v>0.89795918367346905</v>
      </c>
      <c r="G11" s="76">
        <v>0.63680423311749101</v>
      </c>
      <c r="H11" s="76">
        <v>0.74610347948364997</v>
      </c>
      <c r="I11" s="76" t="s">
        <v>40</v>
      </c>
      <c r="J11" s="76" t="s">
        <v>28</v>
      </c>
      <c r="K11" s="76" t="s">
        <v>43</v>
      </c>
      <c r="L11" s="76">
        <v>0.2</v>
      </c>
      <c r="M11" s="76">
        <v>0</v>
      </c>
      <c r="N11" s="76"/>
      <c r="O11" s="76">
        <v>15</v>
      </c>
      <c r="P11" s="82">
        <v>42144.837291666663</v>
      </c>
    </row>
    <row r="12" spans="1:16" x14ac:dyDescent="0.25">
      <c r="A12" s="76">
        <v>67</v>
      </c>
      <c r="B12" s="76">
        <v>81</v>
      </c>
      <c r="C12" s="76">
        <v>88</v>
      </c>
      <c r="D12" s="76">
        <v>0.68367346938775497</v>
      </c>
      <c r="E12" s="76">
        <v>0.82653061224489799</v>
      </c>
      <c r="F12" s="76">
        <v>0.89795918367346905</v>
      </c>
      <c r="G12" s="76">
        <v>0.63680423311749002</v>
      </c>
      <c r="H12" s="76">
        <v>0.74610347948364997</v>
      </c>
      <c r="I12" s="76" t="s">
        <v>40</v>
      </c>
      <c r="J12" s="76" t="s">
        <v>28</v>
      </c>
      <c r="K12" s="76" t="s">
        <v>241</v>
      </c>
      <c r="L12" s="76">
        <v>0.2</v>
      </c>
      <c r="M12" s="76">
        <v>0</v>
      </c>
      <c r="N12" s="76"/>
      <c r="O12" s="76">
        <v>30</v>
      </c>
      <c r="P12" s="82">
        <v>42144.837361111109</v>
      </c>
    </row>
    <row r="13" spans="1:16" x14ac:dyDescent="0.25">
      <c r="A13" s="76">
        <v>67</v>
      </c>
      <c r="B13" s="76">
        <v>81</v>
      </c>
      <c r="C13" s="76">
        <v>88</v>
      </c>
      <c r="D13" s="76">
        <v>0.68367346938775497</v>
      </c>
      <c r="E13" s="76">
        <v>0.82653061224489799</v>
      </c>
      <c r="F13" s="76">
        <v>0.89795918367346905</v>
      </c>
      <c r="G13" s="76">
        <v>0.63680423311749101</v>
      </c>
      <c r="H13" s="76">
        <v>0.74610347948364997</v>
      </c>
      <c r="I13" s="76" t="s">
        <v>40</v>
      </c>
      <c r="J13" s="76" t="s">
        <v>28</v>
      </c>
      <c r="K13" s="76" t="s">
        <v>242</v>
      </c>
      <c r="L13" s="76">
        <v>0.2</v>
      </c>
      <c r="M13" s="76">
        <v>0</v>
      </c>
      <c r="N13" s="76"/>
      <c r="O13" s="76">
        <v>60</v>
      </c>
      <c r="P13" s="82">
        <v>42144.837430555555</v>
      </c>
    </row>
    <row r="14" spans="1:16" x14ac:dyDescent="0.25">
      <c r="A14" s="76">
        <v>67</v>
      </c>
      <c r="B14" s="76">
        <v>81</v>
      </c>
      <c r="C14" s="76">
        <v>88</v>
      </c>
      <c r="D14" s="76">
        <v>0.68367346938775497</v>
      </c>
      <c r="E14" s="76">
        <v>0.82653061224489799</v>
      </c>
      <c r="F14" s="76">
        <v>0.89795918367346905</v>
      </c>
      <c r="G14" s="76">
        <v>0.63680423311749002</v>
      </c>
      <c r="H14" s="76">
        <v>0.74610347948364997</v>
      </c>
      <c r="I14" s="76" t="s">
        <v>40</v>
      </c>
      <c r="J14" s="76" t="s">
        <v>28</v>
      </c>
      <c r="K14" s="76" t="s">
        <v>31</v>
      </c>
      <c r="L14" s="76">
        <v>0.2</v>
      </c>
      <c r="M14" s="76">
        <v>0</v>
      </c>
      <c r="N14" s="76"/>
      <c r="O14" s="76">
        <v>90</v>
      </c>
      <c r="P14" s="82">
        <v>42144.837500000001</v>
      </c>
    </row>
    <row r="15" spans="1:16" x14ac:dyDescent="0.25">
      <c r="A15" s="76">
        <v>67</v>
      </c>
      <c r="B15" s="76">
        <v>81</v>
      </c>
      <c r="C15" s="76">
        <v>88</v>
      </c>
      <c r="D15" s="76">
        <v>0.68367346938775497</v>
      </c>
      <c r="E15" s="76">
        <v>0.82653061224489799</v>
      </c>
      <c r="F15" s="76">
        <v>0.89795918367346905</v>
      </c>
      <c r="G15" s="76">
        <v>0.63680423311749002</v>
      </c>
      <c r="H15" s="76">
        <v>0.74610347948364997</v>
      </c>
      <c r="I15" s="76" t="s">
        <v>40</v>
      </c>
      <c r="J15" s="76" t="s">
        <v>28</v>
      </c>
      <c r="K15" s="76" t="s">
        <v>39</v>
      </c>
      <c r="L15" s="76">
        <v>0.2</v>
      </c>
      <c r="M15" s="76">
        <v>0</v>
      </c>
      <c r="N15" s="76"/>
      <c r="O15" s="76">
        <v>120</v>
      </c>
      <c r="P15" s="82">
        <v>42144.837569444448</v>
      </c>
    </row>
    <row r="16" spans="1:1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3"/>
    </row>
    <row r="17" spans="1:16" x14ac:dyDescent="0.25">
      <c r="A17" s="81" t="s">
        <v>261</v>
      </c>
      <c r="P17" s="40"/>
    </row>
    <row r="18" spans="1:16" x14ac:dyDescent="0.25">
      <c r="A18" s="76">
        <v>10</v>
      </c>
      <c r="B18" s="76">
        <v>12</v>
      </c>
      <c r="C18" s="76">
        <v>16</v>
      </c>
      <c r="D18" s="76">
        <v>0.5</v>
      </c>
      <c r="E18" s="76">
        <v>0.6</v>
      </c>
      <c r="F18" s="76">
        <v>0.8</v>
      </c>
      <c r="G18" s="76">
        <v>0.50558888255866097</v>
      </c>
      <c r="H18" s="76">
        <v>0.57446935960428303</v>
      </c>
      <c r="I18" s="76" t="s">
        <v>51</v>
      </c>
      <c r="J18" s="76" t="s">
        <v>28</v>
      </c>
      <c r="K18" s="76" t="s">
        <v>63</v>
      </c>
      <c r="L18" s="76">
        <v>0.2</v>
      </c>
      <c r="M18" s="76">
        <v>0.2</v>
      </c>
      <c r="N18" s="76"/>
      <c r="O18" s="76">
        <v>15</v>
      </c>
      <c r="P18" s="82">
        <v>42144.8359837963</v>
      </c>
    </row>
    <row r="19" spans="1:16" x14ac:dyDescent="0.25">
      <c r="A19" s="76">
        <v>10</v>
      </c>
      <c r="B19" s="76">
        <v>12</v>
      </c>
      <c r="C19" s="76">
        <v>16</v>
      </c>
      <c r="D19" s="76">
        <v>0.5</v>
      </c>
      <c r="E19" s="76">
        <v>0.6</v>
      </c>
      <c r="F19" s="76">
        <v>0.8</v>
      </c>
      <c r="G19" s="76">
        <v>0.50558888255866097</v>
      </c>
      <c r="H19" s="76">
        <v>0.57446935960428303</v>
      </c>
      <c r="I19" s="76" t="s">
        <v>51</v>
      </c>
      <c r="J19" s="76" t="s">
        <v>28</v>
      </c>
      <c r="K19" s="76" t="s">
        <v>243</v>
      </c>
      <c r="L19" s="76">
        <v>0.2</v>
      </c>
      <c r="M19" s="76">
        <v>0.2</v>
      </c>
      <c r="N19" s="76"/>
      <c r="O19" s="76">
        <v>30</v>
      </c>
      <c r="P19" s="82">
        <v>42144.835995370369</v>
      </c>
    </row>
    <row r="20" spans="1:16" x14ac:dyDescent="0.25">
      <c r="A20" s="76">
        <v>10</v>
      </c>
      <c r="B20" s="76">
        <v>12</v>
      </c>
      <c r="C20" s="76">
        <v>16</v>
      </c>
      <c r="D20" s="76">
        <v>0.5</v>
      </c>
      <c r="E20" s="76">
        <v>0.6</v>
      </c>
      <c r="F20" s="76">
        <v>0.8</v>
      </c>
      <c r="G20" s="76">
        <v>0.50555105384867105</v>
      </c>
      <c r="H20" s="76">
        <v>0.57426051359241004</v>
      </c>
      <c r="I20" s="76" t="s">
        <v>51</v>
      </c>
      <c r="J20" s="76" t="s">
        <v>28</v>
      </c>
      <c r="K20" s="76" t="s">
        <v>244</v>
      </c>
      <c r="L20" s="76">
        <v>0.2</v>
      </c>
      <c r="M20" s="76">
        <v>0.2</v>
      </c>
      <c r="N20" s="76"/>
      <c r="O20" s="76">
        <v>60</v>
      </c>
      <c r="P20" s="82">
        <v>42144.836006944446</v>
      </c>
    </row>
    <row r="21" spans="1:16" x14ac:dyDescent="0.25">
      <c r="A21" s="76">
        <v>10</v>
      </c>
      <c r="B21" s="76">
        <v>12</v>
      </c>
      <c r="C21" s="76">
        <v>16</v>
      </c>
      <c r="D21" s="76">
        <v>0.5</v>
      </c>
      <c r="E21" s="76">
        <v>0.6</v>
      </c>
      <c r="F21" s="76">
        <v>0.8</v>
      </c>
      <c r="G21" s="76">
        <v>0.50503734131247502</v>
      </c>
      <c r="H21" s="76">
        <v>0.57426240323715605</v>
      </c>
      <c r="I21" s="76" t="s">
        <v>51</v>
      </c>
      <c r="J21" s="76" t="s">
        <v>28</v>
      </c>
      <c r="K21" s="76" t="s">
        <v>54</v>
      </c>
      <c r="L21" s="76">
        <v>0.2</v>
      </c>
      <c r="M21" s="76">
        <v>0.2</v>
      </c>
      <c r="N21" s="76"/>
      <c r="O21" s="76">
        <v>90</v>
      </c>
      <c r="P21" s="82">
        <v>42144.836018518516</v>
      </c>
    </row>
    <row r="22" spans="1:16" x14ac:dyDescent="0.25">
      <c r="A22" s="76">
        <v>10</v>
      </c>
      <c r="B22" s="76">
        <v>12</v>
      </c>
      <c r="C22" s="76">
        <v>16</v>
      </c>
      <c r="D22" s="76">
        <v>0.5</v>
      </c>
      <c r="E22" s="76">
        <v>0.6</v>
      </c>
      <c r="F22" s="76">
        <v>0.8</v>
      </c>
      <c r="G22" s="76">
        <v>0.50600520423183204</v>
      </c>
      <c r="H22" s="76">
        <v>0.57435387864823295</v>
      </c>
      <c r="I22" s="76" t="s">
        <v>51</v>
      </c>
      <c r="J22" s="76" t="s">
        <v>28</v>
      </c>
      <c r="K22" s="76" t="s">
        <v>71</v>
      </c>
      <c r="L22" s="76">
        <v>0.2</v>
      </c>
      <c r="M22" s="76">
        <v>0.2</v>
      </c>
      <c r="N22" s="76"/>
      <c r="O22" s="76">
        <v>120</v>
      </c>
      <c r="P22" s="82">
        <v>42144.836030092592</v>
      </c>
    </row>
    <row r="23" spans="1:1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s="26" customFormat="1" x14ac:dyDescent="0.25">
      <c r="A24" s="26" t="s">
        <v>1571</v>
      </c>
    </row>
    <row r="25" spans="1:16" x14ac:dyDescent="0.25">
      <c r="A25" s="81" t="s">
        <v>297</v>
      </c>
    </row>
    <row r="26" spans="1:16" x14ac:dyDescent="0.25">
      <c r="A26" s="76">
        <v>104</v>
      </c>
      <c r="B26" s="76">
        <v>173</v>
      </c>
      <c r="C26" s="76">
        <v>206</v>
      </c>
      <c r="D26" s="76">
        <v>0.36619718309859101</v>
      </c>
      <c r="E26" s="76">
        <v>0.60915492957746398</v>
      </c>
      <c r="F26" s="76">
        <v>0.72535211267605604</v>
      </c>
      <c r="G26" s="76">
        <v>0.32103038549273</v>
      </c>
      <c r="H26" s="76">
        <v>0.483683588657218</v>
      </c>
      <c r="I26" s="76" t="s">
        <v>27</v>
      </c>
      <c r="J26" s="76" t="s">
        <v>253</v>
      </c>
      <c r="K26" s="76" t="s">
        <v>290</v>
      </c>
      <c r="L26" s="76">
        <v>0.4</v>
      </c>
      <c r="M26" s="76">
        <v>0.2</v>
      </c>
      <c r="N26" s="76">
        <v>0.5</v>
      </c>
      <c r="O26" s="76">
        <v>15</v>
      </c>
      <c r="P26" s="76" t="s">
        <v>624</v>
      </c>
    </row>
    <row r="27" spans="1:16" x14ac:dyDescent="0.25">
      <c r="A27" s="76">
        <v>108</v>
      </c>
      <c r="B27" s="76">
        <v>175</v>
      </c>
      <c r="C27" s="76">
        <v>208</v>
      </c>
      <c r="D27" s="76">
        <v>0.38028169014084501</v>
      </c>
      <c r="E27" s="76">
        <v>0.61619718309859095</v>
      </c>
      <c r="F27" s="76">
        <v>0.73239436619718301</v>
      </c>
      <c r="G27" s="76">
        <v>0.33426018126531398</v>
      </c>
      <c r="H27" s="76">
        <v>0.50071486347939897</v>
      </c>
      <c r="I27" s="76" t="s">
        <v>27</v>
      </c>
      <c r="J27" s="76" t="s">
        <v>253</v>
      </c>
      <c r="K27" s="76" t="s">
        <v>291</v>
      </c>
      <c r="L27" s="76">
        <v>0.4</v>
      </c>
      <c r="M27" s="76">
        <v>0.2</v>
      </c>
      <c r="N27" s="76">
        <v>0.5</v>
      </c>
      <c r="O27" s="76">
        <v>30</v>
      </c>
      <c r="P27" s="76" t="s">
        <v>625</v>
      </c>
    </row>
    <row r="28" spans="1:16" x14ac:dyDescent="0.25">
      <c r="A28" s="76">
        <v>105</v>
      </c>
      <c r="B28" s="76">
        <v>187</v>
      </c>
      <c r="C28" s="76">
        <v>216</v>
      </c>
      <c r="D28" s="76">
        <v>0.36971830985915399</v>
      </c>
      <c r="E28" s="76">
        <v>0.65845070422535201</v>
      </c>
      <c r="F28" s="76">
        <v>0.76056338028169002</v>
      </c>
      <c r="G28" s="76">
        <v>0.34553934587313601</v>
      </c>
      <c r="H28" s="76">
        <v>0.50588048869167401</v>
      </c>
      <c r="I28" s="76" t="s">
        <v>27</v>
      </c>
      <c r="J28" s="76" t="s">
        <v>253</v>
      </c>
      <c r="K28" s="76" t="s">
        <v>292</v>
      </c>
      <c r="L28" s="76">
        <v>0.4</v>
      </c>
      <c r="M28" s="76">
        <v>0.2</v>
      </c>
      <c r="N28" s="76">
        <v>0.5</v>
      </c>
      <c r="O28" s="76">
        <v>60</v>
      </c>
      <c r="P28" s="76" t="s">
        <v>626</v>
      </c>
    </row>
    <row r="29" spans="1:16" x14ac:dyDescent="0.25">
      <c r="A29" s="76">
        <v>114</v>
      </c>
      <c r="B29" s="76">
        <v>190</v>
      </c>
      <c r="C29" s="76">
        <v>218</v>
      </c>
      <c r="D29" s="76">
        <v>0.40140845070422498</v>
      </c>
      <c r="E29" s="76">
        <v>0.66901408450704203</v>
      </c>
      <c r="F29" s="76">
        <v>0.76760563380281599</v>
      </c>
      <c r="G29" s="76">
        <v>0.36395610660432698</v>
      </c>
      <c r="H29" s="76">
        <v>0.53195734334313904</v>
      </c>
      <c r="I29" s="76" t="s">
        <v>27</v>
      </c>
      <c r="J29" s="76" t="s">
        <v>253</v>
      </c>
      <c r="K29" s="76" t="s">
        <v>293</v>
      </c>
      <c r="L29" s="76">
        <v>0.4</v>
      </c>
      <c r="M29" s="76">
        <v>0.2</v>
      </c>
      <c r="N29" s="76">
        <v>0.5</v>
      </c>
      <c r="O29" s="76">
        <v>90</v>
      </c>
      <c r="P29" s="76" t="s">
        <v>627</v>
      </c>
    </row>
    <row r="30" spans="1:16" x14ac:dyDescent="0.25">
      <c r="A30" s="76">
        <v>117</v>
      </c>
      <c r="B30" s="76">
        <v>197</v>
      </c>
      <c r="C30" s="76">
        <v>219</v>
      </c>
      <c r="D30" s="76">
        <v>0.411971830985915</v>
      </c>
      <c r="E30" s="76">
        <v>0.69366197183098499</v>
      </c>
      <c r="F30" s="76">
        <v>0.77112676056338003</v>
      </c>
      <c r="G30" s="76">
        <v>0.37378310614985999</v>
      </c>
      <c r="H30" s="76">
        <v>0.5424937629787</v>
      </c>
      <c r="I30" s="76" t="s">
        <v>27</v>
      </c>
      <c r="J30" s="76" t="s">
        <v>253</v>
      </c>
      <c r="K30" s="76" t="s">
        <v>294</v>
      </c>
      <c r="L30" s="76">
        <v>0.4</v>
      </c>
      <c r="M30" s="76">
        <v>0.2</v>
      </c>
      <c r="N30" s="76">
        <v>0.5</v>
      </c>
      <c r="O30" s="76">
        <v>120</v>
      </c>
      <c r="P30" s="76" t="s">
        <v>628</v>
      </c>
    </row>
    <row r="31" spans="1:16" x14ac:dyDescent="0.25">
      <c r="A31" s="76">
        <v>116</v>
      </c>
      <c r="B31" s="76">
        <v>196</v>
      </c>
      <c r="C31" s="76">
        <v>217</v>
      </c>
      <c r="D31" s="76">
        <v>0.40845070422535201</v>
      </c>
      <c r="E31" s="76">
        <v>0.69014084507042195</v>
      </c>
      <c r="F31" s="76">
        <v>0.76408450704225295</v>
      </c>
      <c r="G31" s="76">
        <v>0.37001085135532003</v>
      </c>
      <c r="H31" s="76">
        <v>0.54229891255514895</v>
      </c>
      <c r="I31" s="76" t="s">
        <v>27</v>
      </c>
      <c r="J31" s="76" t="s">
        <v>253</v>
      </c>
      <c r="K31" s="76" t="s">
        <v>295</v>
      </c>
      <c r="L31" s="76">
        <v>0.4</v>
      </c>
      <c r="M31" s="76">
        <v>0.2</v>
      </c>
      <c r="N31" s="76">
        <v>0.5</v>
      </c>
      <c r="O31" s="76">
        <v>150</v>
      </c>
      <c r="P31" s="76" t="s">
        <v>629</v>
      </c>
    </row>
    <row r="32" spans="1:16" x14ac:dyDescent="0.25">
      <c r="A32" s="76">
        <v>110</v>
      </c>
      <c r="B32" s="76">
        <v>194</v>
      </c>
      <c r="C32" s="76">
        <v>216</v>
      </c>
      <c r="D32" s="76">
        <v>0.38732394366197098</v>
      </c>
      <c r="E32" s="76">
        <v>0.68309859154929498</v>
      </c>
      <c r="F32" s="76">
        <v>0.76056338028169002</v>
      </c>
      <c r="G32" s="76">
        <v>0.36417134359262998</v>
      </c>
      <c r="H32" s="76">
        <v>0.53017288451045297</v>
      </c>
      <c r="I32" s="76" t="s">
        <v>27</v>
      </c>
      <c r="J32" s="76" t="s">
        <v>253</v>
      </c>
      <c r="K32" s="76" t="s">
        <v>296</v>
      </c>
      <c r="L32" s="76">
        <v>0.4</v>
      </c>
      <c r="M32" s="76">
        <v>0.2</v>
      </c>
      <c r="N32" s="76">
        <v>0.5</v>
      </c>
      <c r="O32" s="76">
        <v>180</v>
      </c>
      <c r="P32" s="76" t="s">
        <v>630</v>
      </c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81" t="s">
        <v>40</v>
      </c>
    </row>
    <row r="35" spans="1:16" x14ac:dyDescent="0.25">
      <c r="A35" s="76">
        <v>68</v>
      </c>
      <c r="B35" s="76">
        <v>80</v>
      </c>
      <c r="C35" s="76">
        <v>85</v>
      </c>
      <c r="D35" s="76">
        <v>0.69387755102040805</v>
      </c>
      <c r="E35" s="76">
        <v>0.81632653061224403</v>
      </c>
      <c r="F35" s="76">
        <v>0.86734693877550995</v>
      </c>
      <c r="G35" s="76">
        <v>0.64054522714754403</v>
      </c>
      <c r="H35" s="76">
        <v>0.74907918777619098</v>
      </c>
      <c r="I35" s="76" t="s">
        <v>40</v>
      </c>
      <c r="J35" s="76" t="s">
        <v>253</v>
      </c>
      <c r="K35" s="76" t="s">
        <v>276</v>
      </c>
      <c r="L35" s="76">
        <v>0.2</v>
      </c>
      <c r="M35" s="76">
        <v>0</v>
      </c>
      <c r="N35" s="76">
        <v>0.6</v>
      </c>
      <c r="O35" s="76">
        <v>15</v>
      </c>
      <c r="P35" s="76" t="s">
        <v>617</v>
      </c>
    </row>
    <row r="36" spans="1:16" x14ac:dyDescent="0.25">
      <c r="A36" s="76">
        <v>68</v>
      </c>
      <c r="B36" s="76">
        <v>80</v>
      </c>
      <c r="C36" s="76">
        <v>85</v>
      </c>
      <c r="D36" s="76">
        <v>0.69387755102040805</v>
      </c>
      <c r="E36" s="76">
        <v>0.81632653061224403</v>
      </c>
      <c r="F36" s="76">
        <v>0.86734693877550995</v>
      </c>
      <c r="G36" s="76">
        <v>0.64054522714754403</v>
      </c>
      <c r="H36" s="76">
        <v>0.74907918777619098</v>
      </c>
      <c r="I36" s="76" t="s">
        <v>40</v>
      </c>
      <c r="J36" s="76" t="s">
        <v>253</v>
      </c>
      <c r="K36" s="76" t="s">
        <v>277</v>
      </c>
      <c r="L36" s="76">
        <v>0.2</v>
      </c>
      <c r="M36" s="76">
        <v>0</v>
      </c>
      <c r="N36" s="76">
        <v>0.6</v>
      </c>
      <c r="O36" s="76">
        <v>30</v>
      </c>
      <c r="P36" s="76" t="s">
        <v>618</v>
      </c>
    </row>
    <row r="37" spans="1:16" x14ac:dyDescent="0.25">
      <c r="A37" s="76">
        <v>68</v>
      </c>
      <c r="B37" s="76">
        <v>80</v>
      </c>
      <c r="C37" s="76">
        <v>85</v>
      </c>
      <c r="D37" s="76">
        <v>0.69387755102040805</v>
      </c>
      <c r="E37" s="76">
        <v>0.81632653061224403</v>
      </c>
      <c r="F37" s="76">
        <v>0.86734693877550995</v>
      </c>
      <c r="G37" s="76">
        <v>0.64054690908313505</v>
      </c>
      <c r="H37" s="76">
        <v>0.74907918777619098</v>
      </c>
      <c r="I37" s="76" t="s">
        <v>40</v>
      </c>
      <c r="J37" s="76" t="s">
        <v>253</v>
      </c>
      <c r="K37" s="76" t="s">
        <v>278</v>
      </c>
      <c r="L37" s="76">
        <v>0.2</v>
      </c>
      <c r="M37" s="76">
        <v>0</v>
      </c>
      <c r="N37" s="76">
        <v>0.6</v>
      </c>
      <c r="O37" s="76">
        <v>60</v>
      </c>
      <c r="P37" s="76" t="s">
        <v>619</v>
      </c>
    </row>
    <row r="38" spans="1:16" x14ac:dyDescent="0.25">
      <c r="A38" s="76">
        <v>68</v>
      </c>
      <c r="B38" s="76">
        <v>80</v>
      </c>
      <c r="C38" s="76">
        <v>85</v>
      </c>
      <c r="D38" s="76">
        <v>0.69387755102040805</v>
      </c>
      <c r="E38" s="76">
        <v>0.81632653061224403</v>
      </c>
      <c r="F38" s="76">
        <v>0.86734693877550995</v>
      </c>
      <c r="G38" s="76">
        <v>0.64055804355137602</v>
      </c>
      <c r="H38" s="76">
        <v>0.74907918777619098</v>
      </c>
      <c r="I38" s="76" t="s">
        <v>40</v>
      </c>
      <c r="J38" s="76" t="s">
        <v>253</v>
      </c>
      <c r="K38" s="76" t="s">
        <v>279</v>
      </c>
      <c r="L38" s="76">
        <v>0.2</v>
      </c>
      <c r="M38" s="76">
        <v>0</v>
      </c>
      <c r="N38" s="76">
        <v>0.6</v>
      </c>
      <c r="O38" s="76">
        <v>90</v>
      </c>
      <c r="P38" s="76" t="s">
        <v>620</v>
      </c>
    </row>
    <row r="39" spans="1:16" x14ac:dyDescent="0.25">
      <c r="A39" s="76">
        <v>68</v>
      </c>
      <c r="B39" s="76">
        <v>80</v>
      </c>
      <c r="C39" s="76">
        <v>85</v>
      </c>
      <c r="D39" s="76">
        <v>0.69387755102040805</v>
      </c>
      <c r="E39" s="76">
        <v>0.81632653061224403</v>
      </c>
      <c r="F39" s="76">
        <v>0.86734693877550995</v>
      </c>
      <c r="G39" s="76">
        <v>0.64052431747763305</v>
      </c>
      <c r="H39" s="76">
        <v>0.74907918777619098</v>
      </c>
      <c r="I39" s="76" t="s">
        <v>40</v>
      </c>
      <c r="J39" s="76" t="s">
        <v>253</v>
      </c>
      <c r="K39" s="76" t="s">
        <v>280</v>
      </c>
      <c r="L39" s="76">
        <v>0.2</v>
      </c>
      <c r="M39" s="76">
        <v>0</v>
      </c>
      <c r="N39" s="76">
        <v>0.6</v>
      </c>
      <c r="O39" s="76">
        <v>120</v>
      </c>
      <c r="P39" s="76" t="s">
        <v>621</v>
      </c>
    </row>
    <row r="40" spans="1:16" x14ac:dyDescent="0.25">
      <c r="A40" s="76">
        <v>68</v>
      </c>
      <c r="B40" s="76">
        <v>80</v>
      </c>
      <c r="C40" s="76">
        <v>85</v>
      </c>
      <c r="D40" s="76">
        <v>0.69387755102040805</v>
      </c>
      <c r="E40" s="76">
        <v>0.81632653061224403</v>
      </c>
      <c r="F40" s="76">
        <v>0.86734693877550995</v>
      </c>
      <c r="G40" s="76">
        <v>0.64052106687492105</v>
      </c>
      <c r="H40" s="76">
        <v>0.74907918777619098</v>
      </c>
      <c r="I40" s="76" t="s">
        <v>40</v>
      </c>
      <c r="J40" s="76" t="s">
        <v>253</v>
      </c>
      <c r="K40" s="76" t="s">
        <v>281</v>
      </c>
      <c r="L40" s="76">
        <v>0.2</v>
      </c>
      <c r="M40" s="76">
        <v>0</v>
      </c>
      <c r="N40" s="76">
        <v>0.6</v>
      </c>
      <c r="O40" s="76">
        <v>150</v>
      </c>
      <c r="P40" s="76" t="s">
        <v>622</v>
      </c>
    </row>
    <row r="41" spans="1:16" x14ac:dyDescent="0.25">
      <c r="A41" s="76">
        <v>68</v>
      </c>
      <c r="B41" s="76">
        <v>80</v>
      </c>
      <c r="C41" s="76">
        <v>85</v>
      </c>
      <c r="D41" s="76">
        <v>0.69387755102040805</v>
      </c>
      <c r="E41" s="76">
        <v>0.81632653061224403</v>
      </c>
      <c r="F41" s="76">
        <v>0.86734693877550995</v>
      </c>
      <c r="G41" s="76">
        <v>0.64051678717764005</v>
      </c>
      <c r="H41" s="76">
        <v>0.74907918777619098</v>
      </c>
      <c r="I41" s="76" t="s">
        <v>40</v>
      </c>
      <c r="J41" s="76" t="s">
        <v>253</v>
      </c>
      <c r="K41" s="76" t="s">
        <v>282</v>
      </c>
      <c r="L41" s="76">
        <v>0.2</v>
      </c>
      <c r="M41" s="76">
        <v>0</v>
      </c>
      <c r="N41" s="76">
        <v>0.6</v>
      </c>
      <c r="O41" s="76">
        <v>180</v>
      </c>
      <c r="P41" s="76" t="s">
        <v>623</v>
      </c>
    </row>
    <row r="42" spans="1:1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81" t="s">
        <v>261</v>
      </c>
    </row>
    <row r="44" spans="1:16" x14ac:dyDescent="0.25">
      <c r="A44" s="76">
        <v>10</v>
      </c>
      <c r="B44" s="76">
        <v>14</v>
      </c>
      <c r="C44" s="76">
        <v>15</v>
      </c>
      <c r="D44" s="76">
        <v>0.5</v>
      </c>
      <c r="E44" s="76">
        <v>0.7</v>
      </c>
      <c r="F44" s="76">
        <v>0.75</v>
      </c>
      <c r="G44" s="76">
        <v>0.55652234530175704</v>
      </c>
      <c r="H44" s="76">
        <v>0.604292186571598</v>
      </c>
      <c r="I44" s="76" t="s">
        <v>51</v>
      </c>
      <c r="J44" s="76" t="s">
        <v>253</v>
      </c>
      <c r="K44" s="76" t="s">
        <v>283</v>
      </c>
      <c r="L44" s="76">
        <v>0.4</v>
      </c>
      <c r="M44" s="76">
        <v>0</v>
      </c>
      <c r="N44" s="76">
        <v>0.5</v>
      </c>
      <c r="O44" s="76">
        <v>15</v>
      </c>
      <c r="P44" s="76" t="s">
        <v>707</v>
      </c>
    </row>
    <row r="45" spans="1:16" x14ac:dyDescent="0.25">
      <c r="A45" s="76">
        <v>10</v>
      </c>
      <c r="B45" s="76">
        <v>14</v>
      </c>
      <c r="C45" s="76">
        <v>15</v>
      </c>
      <c r="D45" s="76">
        <v>0.5</v>
      </c>
      <c r="E45" s="76">
        <v>0.7</v>
      </c>
      <c r="F45" s="76">
        <v>0.75</v>
      </c>
      <c r="G45" s="76">
        <v>0.55652234530175704</v>
      </c>
      <c r="H45" s="76">
        <v>0.604292186571598</v>
      </c>
      <c r="I45" s="76" t="s">
        <v>51</v>
      </c>
      <c r="J45" s="76" t="s">
        <v>253</v>
      </c>
      <c r="K45" s="76" t="s">
        <v>284</v>
      </c>
      <c r="L45" s="76">
        <v>0.4</v>
      </c>
      <c r="M45" s="76">
        <v>0</v>
      </c>
      <c r="N45" s="76">
        <v>0.5</v>
      </c>
      <c r="O45" s="76">
        <v>30</v>
      </c>
      <c r="P45" s="76" t="s">
        <v>708</v>
      </c>
    </row>
    <row r="46" spans="1:16" x14ac:dyDescent="0.25">
      <c r="A46" s="76">
        <v>10</v>
      </c>
      <c r="B46" s="76">
        <v>14</v>
      </c>
      <c r="C46" s="76">
        <v>15</v>
      </c>
      <c r="D46" s="76">
        <v>0.5</v>
      </c>
      <c r="E46" s="76">
        <v>0.7</v>
      </c>
      <c r="F46" s="76">
        <v>0.75</v>
      </c>
      <c r="G46" s="76">
        <v>0.55652234530175704</v>
      </c>
      <c r="H46" s="76">
        <v>0.604292186571598</v>
      </c>
      <c r="I46" s="76" t="s">
        <v>51</v>
      </c>
      <c r="J46" s="76" t="s">
        <v>253</v>
      </c>
      <c r="K46" s="76" t="s">
        <v>285</v>
      </c>
      <c r="L46" s="76">
        <v>0.4</v>
      </c>
      <c r="M46" s="76">
        <v>0</v>
      </c>
      <c r="N46" s="76">
        <v>0.5</v>
      </c>
      <c r="O46" s="76">
        <v>60</v>
      </c>
      <c r="P46" s="76" t="s">
        <v>709</v>
      </c>
    </row>
    <row r="47" spans="1:16" x14ac:dyDescent="0.25">
      <c r="A47" s="76">
        <v>10</v>
      </c>
      <c r="B47" s="76">
        <v>14</v>
      </c>
      <c r="C47" s="76">
        <v>15</v>
      </c>
      <c r="D47" s="76">
        <v>0.5</v>
      </c>
      <c r="E47" s="76">
        <v>0.7</v>
      </c>
      <c r="F47" s="76">
        <v>0.75</v>
      </c>
      <c r="G47" s="76">
        <v>0.55652234530175704</v>
      </c>
      <c r="H47" s="76">
        <v>0.604292186571598</v>
      </c>
      <c r="I47" s="76" t="s">
        <v>51</v>
      </c>
      <c r="J47" s="76" t="s">
        <v>253</v>
      </c>
      <c r="K47" s="76" t="s">
        <v>286</v>
      </c>
      <c r="L47" s="76">
        <v>0.4</v>
      </c>
      <c r="M47" s="76">
        <v>0</v>
      </c>
      <c r="N47" s="76">
        <v>0.5</v>
      </c>
      <c r="O47" s="76">
        <v>90</v>
      </c>
      <c r="P47" s="76" t="s">
        <v>710</v>
      </c>
    </row>
    <row r="48" spans="1:16" x14ac:dyDescent="0.25">
      <c r="A48" s="76">
        <v>10</v>
      </c>
      <c r="B48" s="76">
        <v>14</v>
      </c>
      <c r="C48" s="76">
        <v>15</v>
      </c>
      <c r="D48" s="76">
        <v>0.5</v>
      </c>
      <c r="E48" s="76">
        <v>0.7</v>
      </c>
      <c r="F48" s="76">
        <v>0.75</v>
      </c>
      <c r="G48" s="76">
        <v>0.55652234530175704</v>
      </c>
      <c r="H48" s="76">
        <v>0.604292186571598</v>
      </c>
      <c r="I48" s="76" t="s">
        <v>51</v>
      </c>
      <c r="J48" s="76" t="s">
        <v>253</v>
      </c>
      <c r="K48" s="76" t="s">
        <v>287</v>
      </c>
      <c r="L48" s="76">
        <v>0.4</v>
      </c>
      <c r="M48" s="76">
        <v>0</v>
      </c>
      <c r="N48" s="76">
        <v>0.5</v>
      </c>
      <c r="O48" s="76">
        <v>120</v>
      </c>
      <c r="P48" s="76" t="s">
        <v>711</v>
      </c>
    </row>
    <row r="49" spans="1:16" x14ac:dyDescent="0.25">
      <c r="A49" s="76">
        <v>10</v>
      </c>
      <c r="B49" s="76">
        <v>14</v>
      </c>
      <c r="C49" s="76">
        <v>15</v>
      </c>
      <c r="D49" s="76">
        <v>0.5</v>
      </c>
      <c r="E49" s="76">
        <v>0.7</v>
      </c>
      <c r="F49" s="76">
        <v>0.75</v>
      </c>
      <c r="G49" s="76">
        <v>0.55652234530175704</v>
      </c>
      <c r="H49" s="76">
        <v>0.604292186571598</v>
      </c>
      <c r="I49" s="76" t="s">
        <v>51</v>
      </c>
      <c r="J49" s="76" t="s">
        <v>253</v>
      </c>
      <c r="K49" s="76" t="s">
        <v>288</v>
      </c>
      <c r="L49" s="76">
        <v>0.4</v>
      </c>
      <c r="M49" s="76">
        <v>0</v>
      </c>
      <c r="N49" s="76">
        <v>0.5</v>
      </c>
      <c r="O49" s="76">
        <v>150</v>
      </c>
      <c r="P49" s="76" t="s">
        <v>712</v>
      </c>
    </row>
    <row r="50" spans="1:16" x14ac:dyDescent="0.25">
      <c r="A50" s="76">
        <v>10</v>
      </c>
      <c r="B50" s="76">
        <v>14</v>
      </c>
      <c r="C50" s="76">
        <v>15</v>
      </c>
      <c r="D50" s="76">
        <v>0.5</v>
      </c>
      <c r="E50" s="76">
        <v>0.7</v>
      </c>
      <c r="F50" s="76">
        <v>0.75</v>
      </c>
      <c r="G50" s="76">
        <v>0.55652234530175704</v>
      </c>
      <c r="H50" s="76">
        <v>0.604292186571598</v>
      </c>
      <c r="I50" s="76" t="s">
        <v>51</v>
      </c>
      <c r="J50" s="76" t="s">
        <v>253</v>
      </c>
      <c r="K50" s="76" t="s">
        <v>289</v>
      </c>
      <c r="L50" s="76">
        <v>0.4</v>
      </c>
      <c r="M50" s="76">
        <v>0</v>
      </c>
      <c r="N50" s="76">
        <v>0.5</v>
      </c>
      <c r="O50" s="76">
        <v>180</v>
      </c>
      <c r="P50" s="76" t="s">
        <v>713</v>
      </c>
    </row>
    <row r="51" spans="1:1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s="26" customFormat="1" x14ac:dyDescent="0.25">
      <c r="A52" s="26" t="s">
        <v>872</v>
      </c>
    </row>
    <row r="53" spans="1:16" x14ac:dyDescent="0.25">
      <c r="A53" s="81" t="s">
        <v>297</v>
      </c>
    </row>
    <row r="54" spans="1:16" x14ac:dyDescent="0.2">
      <c r="A54" s="126">
        <v>97</v>
      </c>
      <c r="B54" s="126">
        <v>163</v>
      </c>
      <c r="C54" s="126">
        <v>202</v>
      </c>
      <c r="D54" s="126">
        <v>0.34154929577464699</v>
      </c>
      <c r="E54" s="126">
        <v>0.573943661971831</v>
      </c>
      <c r="F54" s="126">
        <v>0.71126760563380198</v>
      </c>
      <c r="G54" s="126">
        <v>0.30639171699862899</v>
      </c>
      <c r="H54" s="126">
        <v>0.45564969686808499</v>
      </c>
      <c r="I54" s="126" t="s">
        <v>27</v>
      </c>
      <c r="J54" s="126" t="s">
        <v>253</v>
      </c>
      <c r="K54" s="126" t="s">
        <v>290</v>
      </c>
      <c r="L54" s="126">
        <v>0.4</v>
      </c>
      <c r="M54" s="126">
        <v>0.2</v>
      </c>
      <c r="N54" s="126">
        <v>0.5</v>
      </c>
      <c r="O54" s="126">
        <v>15</v>
      </c>
      <c r="P54" s="127">
        <v>42589.76666666667</v>
      </c>
    </row>
    <row r="55" spans="1:16" x14ac:dyDescent="0.2">
      <c r="A55" s="126">
        <v>104</v>
      </c>
      <c r="B55" s="126">
        <v>169</v>
      </c>
      <c r="C55" s="126">
        <v>204</v>
      </c>
      <c r="D55" s="126">
        <v>0.36619718309859101</v>
      </c>
      <c r="E55" s="126">
        <v>0.59507042253521103</v>
      </c>
      <c r="F55" s="126">
        <v>0.71830985915492895</v>
      </c>
      <c r="G55" s="126">
        <v>0.32326630713612697</v>
      </c>
      <c r="H55" s="126">
        <v>0.48222866768820699</v>
      </c>
      <c r="I55" s="126" t="s">
        <v>27</v>
      </c>
      <c r="J55" s="126" t="s">
        <v>253</v>
      </c>
      <c r="K55" s="126" t="s">
        <v>291</v>
      </c>
      <c r="L55" s="126">
        <v>0.4</v>
      </c>
      <c r="M55" s="126">
        <v>0.2</v>
      </c>
      <c r="N55" s="126">
        <v>0.5</v>
      </c>
      <c r="O55" s="126">
        <v>30</v>
      </c>
      <c r="P55" s="127">
        <v>42589.76971064815</v>
      </c>
    </row>
    <row r="56" spans="1:16" x14ac:dyDescent="0.2">
      <c r="A56" s="126">
        <v>102</v>
      </c>
      <c r="B56" s="126">
        <v>183</v>
      </c>
      <c r="C56" s="126">
        <v>210</v>
      </c>
      <c r="D56" s="126">
        <v>0.35915492957746398</v>
      </c>
      <c r="E56" s="126">
        <v>0.64436619718309796</v>
      </c>
      <c r="F56" s="126">
        <v>0.73943661971830899</v>
      </c>
      <c r="G56" s="126">
        <v>0.33438791637021897</v>
      </c>
      <c r="H56" s="126">
        <v>0.49184785202225201</v>
      </c>
      <c r="I56" s="126" t="s">
        <v>27</v>
      </c>
      <c r="J56" s="126" t="s">
        <v>253</v>
      </c>
      <c r="K56" s="126" t="s">
        <v>292</v>
      </c>
      <c r="L56" s="126">
        <v>0.4</v>
      </c>
      <c r="M56" s="126">
        <v>0.2</v>
      </c>
      <c r="N56" s="126">
        <v>0.5</v>
      </c>
      <c r="O56" s="126">
        <v>60</v>
      </c>
      <c r="P56" s="127">
        <v>42589.773078703707</v>
      </c>
    </row>
    <row r="57" spans="1:16" x14ac:dyDescent="0.2">
      <c r="A57" s="126">
        <v>108</v>
      </c>
      <c r="B57" s="126">
        <v>186</v>
      </c>
      <c r="C57" s="126">
        <v>215</v>
      </c>
      <c r="D57" s="126">
        <v>0.38028169014084501</v>
      </c>
      <c r="E57" s="126">
        <v>0.65492957746478797</v>
      </c>
      <c r="F57" s="126">
        <v>0.75704225352112597</v>
      </c>
      <c r="G57" s="126">
        <v>0.35111379680481197</v>
      </c>
      <c r="H57" s="126">
        <v>0.51178094632581095</v>
      </c>
      <c r="I57" s="126" t="s">
        <v>27</v>
      </c>
      <c r="J57" s="126" t="s">
        <v>253</v>
      </c>
      <c r="K57" s="126" t="s">
        <v>293</v>
      </c>
      <c r="L57" s="126">
        <v>0.4</v>
      </c>
      <c r="M57" s="126">
        <v>0.2</v>
      </c>
      <c r="N57" s="126">
        <v>0.5</v>
      </c>
      <c r="O57" s="126">
        <v>90</v>
      </c>
      <c r="P57" s="127">
        <v>42589.776898148149</v>
      </c>
    </row>
    <row r="58" spans="1:16" x14ac:dyDescent="0.2">
      <c r="A58" s="126">
        <v>115</v>
      </c>
      <c r="B58" s="126">
        <v>191</v>
      </c>
      <c r="C58" s="126">
        <v>214</v>
      </c>
      <c r="D58" s="126">
        <v>0.40492957746478803</v>
      </c>
      <c r="E58" s="126">
        <v>0.67253521126760496</v>
      </c>
      <c r="F58" s="126">
        <v>0.75352112676056304</v>
      </c>
      <c r="G58" s="126">
        <v>0.36244759621511302</v>
      </c>
      <c r="H58" s="126">
        <v>0.53088178432883604</v>
      </c>
      <c r="I58" s="126" t="s">
        <v>27</v>
      </c>
      <c r="J58" s="126" t="s">
        <v>253</v>
      </c>
      <c r="K58" s="126" t="s">
        <v>294</v>
      </c>
      <c r="L58" s="126">
        <v>0.4</v>
      </c>
      <c r="M58" s="126">
        <v>0.2</v>
      </c>
      <c r="N58" s="126">
        <v>0.5</v>
      </c>
      <c r="O58" s="126">
        <v>120</v>
      </c>
      <c r="P58" s="127">
        <v>42589.780925925923</v>
      </c>
    </row>
    <row r="59" spans="1:16" x14ac:dyDescent="0.2">
      <c r="A59" s="126">
        <v>114</v>
      </c>
      <c r="B59" s="126">
        <v>193</v>
      </c>
      <c r="C59" s="126">
        <v>212</v>
      </c>
      <c r="D59" s="126">
        <v>0.40140845070422498</v>
      </c>
      <c r="E59" s="126">
        <v>0.67957746478873204</v>
      </c>
      <c r="F59" s="126">
        <v>0.74647887323943596</v>
      </c>
      <c r="G59" s="126">
        <v>0.36207802036883402</v>
      </c>
      <c r="H59" s="126">
        <v>0.53205023804087903</v>
      </c>
      <c r="I59" s="126" t="s">
        <v>27</v>
      </c>
      <c r="J59" s="126" t="s">
        <v>253</v>
      </c>
      <c r="K59" s="126" t="s">
        <v>295</v>
      </c>
      <c r="L59" s="126">
        <v>0.4</v>
      </c>
      <c r="M59" s="126">
        <v>0.2</v>
      </c>
      <c r="N59" s="126">
        <v>0.5</v>
      </c>
      <c r="O59" s="126">
        <v>150</v>
      </c>
      <c r="P59" s="127">
        <v>42589.784780092596</v>
      </c>
    </row>
    <row r="60" spans="1:16" x14ac:dyDescent="0.2">
      <c r="A60" s="126">
        <v>109</v>
      </c>
      <c r="B60" s="126">
        <v>192</v>
      </c>
      <c r="C60" s="126">
        <v>213</v>
      </c>
      <c r="D60" s="126">
        <v>0.38380281690140799</v>
      </c>
      <c r="E60" s="126">
        <v>0.676056338028169</v>
      </c>
      <c r="F60" s="126">
        <v>0.75</v>
      </c>
      <c r="G60" s="126">
        <v>0.35685734247738299</v>
      </c>
      <c r="H60" s="126">
        <v>0.52295022656983003</v>
      </c>
      <c r="I60" s="126" t="s">
        <v>27</v>
      </c>
      <c r="J60" s="126" t="s">
        <v>253</v>
      </c>
      <c r="K60" s="126" t="s">
        <v>296</v>
      </c>
      <c r="L60" s="126">
        <v>0.4</v>
      </c>
      <c r="M60" s="126">
        <v>0.2</v>
      </c>
      <c r="N60" s="126">
        <v>0.5</v>
      </c>
      <c r="O60" s="126">
        <v>180</v>
      </c>
      <c r="P60" s="127">
        <v>42589.788495370369</v>
      </c>
    </row>
    <row r="61" spans="1:16" x14ac:dyDescent="0.25">
      <c r="P61" s="5"/>
    </row>
    <row r="62" spans="1:16" x14ac:dyDescent="0.25">
      <c r="A62" s="81" t="s">
        <v>40</v>
      </c>
      <c r="P62" s="5"/>
    </row>
    <row r="63" spans="1:16" x14ac:dyDescent="0.2">
      <c r="A63" s="126">
        <v>67</v>
      </c>
      <c r="B63" s="126">
        <v>79</v>
      </c>
      <c r="C63" s="126">
        <v>86</v>
      </c>
      <c r="D63" s="126">
        <v>0.68367346938775497</v>
      </c>
      <c r="E63" s="126">
        <v>0.80612244897959096</v>
      </c>
      <c r="F63" s="126">
        <v>0.87755102040816302</v>
      </c>
      <c r="G63" s="126">
        <v>0.63017306183977295</v>
      </c>
      <c r="H63" s="126">
        <v>0.74239077721220503</v>
      </c>
      <c r="I63" s="126" t="s">
        <v>40</v>
      </c>
      <c r="J63" s="126" t="s">
        <v>253</v>
      </c>
      <c r="K63" s="126" t="s">
        <v>873</v>
      </c>
      <c r="L63" s="126">
        <v>0.2</v>
      </c>
      <c r="M63" s="126">
        <v>0.1</v>
      </c>
      <c r="N63" s="126">
        <v>0.6</v>
      </c>
      <c r="O63" s="126">
        <v>15</v>
      </c>
      <c r="P63" s="127">
        <v>42589.757187499999</v>
      </c>
    </row>
    <row r="64" spans="1:16" x14ac:dyDescent="0.2">
      <c r="A64" s="126">
        <v>67</v>
      </c>
      <c r="B64" s="126">
        <v>79</v>
      </c>
      <c r="C64" s="126">
        <v>86</v>
      </c>
      <c r="D64" s="126">
        <v>0.68367346938775497</v>
      </c>
      <c r="E64" s="126">
        <v>0.80612244897959096</v>
      </c>
      <c r="F64" s="126">
        <v>0.87755102040816302</v>
      </c>
      <c r="G64" s="126">
        <v>0.62938863246590704</v>
      </c>
      <c r="H64" s="126">
        <v>0.74185885448640498</v>
      </c>
      <c r="I64" s="126" t="s">
        <v>40</v>
      </c>
      <c r="J64" s="126" t="s">
        <v>253</v>
      </c>
      <c r="K64" s="126" t="s">
        <v>874</v>
      </c>
      <c r="L64" s="126">
        <v>0.2</v>
      </c>
      <c r="M64" s="126">
        <v>0.1</v>
      </c>
      <c r="N64" s="126">
        <v>0.6</v>
      </c>
      <c r="O64" s="126">
        <v>30</v>
      </c>
      <c r="P64" s="127">
        <v>42589.757881944446</v>
      </c>
    </row>
    <row r="65" spans="1:16" x14ac:dyDescent="0.2">
      <c r="A65" s="126">
        <v>67</v>
      </c>
      <c r="B65" s="126">
        <v>78</v>
      </c>
      <c r="C65" s="126">
        <v>86</v>
      </c>
      <c r="D65" s="126">
        <v>0.68367346938775497</v>
      </c>
      <c r="E65" s="126">
        <v>0.79591836734693799</v>
      </c>
      <c r="F65" s="126">
        <v>0.87755102040816302</v>
      </c>
      <c r="G65" s="126">
        <v>0.63108729783284201</v>
      </c>
      <c r="H65" s="126">
        <v>0.74209033596788698</v>
      </c>
      <c r="I65" s="126" t="s">
        <v>40</v>
      </c>
      <c r="J65" s="126" t="s">
        <v>253</v>
      </c>
      <c r="K65" s="126" t="s">
        <v>875</v>
      </c>
      <c r="L65" s="126">
        <v>0.2</v>
      </c>
      <c r="M65" s="126">
        <v>0.1</v>
      </c>
      <c r="N65" s="126">
        <v>0.6</v>
      </c>
      <c r="O65" s="126">
        <v>60</v>
      </c>
      <c r="P65" s="127">
        <v>42589.758587962962</v>
      </c>
    </row>
    <row r="66" spans="1:16" x14ac:dyDescent="0.2">
      <c r="A66" s="126">
        <v>67</v>
      </c>
      <c r="B66" s="126">
        <v>78</v>
      </c>
      <c r="C66" s="126">
        <v>86</v>
      </c>
      <c r="D66" s="126">
        <v>0.68367346938775497</v>
      </c>
      <c r="E66" s="126">
        <v>0.79591836734693799</v>
      </c>
      <c r="F66" s="126">
        <v>0.87755102040816302</v>
      </c>
      <c r="G66" s="126">
        <v>0.63065652048830001</v>
      </c>
      <c r="H66" s="126">
        <v>0.74223734456066504</v>
      </c>
      <c r="I66" s="126" t="s">
        <v>40</v>
      </c>
      <c r="J66" s="126" t="s">
        <v>253</v>
      </c>
      <c r="K66" s="126" t="s">
        <v>876</v>
      </c>
      <c r="L66" s="126">
        <v>0.2</v>
      </c>
      <c r="M66" s="126">
        <v>0.1</v>
      </c>
      <c r="N66" s="126">
        <v>0.6</v>
      </c>
      <c r="O66" s="126">
        <v>90</v>
      </c>
      <c r="P66" s="127">
        <v>42589.759282407409</v>
      </c>
    </row>
    <row r="67" spans="1:16" x14ac:dyDescent="0.2">
      <c r="A67" s="126">
        <v>67</v>
      </c>
      <c r="B67" s="126">
        <v>79</v>
      </c>
      <c r="C67" s="126">
        <v>87</v>
      </c>
      <c r="D67" s="126">
        <v>0.68367346938775497</v>
      </c>
      <c r="E67" s="126">
        <v>0.80612244897959096</v>
      </c>
      <c r="F67" s="126">
        <v>0.88775510204081598</v>
      </c>
      <c r="G67" s="126">
        <v>0.63143375361962495</v>
      </c>
      <c r="H67" s="126">
        <v>0.74277128582753205</v>
      </c>
      <c r="I67" s="126" t="s">
        <v>40</v>
      </c>
      <c r="J67" s="126" t="s">
        <v>253</v>
      </c>
      <c r="K67" s="126" t="s">
        <v>419</v>
      </c>
      <c r="L67" s="126">
        <v>0.2</v>
      </c>
      <c r="M67" s="126">
        <v>0.1</v>
      </c>
      <c r="N67" s="126">
        <v>0.6</v>
      </c>
      <c r="O67" s="126">
        <v>120</v>
      </c>
      <c r="P67" s="127">
        <v>42589.760011574072</v>
      </c>
    </row>
    <row r="68" spans="1:16" x14ac:dyDescent="0.2">
      <c r="A68" s="126">
        <v>67</v>
      </c>
      <c r="B68" s="126">
        <v>79</v>
      </c>
      <c r="C68" s="126">
        <v>86</v>
      </c>
      <c r="D68" s="126">
        <v>0.68367346938775497</v>
      </c>
      <c r="E68" s="126">
        <v>0.80612244897959096</v>
      </c>
      <c r="F68" s="126">
        <v>0.87755102040816302</v>
      </c>
      <c r="G68" s="126">
        <v>0.63111035994283804</v>
      </c>
      <c r="H68" s="126">
        <v>0.74274529797488997</v>
      </c>
      <c r="I68" s="126" t="s">
        <v>40</v>
      </c>
      <c r="J68" s="126" t="s">
        <v>253</v>
      </c>
      <c r="K68" s="126" t="s">
        <v>877</v>
      </c>
      <c r="L68" s="126">
        <v>0.2</v>
      </c>
      <c r="M68" s="126">
        <v>0.1</v>
      </c>
      <c r="N68" s="126">
        <v>0.6</v>
      </c>
      <c r="O68" s="126">
        <v>150</v>
      </c>
      <c r="P68" s="127">
        <v>42589.760810185187</v>
      </c>
    </row>
    <row r="69" spans="1:16" x14ac:dyDescent="0.2">
      <c r="A69" s="126">
        <v>67</v>
      </c>
      <c r="B69" s="126">
        <v>79</v>
      </c>
      <c r="C69" s="126">
        <v>86</v>
      </c>
      <c r="D69" s="126">
        <v>0.68367346938775497</v>
      </c>
      <c r="E69" s="126">
        <v>0.80612244897959096</v>
      </c>
      <c r="F69" s="126">
        <v>0.87755102040816302</v>
      </c>
      <c r="G69" s="126">
        <v>0.63049397590266698</v>
      </c>
      <c r="H69" s="126">
        <v>0.74244516559437002</v>
      </c>
      <c r="I69" s="126" t="s">
        <v>40</v>
      </c>
      <c r="J69" s="126" t="s">
        <v>253</v>
      </c>
      <c r="K69" s="126" t="s">
        <v>878</v>
      </c>
      <c r="L69" s="126">
        <v>0.2</v>
      </c>
      <c r="M69" s="126">
        <v>0.1</v>
      </c>
      <c r="N69" s="126">
        <v>0.6</v>
      </c>
      <c r="O69" s="126">
        <v>180</v>
      </c>
      <c r="P69" s="127">
        <v>42589.761666666665</v>
      </c>
    </row>
    <row r="71" spans="1:16" x14ac:dyDescent="0.25">
      <c r="A71" s="81" t="s">
        <v>261</v>
      </c>
    </row>
    <row r="72" spans="1:16" x14ac:dyDescent="0.2">
      <c r="A72" s="126">
        <v>10</v>
      </c>
      <c r="B72" s="126">
        <v>14</v>
      </c>
      <c r="C72" s="126">
        <v>15</v>
      </c>
      <c r="D72" s="126">
        <v>0.5</v>
      </c>
      <c r="E72" s="126">
        <v>0.7</v>
      </c>
      <c r="F72" s="126">
        <v>0.75</v>
      </c>
      <c r="G72" s="126">
        <v>0.56191673773103301</v>
      </c>
      <c r="H72" s="126">
        <v>0.604292186571598</v>
      </c>
      <c r="I72" s="126" t="s">
        <v>51</v>
      </c>
      <c r="J72" s="126" t="s">
        <v>253</v>
      </c>
      <c r="K72" s="126" t="s">
        <v>283</v>
      </c>
      <c r="L72" s="126">
        <v>0.4</v>
      </c>
      <c r="M72" s="126">
        <v>0</v>
      </c>
      <c r="N72" s="126">
        <v>0.5</v>
      </c>
      <c r="O72" s="126">
        <v>15</v>
      </c>
      <c r="P72" s="127">
        <v>42589.75403935185</v>
      </c>
    </row>
    <row r="73" spans="1:16" x14ac:dyDescent="0.2">
      <c r="A73" s="126">
        <v>10</v>
      </c>
      <c r="B73" s="126">
        <v>14</v>
      </c>
      <c r="C73" s="126">
        <v>15</v>
      </c>
      <c r="D73" s="126">
        <v>0.5</v>
      </c>
      <c r="E73" s="126">
        <v>0.7</v>
      </c>
      <c r="F73" s="126">
        <v>0.75</v>
      </c>
      <c r="G73" s="126">
        <v>0.56191673773103301</v>
      </c>
      <c r="H73" s="126">
        <v>0.604292186571598</v>
      </c>
      <c r="I73" s="126" t="s">
        <v>51</v>
      </c>
      <c r="J73" s="126" t="s">
        <v>253</v>
      </c>
      <c r="K73" s="126" t="s">
        <v>284</v>
      </c>
      <c r="L73" s="126">
        <v>0.4</v>
      </c>
      <c r="M73" s="126">
        <v>0</v>
      </c>
      <c r="N73" s="126">
        <v>0.5</v>
      </c>
      <c r="O73" s="126">
        <v>30</v>
      </c>
      <c r="P73" s="127">
        <v>42589.754155092596</v>
      </c>
    </row>
    <row r="74" spans="1:16" x14ac:dyDescent="0.2">
      <c r="A74" s="126">
        <v>10</v>
      </c>
      <c r="B74" s="126">
        <v>14</v>
      </c>
      <c r="C74" s="126">
        <v>15</v>
      </c>
      <c r="D74" s="126">
        <v>0.5</v>
      </c>
      <c r="E74" s="126">
        <v>0.7</v>
      </c>
      <c r="F74" s="126">
        <v>0.75</v>
      </c>
      <c r="G74" s="126">
        <v>0.56194442322383498</v>
      </c>
      <c r="H74" s="126">
        <v>0.604292186571598</v>
      </c>
      <c r="I74" s="126" t="s">
        <v>51</v>
      </c>
      <c r="J74" s="126" t="s">
        <v>253</v>
      </c>
      <c r="K74" s="126" t="s">
        <v>285</v>
      </c>
      <c r="L74" s="126">
        <v>0.4</v>
      </c>
      <c r="M74" s="126">
        <v>0</v>
      </c>
      <c r="N74" s="126">
        <v>0.5</v>
      </c>
      <c r="O74" s="126">
        <v>60</v>
      </c>
      <c r="P74" s="127">
        <v>42589.754236111112</v>
      </c>
    </row>
    <row r="75" spans="1:16" x14ac:dyDescent="0.2">
      <c r="A75" s="126">
        <v>10</v>
      </c>
      <c r="B75" s="126">
        <v>14</v>
      </c>
      <c r="C75" s="126">
        <v>15</v>
      </c>
      <c r="D75" s="126">
        <v>0.5</v>
      </c>
      <c r="E75" s="126">
        <v>0.7</v>
      </c>
      <c r="F75" s="126">
        <v>0.75</v>
      </c>
      <c r="G75" s="126">
        <v>0.56194442322383498</v>
      </c>
      <c r="H75" s="126">
        <v>0.604292186571598</v>
      </c>
      <c r="I75" s="126" t="s">
        <v>51</v>
      </c>
      <c r="J75" s="126" t="s">
        <v>253</v>
      </c>
      <c r="K75" s="126" t="s">
        <v>286</v>
      </c>
      <c r="L75" s="126">
        <v>0.4</v>
      </c>
      <c r="M75" s="126">
        <v>0</v>
      </c>
      <c r="N75" s="126">
        <v>0.5</v>
      </c>
      <c r="O75" s="126">
        <v>90</v>
      </c>
      <c r="P75" s="127">
        <v>42589.754305555558</v>
      </c>
    </row>
    <row r="76" spans="1:16" x14ac:dyDescent="0.2">
      <c r="A76" s="126">
        <v>10</v>
      </c>
      <c r="B76" s="126">
        <v>14</v>
      </c>
      <c r="C76" s="126">
        <v>15</v>
      </c>
      <c r="D76" s="126">
        <v>0.5</v>
      </c>
      <c r="E76" s="126">
        <v>0.7</v>
      </c>
      <c r="F76" s="126">
        <v>0.75</v>
      </c>
      <c r="G76" s="126">
        <v>0.56191673773103301</v>
      </c>
      <c r="H76" s="126">
        <v>0.604292186571598</v>
      </c>
      <c r="I76" s="126" t="s">
        <v>51</v>
      </c>
      <c r="J76" s="126" t="s">
        <v>253</v>
      </c>
      <c r="K76" s="126" t="s">
        <v>287</v>
      </c>
      <c r="L76" s="126">
        <v>0.4</v>
      </c>
      <c r="M76" s="126">
        <v>0</v>
      </c>
      <c r="N76" s="126">
        <v>0.5</v>
      </c>
      <c r="O76" s="126">
        <v>120</v>
      </c>
      <c r="P76" s="127">
        <v>42589.754363425927</v>
      </c>
    </row>
    <row r="77" spans="1:16" x14ac:dyDescent="0.2">
      <c r="A77" s="126">
        <v>10</v>
      </c>
      <c r="B77" s="126">
        <v>14</v>
      </c>
      <c r="C77" s="126">
        <v>15</v>
      </c>
      <c r="D77" s="126">
        <v>0.5</v>
      </c>
      <c r="E77" s="126">
        <v>0.7</v>
      </c>
      <c r="F77" s="126">
        <v>0.75</v>
      </c>
      <c r="G77" s="126">
        <v>0.56191673773103301</v>
      </c>
      <c r="H77" s="126">
        <v>0.604292186571598</v>
      </c>
      <c r="I77" s="126" t="s">
        <v>51</v>
      </c>
      <c r="J77" s="126" t="s">
        <v>253</v>
      </c>
      <c r="K77" s="126" t="s">
        <v>288</v>
      </c>
      <c r="L77" s="126">
        <v>0.4</v>
      </c>
      <c r="M77" s="126">
        <v>0</v>
      </c>
      <c r="N77" s="126">
        <v>0.5</v>
      </c>
      <c r="O77" s="126">
        <v>150</v>
      </c>
      <c r="P77" s="127">
        <v>42589.754432870373</v>
      </c>
    </row>
    <row r="78" spans="1:16" x14ac:dyDescent="0.2">
      <c r="A78" s="126">
        <v>10</v>
      </c>
      <c r="B78" s="126">
        <v>14</v>
      </c>
      <c r="C78" s="126">
        <v>15</v>
      </c>
      <c r="D78" s="126">
        <v>0.5</v>
      </c>
      <c r="E78" s="126">
        <v>0.7</v>
      </c>
      <c r="F78" s="126">
        <v>0.75</v>
      </c>
      <c r="G78" s="126">
        <v>0.56191673773103301</v>
      </c>
      <c r="H78" s="126">
        <v>0.604292186571598</v>
      </c>
      <c r="I78" s="126" t="s">
        <v>51</v>
      </c>
      <c r="J78" s="126" t="s">
        <v>253</v>
      </c>
      <c r="K78" s="126" t="s">
        <v>289</v>
      </c>
      <c r="L78" s="126">
        <v>0.4</v>
      </c>
      <c r="M78" s="126">
        <v>0</v>
      </c>
      <c r="N78" s="126">
        <v>0.5</v>
      </c>
      <c r="O78" s="126">
        <v>180</v>
      </c>
      <c r="P78" s="127">
        <v>42589.754502314812</v>
      </c>
    </row>
    <row r="79" spans="1:16" x14ac:dyDescent="0.25">
      <c r="P79" s="5"/>
    </row>
    <row r="80" spans="1:16" s="26" customFormat="1" x14ac:dyDescent="0.25">
      <c r="A80" s="26" t="s">
        <v>1570</v>
      </c>
    </row>
    <row r="81" spans="1:16" x14ac:dyDescent="0.25">
      <c r="A81" s="81" t="s">
        <v>297</v>
      </c>
    </row>
    <row r="82" spans="1:16" x14ac:dyDescent="0.2">
      <c r="A82" s="126">
        <v>102</v>
      </c>
      <c r="B82" s="126">
        <v>184</v>
      </c>
      <c r="C82" s="126">
        <v>218</v>
      </c>
      <c r="D82" s="126">
        <v>0.35915492957746398</v>
      </c>
      <c r="E82" s="126">
        <v>0.647887323943662</v>
      </c>
      <c r="F82" s="126">
        <v>0.76760563380281599</v>
      </c>
      <c r="G82" s="126">
        <v>0.34599522876663502</v>
      </c>
      <c r="H82" s="126">
        <v>0.49926272645056502</v>
      </c>
      <c r="I82" s="126" t="s">
        <v>27</v>
      </c>
      <c r="J82" s="126" t="s">
        <v>253</v>
      </c>
      <c r="K82" s="126" t="s">
        <v>1316</v>
      </c>
      <c r="L82" s="126">
        <v>0.3</v>
      </c>
      <c r="M82" s="126">
        <v>0.2</v>
      </c>
      <c r="N82" s="126">
        <v>0.5</v>
      </c>
      <c r="O82" s="126">
        <v>30</v>
      </c>
      <c r="P82" s="127">
        <v>42649.0000462963</v>
      </c>
    </row>
    <row r="83" spans="1:16" x14ac:dyDescent="0.2">
      <c r="A83" s="126">
        <v>112</v>
      </c>
      <c r="B83" s="126">
        <v>198</v>
      </c>
      <c r="C83" s="126">
        <v>224</v>
      </c>
      <c r="D83" s="126">
        <v>0.39436619718309801</v>
      </c>
      <c r="E83" s="126">
        <v>0.69718309859154903</v>
      </c>
      <c r="F83" s="126">
        <v>0.78873239436619702</v>
      </c>
      <c r="G83" s="126">
        <v>0.368794220067721</v>
      </c>
      <c r="H83" s="126">
        <v>0.52795584890511504</v>
      </c>
      <c r="I83" s="126" t="s">
        <v>27</v>
      </c>
      <c r="J83" s="126" t="s">
        <v>253</v>
      </c>
      <c r="K83" s="126" t="s">
        <v>1317</v>
      </c>
      <c r="L83" s="126">
        <v>0.3</v>
      </c>
      <c r="M83" s="126">
        <v>0.2</v>
      </c>
      <c r="N83" s="126">
        <v>0.5</v>
      </c>
      <c r="O83" s="126">
        <v>60</v>
      </c>
      <c r="P83" s="127">
        <v>42649.003506944442</v>
      </c>
    </row>
    <row r="84" spans="1:16" x14ac:dyDescent="0.2">
      <c r="A84" s="126">
        <v>113</v>
      </c>
      <c r="B84" s="126">
        <v>198</v>
      </c>
      <c r="C84" s="126">
        <v>226</v>
      </c>
      <c r="D84" s="126">
        <v>0.397887323943662</v>
      </c>
      <c r="E84" s="126">
        <v>0.69718309859154903</v>
      </c>
      <c r="F84" s="126">
        <v>0.79577464788732399</v>
      </c>
      <c r="G84" s="126">
        <v>0.379308997593027</v>
      </c>
      <c r="H84" s="126">
        <v>0.53605284219152105</v>
      </c>
      <c r="I84" s="126" t="s">
        <v>27</v>
      </c>
      <c r="J84" s="126" t="s">
        <v>253</v>
      </c>
      <c r="K84" s="126" t="s">
        <v>1318</v>
      </c>
      <c r="L84" s="126">
        <v>0.3</v>
      </c>
      <c r="M84" s="126">
        <v>0.2</v>
      </c>
      <c r="N84" s="126">
        <v>0.5</v>
      </c>
      <c r="O84" s="126">
        <v>90</v>
      </c>
      <c r="P84" s="127">
        <v>42649.007048611114</v>
      </c>
    </row>
    <row r="85" spans="1:16" x14ac:dyDescent="0.2">
      <c r="A85" s="126">
        <v>118</v>
      </c>
      <c r="B85" s="126">
        <v>202</v>
      </c>
      <c r="C85" s="126">
        <v>229</v>
      </c>
      <c r="D85" s="126">
        <v>0.41549295774647799</v>
      </c>
      <c r="E85" s="126">
        <v>0.71126760563380198</v>
      </c>
      <c r="F85" s="126">
        <v>0.80633802816901401</v>
      </c>
      <c r="G85" s="126">
        <v>0.388677471425805</v>
      </c>
      <c r="H85" s="126">
        <v>0.54929769617885904</v>
      </c>
      <c r="I85" s="126" t="s">
        <v>27</v>
      </c>
      <c r="J85" s="126" t="s">
        <v>253</v>
      </c>
      <c r="K85" s="126" t="s">
        <v>1319</v>
      </c>
      <c r="L85" s="126">
        <v>0.3</v>
      </c>
      <c r="M85" s="126">
        <v>0.2</v>
      </c>
      <c r="N85" s="126">
        <v>0.5</v>
      </c>
      <c r="O85" s="126">
        <v>120</v>
      </c>
      <c r="P85" s="127">
        <v>42649.01053240741</v>
      </c>
    </row>
    <row r="86" spans="1:16" x14ac:dyDescent="0.2">
      <c r="A86" s="126">
        <v>118</v>
      </c>
      <c r="B86" s="126">
        <v>202</v>
      </c>
      <c r="C86" s="126">
        <v>228</v>
      </c>
      <c r="D86" s="126">
        <v>0.41549295774647799</v>
      </c>
      <c r="E86" s="126">
        <v>0.71126760563380198</v>
      </c>
      <c r="F86" s="126">
        <v>0.80281690140844997</v>
      </c>
      <c r="G86" s="126">
        <v>0.39123210692828397</v>
      </c>
      <c r="H86" s="126">
        <v>0.55361465535615395</v>
      </c>
      <c r="I86" s="126" t="s">
        <v>27</v>
      </c>
      <c r="J86" s="126" t="s">
        <v>253</v>
      </c>
      <c r="K86" s="126" t="s">
        <v>1320</v>
      </c>
      <c r="L86" s="126">
        <v>0.3</v>
      </c>
      <c r="M86" s="126">
        <v>0.2</v>
      </c>
      <c r="N86" s="126">
        <v>0.5</v>
      </c>
      <c r="O86" s="126">
        <v>150</v>
      </c>
      <c r="P86" s="127">
        <v>42649.014178240737</v>
      </c>
    </row>
    <row r="87" spans="1:16" x14ac:dyDescent="0.2">
      <c r="A87" s="126">
        <v>118</v>
      </c>
      <c r="B87" s="126">
        <v>206</v>
      </c>
      <c r="C87" s="126">
        <v>228</v>
      </c>
      <c r="D87" s="126">
        <v>0.41549295774647799</v>
      </c>
      <c r="E87" s="126">
        <v>0.72535211267605604</v>
      </c>
      <c r="F87" s="126">
        <v>0.80281690140844997</v>
      </c>
      <c r="G87" s="126">
        <v>0.38696200598643199</v>
      </c>
      <c r="H87" s="126">
        <v>0.55196683005109404</v>
      </c>
      <c r="I87" s="126" t="s">
        <v>27</v>
      </c>
      <c r="J87" s="126" t="s">
        <v>253</v>
      </c>
      <c r="K87" s="126" t="s">
        <v>1321</v>
      </c>
      <c r="L87" s="126">
        <v>0.3</v>
      </c>
      <c r="M87" s="126">
        <v>0.2</v>
      </c>
      <c r="N87" s="126">
        <v>0.5</v>
      </c>
      <c r="O87" s="126">
        <v>180</v>
      </c>
      <c r="P87" s="127">
        <v>42649.018217592595</v>
      </c>
    </row>
    <row r="88" spans="1:16" x14ac:dyDescent="0.25">
      <c r="P88" s="5"/>
    </row>
    <row r="89" spans="1:16" x14ac:dyDescent="0.25">
      <c r="A89" s="81" t="s">
        <v>40</v>
      </c>
      <c r="P89" s="5"/>
    </row>
    <row r="90" spans="1:16" x14ac:dyDescent="0.2">
      <c r="A90" s="126">
        <v>66</v>
      </c>
      <c r="B90" s="126">
        <v>85</v>
      </c>
      <c r="C90" s="126">
        <v>88</v>
      </c>
      <c r="D90" s="126">
        <v>0.67346938775510201</v>
      </c>
      <c r="E90" s="126">
        <v>0.86734693877550995</v>
      </c>
      <c r="F90" s="126">
        <v>0.89795918367346905</v>
      </c>
      <c r="G90" s="126">
        <v>0.65201276935854502</v>
      </c>
      <c r="H90" s="126">
        <v>0.74962572336363897</v>
      </c>
      <c r="I90" s="126" t="s">
        <v>40</v>
      </c>
      <c r="J90" s="126" t="s">
        <v>253</v>
      </c>
      <c r="K90" s="126" t="s">
        <v>1311</v>
      </c>
      <c r="L90" s="126">
        <v>0</v>
      </c>
      <c r="M90" s="126">
        <v>0</v>
      </c>
      <c r="N90" s="126">
        <v>0.7</v>
      </c>
      <c r="O90" s="126">
        <v>30</v>
      </c>
      <c r="P90" s="127">
        <v>42648.987175925926</v>
      </c>
    </row>
    <row r="91" spans="1:16" x14ac:dyDescent="0.2">
      <c r="A91" s="126">
        <v>66</v>
      </c>
      <c r="B91" s="126">
        <v>85</v>
      </c>
      <c r="C91" s="126">
        <v>88</v>
      </c>
      <c r="D91" s="126">
        <v>0.67346938775510201</v>
      </c>
      <c r="E91" s="126">
        <v>0.86734693877550995</v>
      </c>
      <c r="F91" s="126">
        <v>0.89795918367346905</v>
      </c>
      <c r="G91" s="126">
        <v>0.65201276935854502</v>
      </c>
      <c r="H91" s="126">
        <v>0.74962572336363897</v>
      </c>
      <c r="I91" s="126" t="s">
        <v>40</v>
      </c>
      <c r="J91" s="126" t="s">
        <v>253</v>
      </c>
      <c r="K91" s="126" t="s">
        <v>1312</v>
      </c>
      <c r="L91" s="126">
        <v>0</v>
      </c>
      <c r="M91" s="126">
        <v>0</v>
      </c>
      <c r="N91" s="126">
        <v>0.7</v>
      </c>
      <c r="O91" s="126">
        <v>60</v>
      </c>
      <c r="P91" s="127">
        <v>42648.987939814811</v>
      </c>
    </row>
    <row r="92" spans="1:16" x14ac:dyDescent="0.2">
      <c r="A92" s="126">
        <v>66</v>
      </c>
      <c r="B92" s="126">
        <v>85</v>
      </c>
      <c r="C92" s="126">
        <v>88</v>
      </c>
      <c r="D92" s="126">
        <v>0.67346938775510201</v>
      </c>
      <c r="E92" s="126">
        <v>0.86734693877550995</v>
      </c>
      <c r="F92" s="126">
        <v>0.89795918367346905</v>
      </c>
      <c r="G92" s="126">
        <v>0.65201276935854502</v>
      </c>
      <c r="H92" s="126">
        <v>0.74962572336363897</v>
      </c>
      <c r="I92" s="126" t="s">
        <v>40</v>
      </c>
      <c r="J92" s="126" t="s">
        <v>253</v>
      </c>
      <c r="K92" s="126" t="s">
        <v>1313</v>
      </c>
      <c r="L92" s="126">
        <v>0</v>
      </c>
      <c r="M92" s="126">
        <v>0</v>
      </c>
      <c r="N92" s="126">
        <v>0.7</v>
      </c>
      <c r="O92" s="126">
        <v>90</v>
      </c>
      <c r="P92" s="127">
        <v>42648.988668981481</v>
      </c>
    </row>
    <row r="93" spans="1:16" x14ac:dyDescent="0.2">
      <c r="A93" s="126">
        <v>66</v>
      </c>
      <c r="B93" s="126">
        <v>85</v>
      </c>
      <c r="C93" s="126">
        <v>88</v>
      </c>
      <c r="D93" s="126">
        <v>0.67346938775510201</v>
      </c>
      <c r="E93" s="126">
        <v>0.86734693877550995</v>
      </c>
      <c r="F93" s="126">
        <v>0.89795918367346905</v>
      </c>
      <c r="G93" s="126">
        <v>0.65201276935854502</v>
      </c>
      <c r="H93" s="126">
        <v>0.74962572336363897</v>
      </c>
      <c r="I93" s="126" t="s">
        <v>40</v>
      </c>
      <c r="J93" s="126" t="s">
        <v>253</v>
      </c>
      <c r="K93" s="126" t="s">
        <v>1199</v>
      </c>
      <c r="L93" s="126">
        <v>0</v>
      </c>
      <c r="M93" s="126">
        <v>0</v>
      </c>
      <c r="N93" s="126">
        <v>0.7</v>
      </c>
      <c r="O93" s="126">
        <v>120</v>
      </c>
      <c r="P93" s="127">
        <v>42648.989421296297</v>
      </c>
    </row>
    <row r="94" spans="1:16" x14ac:dyDescent="0.2">
      <c r="A94" s="126">
        <v>66</v>
      </c>
      <c r="B94" s="126">
        <v>85</v>
      </c>
      <c r="C94" s="126">
        <v>88</v>
      </c>
      <c r="D94" s="126">
        <v>0.67346938775510201</v>
      </c>
      <c r="E94" s="126">
        <v>0.86734693877550995</v>
      </c>
      <c r="F94" s="126">
        <v>0.89795918367346905</v>
      </c>
      <c r="G94" s="126">
        <v>0.65201276935854502</v>
      </c>
      <c r="H94" s="126">
        <v>0.74962572336363897</v>
      </c>
      <c r="I94" s="126" t="s">
        <v>40</v>
      </c>
      <c r="J94" s="126" t="s">
        <v>253</v>
      </c>
      <c r="K94" s="126" t="s">
        <v>1314</v>
      </c>
      <c r="L94" s="126">
        <v>0</v>
      </c>
      <c r="M94" s="126">
        <v>0</v>
      </c>
      <c r="N94" s="126">
        <v>0.7</v>
      </c>
      <c r="O94" s="126">
        <v>150</v>
      </c>
      <c r="P94" s="127">
        <v>42648.990185185183</v>
      </c>
    </row>
    <row r="95" spans="1:16" x14ac:dyDescent="0.2">
      <c r="A95" s="126">
        <v>66</v>
      </c>
      <c r="B95" s="126">
        <v>85</v>
      </c>
      <c r="C95" s="126">
        <v>88</v>
      </c>
      <c r="D95" s="126">
        <v>0.67346938775510201</v>
      </c>
      <c r="E95" s="126">
        <v>0.86734693877550995</v>
      </c>
      <c r="F95" s="126">
        <v>0.89795918367346905</v>
      </c>
      <c r="G95" s="126">
        <v>0.65201276935854502</v>
      </c>
      <c r="H95" s="126">
        <v>0.74962572336363897</v>
      </c>
      <c r="I95" s="126" t="s">
        <v>40</v>
      </c>
      <c r="J95" s="126" t="s">
        <v>253</v>
      </c>
      <c r="K95" s="126" t="s">
        <v>1315</v>
      </c>
      <c r="L95" s="126">
        <v>0</v>
      </c>
      <c r="M95" s="126">
        <v>0</v>
      </c>
      <c r="N95" s="126">
        <v>0.7</v>
      </c>
      <c r="O95" s="126">
        <v>180</v>
      </c>
      <c r="P95" s="127">
        <v>42648.990972222222</v>
      </c>
    </row>
    <row r="97" spans="1:16" x14ac:dyDescent="0.25">
      <c r="A97" s="81" t="s">
        <v>261</v>
      </c>
    </row>
    <row r="98" spans="1:16" x14ac:dyDescent="0.2">
      <c r="A98" s="126">
        <v>11</v>
      </c>
      <c r="B98" s="126">
        <v>15</v>
      </c>
      <c r="C98" s="126">
        <v>16</v>
      </c>
      <c r="D98" s="126">
        <v>0.55000000000000004</v>
      </c>
      <c r="E98" s="126">
        <v>0.75</v>
      </c>
      <c r="F98" s="126">
        <v>0.8</v>
      </c>
      <c r="G98" s="126">
        <v>0.61992979242979196</v>
      </c>
      <c r="H98" s="126">
        <v>0.63825091575091497</v>
      </c>
      <c r="I98" s="126" t="s">
        <v>51</v>
      </c>
      <c r="J98" s="126" t="s">
        <v>253</v>
      </c>
      <c r="K98" s="126" t="s">
        <v>1305</v>
      </c>
      <c r="L98" s="126">
        <v>0.2</v>
      </c>
      <c r="M98" s="126">
        <v>0</v>
      </c>
      <c r="N98" s="126">
        <v>0.5</v>
      </c>
      <c r="O98" s="126">
        <v>30</v>
      </c>
      <c r="P98" s="127">
        <v>42648.983090277776</v>
      </c>
    </row>
    <row r="99" spans="1:16" x14ac:dyDescent="0.2">
      <c r="A99" s="126">
        <v>11</v>
      </c>
      <c r="B99" s="126">
        <v>15</v>
      </c>
      <c r="C99" s="126">
        <v>16</v>
      </c>
      <c r="D99" s="126">
        <v>0.55000000000000004</v>
      </c>
      <c r="E99" s="126">
        <v>0.75</v>
      </c>
      <c r="F99" s="126">
        <v>0.8</v>
      </c>
      <c r="G99" s="126">
        <v>0.61992979242979196</v>
      </c>
      <c r="H99" s="126">
        <v>0.63825091575091497</v>
      </c>
      <c r="I99" s="126" t="s">
        <v>51</v>
      </c>
      <c r="J99" s="126" t="s">
        <v>253</v>
      </c>
      <c r="K99" s="126" t="s">
        <v>1306</v>
      </c>
      <c r="L99" s="126">
        <v>0.2</v>
      </c>
      <c r="M99" s="126">
        <v>0</v>
      </c>
      <c r="N99" s="126">
        <v>0.5</v>
      </c>
      <c r="O99" s="126">
        <v>60</v>
      </c>
      <c r="P99" s="127">
        <v>42648.983194444445</v>
      </c>
    </row>
    <row r="100" spans="1:16" x14ac:dyDescent="0.2">
      <c r="A100" s="126">
        <v>11</v>
      </c>
      <c r="B100" s="126">
        <v>15</v>
      </c>
      <c r="C100" s="126">
        <v>16</v>
      </c>
      <c r="D100" s="126">
        <v>0.55000000000000004</v>
      </c>
      <c r="E100" s="126">
        <v>0.75</v>
      </c>
      <c r="F100" s="126">
        <v>0.8</v>
      </c>
      <c r="G100" s="126">
        <v>0.61992979242979196</v>
      </c>
      <c r="H100" s="126">
        <v>0.63825091575091497</v>
      </c>
      <c r="I100" s="126" t="s">
        <v>51</v>
      </c>
      <c r="J100" s="126" t="s">
        <v>253</v>
      </c>
      <c r="K100" s="126" t="s">
        <v>1307</v>
      </c>
      <c r="L100" s="126">
        <v>0.2</v>
      </c>
      <c r="M100" s="126">
        <v>0</v>
      </c>
      <c r="N100" s="126">
        <v>0.5</v>
      </c>
      <c r="O100" s="126">
        <v>90</v>
      </c>
      <c r="P100" s="127">
        <v>42648.983275462961</v>
      </c>
    </row>
    <row r="101" spans="1:16" x14ac:dyDescent="0.2">
      <c r="A101" s="126">
        <v>11</v>
      </c>
      <c r="B101" s="126">
        <v>15</v>
      </c>
      <c r="C101" s="126">
        <v>16</v>
      </c>
      <c r="D101" s="126">
        <v>0.55000000000000004</v>
      </c>
      <c r="E101" s="126">
        <v>0.75</v>
      </c>
      <c r="F101" s="126">
        <v>0.8</v>
      </c>
      <c r="G101" s="126">
        <v>0.61990210693698999</v>
      </c>
      <c r="H101" s="126">
        <v>0.63825091575091497</v>
      </c>
      <c r="I101" s="126" t="s">
        <v>51</v>
      </c>
      <c r="J101" s="126" t="s">
        <v>253</v>
      </c>
      <c r="K101" s="126" t="s">
        <v>1119</v>
      </c>
      <c r="L101" s="126">
        <v>0.2</v>
      </c>
      <c r="M101" s="126">
        <v>0</v>
      </c>
      <c r="N101" s="126">
        <v>0.5</v>
      </c>
      <c r="O101" s="126">
        <v>120</v>
      </c>
      <c r="P101" s="127">
        <v>42648.983356481483</v>
      </c>
    </row>
    <row r="102" spans="1:16" x14ac:dyDescent="0.2">
      <c r="A102" s="126">
        <v>11</v>
      </c>
      <c r="B102" s="126">
        <v>15</v>
      </c>
      <c r="C102" s="126">
        <v>16</v>
      </c>
      <c r="D102" s="126">
        <v>0.55000000000000004</v>
      </c>
      <c r="E102" s="126">
        <v>0.75</v>
      </c>
      <c r="F102" s="126">
        <v>0.8</v>
      </c>
      <c r="G102" s="126">
        <v>0.61990210693698999</v>
      </c>
      <c r="H102" s="126">
        <v>0.63825091575091497</v>
      </c>
      <c r="I102" s="126" t="s">
        <v>51</v>
      </c>
      <c r="J102" s="126" t="s">
        <v>253</v>
      </c>
      <c r="K102" s="126" t="s">
        <v>1308</v>
      </c>
      <c r="L102" s="126">
        <v>0.2</v>
      </c>
      <c r="M102" s="126">
        <v>0</v>
      </c>
      <c r="N102" s="126">
        <v>0.5</v>
      </c>
      <c r="O102" s="126">
        <v>150</v>
      </c>
      <c r="P102" s="127">
        <v>42648.983425925922</v>
      </c>
    </row>
    <row r="103" spans="1:16" x14ac:dyDescent="0.2">
      <c r="A103" s="126">
        <v>11</v>
      </c>
      <c r="B103" s="126">
        <v>15</v>
      </c>
      <c r="C103" s="126">
        <v>16</v>
      </c>
      <c r="D103" s="126">
        <v>0.55000000000000004</v>
      </c>
      <c r="E103" s="126">
        <v>0.75</v>
      </c>
      <c r="F103" s="126">
        <v>0.8</v>
      </c>
      <c r="G103" s="126">
        <v>0.61992979242979196</v>
      </c>
      <c r="H103" s="126">
        <v>0.63825091575091497</v>
      </c>
      <c r="I103" s="126" t="s">
        <v>51</v>
      </c>
      <c r="J103" s="126" t="s">
        <v>253</v>
      </c>
      <c r="K103" s="126" t="s">
        <v>1309</v>
      </c>
      <c r="L103" s="126">
        <v>0.2</v>
      </c>
      <c r="M103" s="126">
        <v>0</v>
      </c>
      <c r="N103" s="126">
        <v>0.5</v>
      </c>
      <c r="O103" s="126">
        <v>180</v>
      </c>
      <c r="P103" s="127">
        <v>42648.983506944445</v>
      </c>
    </row>
  </sheetData>
  <phoneticPr fontId="16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I121"/>
  <sheetViews>
    <sheetView showGridLines="0" topLeftCell="A87" zoomScale="90" zoomScaleNormal="90" zoomScalePageLayoutView="90" workbookViewId="0">
      <selection activeCell="A96" sqref="A96"/>
    </sheetView>
  </sheetViews>
  <sheetFormatPr baseColWidth="10" defaultColWidth="8.85546875" defaultRowHeight="17" x14ac:dyDescent="0.25"/>
  <cols>
    <col min="1" max="1" width="8.85546875" style="1"/>
    <col min="2" max="5" width="11.85546875" style="1" bestFit="1" customWidth="1"/>
    <col min="6" max="6" width="4.42578125" style="1" bestFit="1" customWidth="1"/>
    <col min="7" max="14" width="8.85546875" style="1"/>
    <col min="15" max="17" width="12.42578125" style="1" bestFit="1" customWidth="1"/>
    <col min="18" max="16384" width="8.85546875" style="1"/>
  </cols>
  <sheetData>
    <row r="1" spans="1:6" s="26" customFormat="1" x14ac:dyDescent="0.25">
      <c r="A1" s="26" t="s">
        <v>1572</v>
      </c>
    </row>
    <row r="2" spans="1:6" x14ac:dyDescent="0.25">
      <c r="A2" s="1" t="s">
        <v>0</v>
      </c>
    </row>
    <row r="3" spans="1:6" x14ac:dyDescent="0.25">
      <c r="A3" s="2"/>
      <c r="B3" s="2" t="s">
        <v>2</v>
      </c>
      <c r="C3" s="2" t="s">
        <v>8</v>
      </c>
      <c r="D3" s="2" t="s">
        <v>52</v>
      </c>
      <c r="E3" s="86" t="s">
        <v>397</v>
      </c>
      <c r="F3" s="86" t="s">
        <v>396</v>
      </c>
    </row>
    <row r="4" spans="1:6" x14ac:dyDescent="0.25">
      <c r="A4" s="2">
        <v>15</v>
      </c>
      <c r="B4" s="79">
        <v>0.29353820799397301</v>
      </c>
      <c r="C4" s="79">
        <v>0.63680423311749101</v>
      </c>
      <c r="D4" s="79">
        <v>0.50558888255866097</v>
      </c>
      <c r="E4" s="2">
        <f>SUM(B4:D4)</f>
        <v>1.435931323670125</v>
      </c>
      <c r="F4" s="2">
        <f>RANK(E4,$E$4:$E$8)</f>
        <v>5</v>
      </c>
    </row>
    <row r="5" spans="1:6" x14ac:dyDescent="0.25">
      <c r="A5" s="2">
        <v>30</v>
      </c>
      <c r="B5" s="79">
        <v>0.30675364971470498</v>
      </c>
      <c r="C5" s="79">
        <v>0.63680423311749002</v>
      </c>
      <c r="D5" s="79">
        <v>0.50558888255866097</v>
      </c>
      <c r="E5" s="2">
        <f t="shared" ref="E5:E8" si="0">SUM(B5:D5)</f>
        <v>1.4491467653908559</v>
      </c>
      <c r="F5" s="2">
        <f t="shared" ref="F5:F8" si="1">RANK(E5,$E$4:$E$8)</f>
        <v>4</v>
      </c>
    </row>
    <row r="6" spans="1:6" x14ac:dyDescent="0.25">
      <c r="A6" s="2">
        <v>60</v>
      </c>
      <c r="B6" s="79">
        <v>0.320298097633618</v>
      </c>
      <c r="C6" s="79">
        <v>0.63680423311749101</v>
      </c>
      <c r="D6" s="79">
        <v>0.50555105384867105</v>
      </c>
      <c r="E6" s="2">
        <f t="shared" si="0"/>
        <v>1.46265338459978</v>
      </c>
      <c r="F6" s="2">
        <f t="shared" si="1"/>
        <v>3</v>
      </c>
    </row>
    <row r="7" spans="1:6" x14ac:dyDescent="0.25">
      <c r="A7" s="2">
        <v>90</v>
      </c>
      <c r="B7" s="79">
        <v>0.32347259722041899</v>
      </c>
      <c r="C7" s="79">
        <v>0.63680423311749002</v>
      </c>
      <c r="D7" s="79">
        <v>0.50503734131247502</v>
      </c>
      <c r="E7" s="2">
        <f t="shared" si="0"/>
        <v>1.4653141716503839</v>
      </c>
      <c r="F7" s="2">
        <f t="shared" si="1"/>
        <v>2</v>
      </c>
    </row>
    <row r="8" spans="1:6" x14ac:dyDescent="0.25">
      <c r="A8" s="69">
        <v>120</v>
      </c>
      <c r="B8" s="84">
        <v>0.32381283655350601</v>
      </c>
      <c r="C8" s="84">
        <v>0.63680423311749002</v>
      </c>
      <c r="D8" s="84">
        <v>0.50600520423183204</v>
      </c>
      <c r="E8" s="69">
        <f t="shared" si="0"/>
        <v>1.4666222739028281</v>
      </c>
      <c r="F8" s="69">
        <f t="shared" si="1"/>
        <v>1</v>
      </c>
    </row>
    <row r="10" spans="1:6" x14ac:dyDescent="0.25">
      <c r="A10" s="1" t="s">
        <v>1</v>
      </c>
    </row>
    <row r="11" spans="1:6" x14ac:dyDescent="0.25">
      <c r="A11" s="2"/>
      <c r="B11" s="2" t="s">
        <v>2</v>
      </c>
      <c r="C11" s="2" t="s">
        <v>8</v>
      </c>
      <c r="D11" s="2" t="s">
        <v>52</v>
      </c>
      <c r="E11" s="86" t="s">
        <v>397</v>
      </c>
      <c r="F11" s="86" t="s">
        <v>396</v>
      </c>
    </row>
    <row r="12" spans="1:6" x14ac:dyDescent="0.25">
      <c r="A12" s="2">
        <v>15</v>
      </c>
      <c r="B12" s="79">
        <v>0.45104277692058198</v>
      </c>
      <c r="C12" s="79">
        <v>0.74610347948364997</v>
      </c>
      <c r="D12" s="79">
        <v>0.57446935960428303</v>
      </c>
      <c r="E12" s="2">
        <f>SUM(B12:D12)</f>
        <v>1.771615616008515</v>
      </c>
      <c r="F12" s="2">
        <f>RANK(E12,$E$12:$E$16)</f>
        <v>5</v>
      </c>
    </row>
    <row r="13" spans="1:6" x14ac:dyDescent="0.25">
      <c r="A13" s="2">
        <v>30</v>
      </c>
      <c r="B13" s="79">
        <v>0.466836103876546</v>
      </c>
      <c r="C13" s="79">
        <v>0.74610347948364997</v>
      </c>
      <c r="D13" s="79">
        <v>0.57446935960428303</v>
      </c>
      <c r="E13" s="2">
        <f t="shared" ref="E13:E16" si="2">SUM(B13:D13)</f>
        <v>1.7874089429644791</v>
      </c>
      <c r="F13" s="2">
        <f t="shared" ref="F13:F16" si="3">RANK(E13,$E$12:$E$16)</f>
        <v>4</v>
      </c>
    </row>
    <row r="14" spans="1:6" x14ac:dyDescent="0.25">
      <c r="A14" s="2">
        <v>60</v>
      </c>
      <c r="B14" s="79">
        <v>0.485540966473399</v>
      </c>
      <c r="C14" s="79">
        <v>0.74610347948364997</v>
      </c>
      <c r="D14" s="79">
        <v>0.57426051359241004</v>
      </c>
      <c r="E14" s="2">
        <f t="shared" si="2"/>
        <v>1.805904959549459</v>
      </c>
      <c r="F14" s="2">
        <f t="shared" si="3"/>
        <v>3</v>
      </c>
    </row>
    <row r="15" spans="1:6" x14ac:dyDescent="0.25">
      <c r="A15" s="69">
        <v>90</v>
      </c>
      <c r="B15" s="84">
        <v>0.49126065104596001</v>
      </c>
      <c r="C15" s="84">
        <v>0.74610347948364997</v>
      </c>
      <c r="D15" s="84">
        <v>0.57426240323715605</v>
      </c>
      <c r="E15" s="69">
        <f t="shared" si="2"/>
        <v>1.8116265337667659</v>
      </c>
      <c r="F15" s="69">
        <f t="shared" si="3"/>
        <v>1</v>
      </c>
    </row>
    <row r="16" spans="1:6" x14ac:dyDescent="0.25">
      <c r="A16" s="2">
        <v>120</v>
      </c>
      <c r="B16" s="79">
        <v>0.487576797556315</v>
      </c>
      <c r="C16" s="79">
        <v>0.74610347948364997</v>
      </c>
      <c r="D16" s="79">
        <v>0.57435387864823295</v>
      </c>
      <c r="E16" s="2">
        <f t="shared" si="2"/>
        <v>1.8080341556881978</v>
      </c>
      <c r="F16" s="2">
        <f t="shared" si="3"/>
        <v>2</v>
      </c>
    </row>
    <row r="33" spans="1:6" s="26" customFormat="1" x14ac:dyDescent="0.25">
      <c r="A33" s="26" t="s">
        <v>1571</v>
      </c>
    </row>
    <row r="34" spans="1:6" x14ac:dyDescent="0.25">
      <c r="A34" s="2"/>
      <c r="B34" s="2" t="s">
        <v>2</v>
      </c>
      <c r="C34" s="2" t="s">
        <v>8</v>
      </c>
      <c r="D34" s="2" t="s">
        <v>52</v>
      </c>
      <c r="E34" s="104" t="s">
        <v>831</v>
      </c>
      <c r="F34" s="104" t="s">
        <v>832</v>
      </c>
    </row>
    <row r="35" spans="1:6" x14ac:dyDescent="0.25">
      <c r="A35" s="2">
        <v>30</v>
      </c>
      <c r="B35" s="79">
        <v>0.33426018126531398</v>
      </c>
      <c r="C35" s="79">
        <v>0.64054522714754403</v>
      </c>
      <c r="D35" s="79">
        <v>0.55652234530175704</v>
      </c>
      <c r="E35" s="76">
        <f t="shared" ref="E35:E40" si="4">SUM(B35:D35)</f>
        <v>1.531327753714615</v>
      </c>
      <c r="F35" s="76">
        <f t="shared" ref="F35:F40" si="5">RANK(E35,$E$35:$E$40)</f>
        <v>6</v>
      </c>
    </row>
    <row r="36" spans="1:6" x14ac:dyDescent="0.25">
      <c r="A36" s="2">
        <v>60</v>
      </c>
      <c r="B36" s="79">
        <v>0.34553934587313601</v>
      </c>
      <c r="C36" s="79">
        <v>0.64054690908313505</v>
      </c>
      <c r="D36" s="79">
        <v>0.55652234530175704</v>
      </c>
      <c r="E36" s="76">
        <f t="shared" si="4"/>
        <v>1.5426086002580282</v>
      </c>
      <c r="F36" s="76">
        <f t="shared" si="5"/>
        <v>5</v>
      </c>
    </row>
    <row r="37" spans="1:6" x14ac:dyDescent="0.25">
      <c r="A37" s="2">
        <v>90</v>
      </c>
      <c r="B37" s="79">
        <v>0.36395610660432698</v>
      </c>
      <c r="C37" s="79">
        <v>0.64055804355137602</v>
      </c>
      <c r="D37" s="79">
        <v>0.55652234530175704</v>
      </c>
      <c r="E37" s="76">
        <f t="shared" si="4"/>
        <v>1.56103649545746</v>
      </c>
      <c r="F37" s="76">
        <f t="shared" si="5"/>
        <v>4</v>
      </c>
    </row>
    <row r="38" spans="1:6" x14ac:dyDescent="0.25">
      <c r="A38" s="69">
        <v>120</v>
      </c>
      <c r="B38" s="84">
        <v>0.37378310614985999</v>
      </c>
      <c r="C38" s="84">
        <v>0.64052431747763305</v>
      </c>
      <c r="D38" s="84">
        <v>0.55652234530175704</v>
      </c>
      <c r="E38" s="77">
        <f t="shared" si="4"/>
        <v>1.5708297689292503</v>
      </c>
      <c r="F38" s="77">
        <f t="shared" si="5"/>
        <v>1</v>
      </c>
    </row>
    <row r="39" spans="1:6" x14ac:dyDescent="0.25">
      <c r="A39" s="69">
        <v>150</v>
      </c>
      <c r="B39" s="84">
        <v>0.37001085135532003</v>
      </c>
      <c r="C39" s="84">
        <v>0.64052106687492105</v>
      </c>
      <c r="D39" s="84">
        <v>0.55652234530175704</v>
      </c>
      <c r="E39" s="77">
        <f t="shared" si="4"/>
        <v>1.5670542635319982</v>
      </c>
      <c r="F39" s="77">
        <f t="shared" si="5"/>
        <v>2</v>
      </c>
    </row>
    <row r="40" spans="1:6" x14ac:dyDescent="0.25">
      <c r="A40" s="2">
        <v>180</v>
      </c>
      <c r="B40" s="79">
        <v>0.36417134359262998</v>
      </c>
      <c r="C40" s="79">
        <v>0.64051678717764005</v>
      </c>
      <c r="D40" s="79">
        <v>0.55652234530175704</v>
      </c>
      <c r="E40" s="76">
        <f t="shared" si="4"/>
        <v>1.5612104760720271</v>
      </c>
      <c r="F40" s="76">
        <f t="shared" si="5"/>
        <v>3</v>
      </c>
    </row>
    <row r="46" spans="1:6" x14ac:dyDescent="0.25">
      <c r="A46" s="2"/>
      <c r="B46" s="2" t="s">
        <v>2</v>
      </c>
      <c r="C46" s="2" t="s">
        <v>8</v>
      </c>
      <c r="D46" s="2" t="s">
        <v>52</v>
      </c>
      <c r="E46" s="104" t="s">
        <v>831</v>
      </c>
      <c r="F46" s="104" t="s">
        <v>832</v>
      </c>
    </row>
    <row r="47" spans="1:6" x14ac:dyDescent="0.25">
      <c r="A47" s="2">
        <v>30</v>
      </c>
      <c r="B47" s="79">
        <v>0.50071486347939897</v>
      </c>
      <c r="C47" s="79">
        <v>0.74907918777619098</v>
      </c>
      <c r="D47" s="79">
        <v>0.604292186571598</v>
      </c>
      <c r="E47" s="76">
        <f t="shared" ref="E47:E52" si="6">SUM(B47:D47)</f>
        <v>1.8540862378271881</v>
      </c>
      <c r="F47" s="76">
        <f t="shared" ref="F47:F52" si="7">RANK(E47,$E$47:$E$52)</f>
        <v>6</v>
      </c>
    </row>
    <row r="48" spans="1:6" x14ac:dyDescent="0.25">
      <c r="A48" s="2">
        <v>60</v>
      </c>
      <c r="B48" s="79">
        <v>0.50588048869167401</v>
      </c>
      <c r="C48" s="79">
        <v>0.74907918777619098</v>
      </c>
      <c r="D48" s="79">
        <v>0.604292186571598</v>
      </c>
      <c r="E48" s="76">
        <f t="shared" si="6"/>
        <v>1.859251863039463</v>
      </c>
      <c r="F48" s="76">
        <f t="shared" si="7"/>
        <v>5</v>
      </c>
    </row>
    <row r="49" spans="1:9" x14ac:dyDescent="0.25">
      <c r="A49" s="2">
        <v>90</v>
      </c>
      <c r="B49" s="79">
        <v>0.53195734334313904</v>
      </c>
      <c r="C49" s="79">
        <v>0.74907918777619098</v>
      </c>
      <c r="D49" s="79">
        <v>0.604292186571598</v>
      </c>
      <c r="E49" s="76">
        <f t="shared" si="6"/>
        <v>1.8853287176909281</v>
      </c>
      <c r="F49" s="76">
        <f t="shared" si="7"/>
        <v>3</v>
      </c>
    </row>
    <row r="50" spans="1:9" x14ac:dyDescent="0.25">
      <c r="A50" s="69">
        <v>120</v>
      </c>
      <c r="B50" s="84">
        <v>0.5424937629787</v>
      </c>
      <c r="C50" s="84">
        <v>0.74907918777619098</v>
      </c>
      <c r="D50" s="84">
        <v>0.604292186571598</v>
      </c>
      <c r="E50" s="77">
        <f t="shared" si="6"/>
        <v>1.895865137326489</v>
      </c>
      <c r="F50" s="77">
        <f t="shared" si="7"/>
        <v>1</v>
      </c>
    </row>
    <row r="51" spans="1:9" x14ac:dyDescent="0.25">
      <c r="A51" s="69">
        <v>150</v>
      </c>
      <c r="B51" s="84">
        <v>0.54229891255514895</v>
      </c>
      <c r="C51" s="84">
        <v>0.74907918777619098</v>
      </c>
      <c r="D51" s="84">
        <v>0.604292186571598</v>
      </c>
      <c r="E51" s="77">
        <f t="shared" si="6"/>
        <v>1.895670286902938</v>
      </c>
      <c r="F51" s="77">
        <f t="shared" si="7"/>
        <v>2</v>
      </c>
      <c r="H51" s="7"/>
      <c r="I51" s="7"/>
    </row>
    <row r="52" spans="1:9" x14ac:dyDescent="0.25">
      <c r="A52" s="2">
        <v>180</v>
      </c>
      <c r="B52" s="79">
        <v>0.53017288451045297</v>
      </c>
      <c r="C52" s="79">
        <v>0.74907918777619098</v>
      </c>
      <c r="D52" s="79">
        <v>0.604292186571598</v>
      </c>
      <c r="E52" s="76">
        <f t="shared" si="6"/>
        <v>1.8835442588582418</v>
      </c>
      <c r="F52" s="76">
        <f t="shared" si="7"/>
        <v>4</v>
      </c>
      <c r="H52" s="7"/>
      <c r="I52" s="7"/>
    </row>
    <row r="53" spans="1:9" x14ac:dyDescent="0.25">
      <c r="H53" s="7"/>
      <c r="I53" s="7"/>
    </row>
    <row r="54" spans="1:9" x14ac:dyDescent="0.25">
      <c r="H54" s="7"/>
      <c r="I54" s="7"/>
    </row>
    <row r="55" spans="1:9" x14ac:dyDescent="0.25">
      <c r="H55" s="7"/>
      <c r="I55" s="7"/>
    </row>
    <row r="56" spans="1:9" x14ac:dyDescent="0.25">
      <c r="H56" s="7"/>
      <c r="I56" s="7"/>
    </row>
    <row r="57" spans="1:9" x14ac:dyDescent="0.25">
      <c r="H57" s="7"/>
      <c r="I57" s="7"/>
    </row>
    <row r="58" spans="1:9" x14ac:dyDescent="0.25">
      <c r="H58" s="7"/>
      <c r="I58" s="7"/>
    </row>
    <row r="59" spans="1:9" x14ac:dyDescent="0.25">
      <c r="H59" s="7"/>
      <c r="I59" s="7"/>
    </row>
    <row r="64" spans="1:9" s="26" customFormat="1" x14ac:dyDescent="0.25">
      <c r="A64" s="26" t="s">
        <v>872</v>
      </c>
    </row>
    <row r="65" spans="1:6" x14ac:dyDescent="0.25">
      <c r="A65" s="2"/>
      <c r="B65" s="2" t="s">
        <v>2</v>
      </c>
      <c r="C65" s="2" t="s">
        <v>8</v>
      </c>
      <c r="D65" s="2" t="s">
        <v>52</v>
      </c>
      <c r="E65" s="104" t="s">
        <v>831</v>
      </c>
      <c r="F65" s="104" t="s">
        <v>832</v>
      </c>
    </row>
    <row r="66" spans="1:6" x14ac:dyDescent="0.2">
      <c r="A66" s="2">
        <v>30</v>
      </c>
      <c r="B66" s="126">
        <v>0.32326630713612697</v>
      </c>
      <c r="C66" s="126">
        <v>0.62938863246590704</v>
      </c>
      <c r="D66" s="126">
        <v>0.56191673773103301</v>
      </c>
      <c r="E66" s="76">
        <f t="shared" ref="E66:E71" si="8">SUM(B66:D66)</f>
        <v>1.5145716773330671</v>
      </c>
      <c r="F66" s="76">
        <f>RANK(E66,$E$66:$E$71)</f>
        <v>6</v>
      </c>
    </row>
    <row r="67" spans="1:6" x14ac:dyDescent="0.2">
      <c r="A67" s="2">
        <v>60</v>
      </c>
      <c r="B67" s="126">
        <v>0.33438791637021897</v>
      </c>
      <c r="C67" s="126">
        <v>0.63108729783284201</v>
      </c>
      <c r="D67" s="126">
        <v>0.56194442322383498</v>
      </c>
      <c r="E67" s="76">
        <f t="shared" si="8"/>
        <v>1.5274196374268958</v>
      </c>
      <c r="F67" s="76">
        <f t="shared" ref="F67:F71" si="9">RANK(E67,$E$66:$E$71)</f>
        <v>5</v>
      </c>
    </row>
    <row r="68" spans="1:6" x14ac:dyDescent="0.2">
      <c r="A68" s="2">
        <v>90</v>
      </c>
      <c r="B68" s="126">
        <v>0.35111379680481197</v>
      </c>
      <c r="C68" s="126">
        <v>0.63065652048830001</v>
      </c>
      <c r="D68" s="126">
        <v>0.56194442322383498</v>
      </c>
      <c r="E68" s="76">
        <f t="shared" si="8"/>
        <v>1.5437147405169469</v>
      </c>
      <c r="F68" s="76">
        <f t="shared" si="9"/>
        <v>4</v>
      </c>
    </row>
    <row r="69" spans="1:6" x14ac:dyDescent="0.2">
      <c r="A69" s="69">
        <v>120</v>
      </c>
      <c r="B69" s="126">
        <v>0.36244759621511302</v>
      </c>
      <c r="C69" s="126">
        <v>0.63143375361962495</v>
      </c>
      <c r="D69" s="126">
        <v>0.56191673773103301</v>
      </c>
      <c r="E69" s="77">
        <f t="shared" si="8"/>
        <v>1.5557980875657709</v>
      </c>
      <c r="F69" s="77">
        <f t="shared" si="9"/>
        <v>1</v>
      </c>
    </row>
    <row r="70" spans="1:6" x14ac:dyDescent="0.2">
      <c r="A70" s="69">
        <v>150</v>
      </c>
      <c r="B70" s="126">
        <v>0.36207802036883402</v>
      </c>
      <c r="C70" s="126">
        <v>0.63111035994283804</v>
      </c>
      <c r="D70" s="126">
        <v>0.56191673773103301</v>
      </c>
      <c r="E70" s="77">
        <f t="shared" si="8"/>
        <v>1.5551051180427051</v>
      </c>
      <c r="F70" s="77">
        <f t="shared" si="9"/>
        <v>2</v>
      </c>
    </row>
    <row r="71" spans="1:6" x14ac:dyDescent="0.2">
      <c r="A71" s="2">
        <v>180</v>
      </c>
      <c r="B71" s="126">
        <v>0.35685734247738299</v>
      </c>
      <c r="C71" s="126">
        <v>0.63049397590266698</v>
      </c>
      <c r="D71" s="126">
        <v>0.56191673773103301</v>
      </c>
      <c r="E71" s="76">
        <f t="shared" si="8"/>
        <v>1.549268056111083</v>
      </c>
      <c r="F71" s="76">
        <f t="shared" si="9"/>
        <v>3</v>
      </c>
    </row>
    <row r="77" spans="1:6" x14ac:dyDescent="0.25">
      <c r="A77" s="2"/>
      <c r="B77" s="2" t="s">
        <v>2</v>
      </c>
      <c r="C77" s="2" t="s">
        <v>8</v>
      </c>
      <c r="D77" s="2" t="s">
        <v>52</v>
      </c>
      <c r="E77" s="104" t="s">
        <v>831</v>
      </c>
      <c r="F77" s="104" t="s">
        <v>832</v>
      </c>
    </row>
    <row r="78" spans="1:6" x14ac:dyDescent="0.2">
      <c r="A78" s="2">
        <v>30</v>
      </c>
      <c r="B78" s="126">
        <v>0.48222866768820699</v>
      </c>
      <c r="C78" s="126">
        <v>0.74185885448640498</v>
      </c>
      <c r="D78" s="126">
        <v>0.604292186571598</v>
      </c>
      <c r="E78" s="76">
        <f t="shared" ref="E78:E83" si="10">SUM(B78:D78)</f>
        <v>1.8283797087462099</v>
      </c>
      <c r="F78" s="76">
        <f>RANK(E78,$E$78:$E$83)</f>
        <v>6</v>
      </c>
    </row>
    <row r="79" spans="1:6" x14ac:dyDescent="0.2">
      <c r="A79" s="2">
        <v>60</v>
      </c>
      <c r="B79" s="126">
        <v>0.49184785202225201</v>
      </c>
      <c r="C79" s="126">
        <v>0.74209033596788698</v>
      </c>
      <c r="D79" s="126">
        <v>0.604292186571598</v>
      </c>
      <c r="E79" s="76">
        <f t="shared" si="10"/>
        <v>1.838230374561737</v>
      </c>
      <c r="F79" s="76">
        <f t="shared" ref="F79:F83" si="11">RANK(E79,$E$78:$E$83)</f>
        <v>5</v>
      </c>
    </row>
    <row r="80" spans="1:6" x14ac:dyDescent="0.2">
      <c r="A80" s="2">
        <v>90</v>
      </c>
      <c r="B80" s="126">
        <v>0.51178094632581095</v>
      </c>
      <c r="C80" s="126">
        <v>0.74223734456066504</v>
      </c>
      <c r="D80" s="126">
        <v>0.604292186571598</v>
      </c>
      <c r="E80" s="76">
        <f t="shared" si="10"/>
        <v>1.8583104774580741</v>
      </c>
      <c r="F80" s="76">
        <f t="shared" si="11"/>
        <v>4</v>
      </c>
    </row>
    <row r="81" spans="1:9" x14ac:dyDescent="0.2">
      <c r="A81" s="69">
        <v>120</v>
      </c>
      <c r="B81" s="126">
        <v>0.53088178432883604</v>
      </c>
      <c r="C81" s="126">
        <v>0.74277128582753205</v>
      </c>
      <c r="D81" s="126">
        <v>0.604292186571598</v>
      </c>
      <c r="E81" s="77">
        <f t="shared" si="10"/>
        <v>1.8779452567279662</v>
      </c>
      <c r="F81" s="77">
        <f t="shared" si="11"/>
        <v>2</v>
      </c>
    </row>
    <row r="82" spans="1:9" x14ac:dyDescent="0.2">
      <c r="A82" s="69">
        <v>150</v>
      </c>
      <c r="B82" s="126">
        <v>0.53205023804087903</v>
      </c>
      <c r="C82" s="126">
        <v>0.74274529797488997</v>
      </c>
      <c r="D82" s="126">
        <v>0.604292186571598</v>
      </c>
      <c r="E82" s="77">
        <f t="shared" si="10"/>
        <v>1.879087722587367</v>
      </c>
      <c r="F82" s="77">
        <f t="shared" si="11"/>
        <v>1</v>
      </c>
      <c r="H82" s="7"/>
      <c r="I82" s="7"/>
    </row>
    <row r="83" spans="1:9" x14ac:dyDescent="0.2">
      <c r="A83" s="2">
        <v>180</v>
      </c>
      <c r="B83" s="126">
        <v>0.52295022656983003</v>
      </c>
      <c r="C83" s="126">
        <v>0.74244516559437002</v>
      </c>
      <c r="D83" s="126">
        <v>0.604292186571598</v>
      </c>
      <c r="E83" s="76">
        <f t="shared" si="10"/>
        <v>1.8696875787357981</v>
      </c>
      <c r="F83" s="76">
        <f t="shared" si="11"/>
        <v>3</v>
      </c>
      <c r="H83" s="7"/>
      <c r="I83" s="7"/>
    </row>
    <row r="84" spans="1:9" x14ac:dyDescent="0.25">
      <c r="H84" s="7"/>
      <c r="I84" s="7"/>
    </row>
    <row r="85" spans="1:9" x14ac:dyDescent="0.25">
      <c r="H85" s="7"/>
      <c r="I85" s="7"/>
    </row>
    <row r="86" spans="1:9" x14ac:dyDescent="0.25">
      <c r="H86" s="7"/>
      <c r="I86" s="7"/>
    </row>
    <row r="87" spans="1:9" x14ac:dyDescent="0.25">
      <c r="H87" s="7"/>
      <c r="I87" s="7"/>
    </row>
    <row r="88" spans="1:9" x14ac:dyDescent="0.25">
      <c r="H88" s="7"/>
      <c r="I88" s="7"/>
    </row>
    <row r="89" spans="1:9" x14ac:dyDescent="0.25">
      <c r="H89" s="7"/>
      <c r="I89" s="7"/>
    </row>
    <row r="90" spans="1:9" x14ac:dyDescent="0.25">
      <c r="H90" s="7"/>
      <c r="I90" s="7"/>
    </row>
    <row r="95" spans="1:9" s="26" customFormat="1" x14ac:dyDescent="0.25">
      <c r="A95" s="26" t="s">
        <v>1570</v>
      </c>
    </row>
    <row r="96" spans="1:9" x14ac:dyDescent="0.25">
      <c r="A96" s="2"/>
      <c r="B96" s="2" t="s">
        <v>2</v>
      </c>
      <c r="C96" s="2" t="s">
        <v>8</v>
      </c>
      <c r="D96" s="2" t="s">
        <v>52</v>
      </c>
      <c r="E96" s="104" t="s">
        <v>831</v>
      </c>
      <c r="F96" s="104" t="s">
        <v>832</v>
      </c>
    </row>
    <row r="97" spans="1:6" x14ac:dyDescent="0.2">
      <c r="A97" s="2">
        <v>30</v>
      </c>
      <c r="B97" s="126">
        <v>0.34599522876663502</v>
      </c>
      <c r="C97" s="126">
        <v>0.65201276935854502</v>
      </c>
      <c r="D97" s="126">
        <v>0.61992979242979196</v>
      </c>
      <c r="E97" s="76">
        <f t="shared" ref="E97:E102" si="12">SUM(B97:D97)</f>
        <v>1.6179377905549721</v>
      </c>
      <c r="F97" s="76">
        <f>RANK(E97,$E$97:$E$102)</f>
        <v>6</v>
      </c>
    </row>
    <row r="98" spans="1:6" x14ac:dyDescent="0.2">
      <c r="A98" s="2">
        <v>60</v>
      </c>
      <c r="B98" s="126">
        <v>0.368794220067721</v>
      </c>
      <c r="C98" s="126">
        <v>0.65201276935854502</v>
      </c>
      <c r="D98" s="126">
        <v>0.61992979242979196</v>
      </c>
      <c r="E98" s="76">
        <f t="shared" si="12"/>
        <v>1.6407367818560581</v>
      </c>
      <c r="F98" s="76">
        <f t="shared" ref="F98:F102" si="13">RANK(E98,$E$97:$E$102)</f>
        <v>5</v>
      </c>
    </row>
    <row r="99" spans="1:6" x14ac:dyDescent="0.2">
      <c r="A99" s="2">
        <v>90</v>
      </c>
      <c r="B99" s="126">
        <v>0.379308997593027</v>
      </c>
      <c r="C99" s="126">
        <v>0.65201276935854502</v>
      </c>
      <c r="D99" s="126">
        <v>0.61992979242979196</v>
      </c>
      <c r="E99" s="76">
        <f t="shared" si="12"/>
        <v>1.6512515593813639</v>
      </c>
      <c r="F99" s="76">
        <f t="shared" si="13"/>
        <v>4</v>
      </c>
    </row>
    <row r="100" spans="1:6" x14ac:dyDescent="0.2">
      <c r="A100" s="69">
        <v>120</v>
      </c>
      <c r="B100" s="126">
        <v>0.388677471425805</v>
      </c>
      <c r="C100" s="126">
        <v>0.65201276935854502</v>
      </c>
      <c r="D100" s="126">
        <v>0.61990210693698999</v>
      </c>
      <c r="E100" s="77">
        <f t="shared" si="12"/>
        <v>1.66059234772134</v>
      </c>
      <c r="F100" s="76">
        <f t="shared" si="13"/>
        <v>2</v>
      </c>
    </row>
    <row r="101" spans="1:6" x14ac:dyDescent="0.2">
      <c r="A101" s="69">
        <v>150</v>
      </c>
      <c r="B101" s="126">
        <v>0.39123210692828397</v>
      </c>
      <c r="C101" s="126">
        <v>0.65201276935854502</v>
      </c>
      <c r="D101" s="126">
        <v>0.61990210693698999</v>
      </c>
      <c r="E101" s="77">
        <f t="shared" si="12"/>
        <v>1.663146983223819</v>
      </c>
      <c r="F101" s="76">
        <f t="shared" si="13"/>
        <v>1</v>
      </c>
    </row>
    <row r="102" spans="1:6" x14ac:dyDescent="0.2">
      <c r="A102" s="2">
        <v>180</v>
      </c>
      <c r="B102" s="126">
        <v>0.38696200598643199</v>
      </c>
      <c r="C102" s="126">
        <v>0.65201276935854502</v>
      </c>
      <c r="D102" s="126">
        <v>0.61992979242979196</v>
      </c>
      <c r="E102" s="76">
        <f t="shared" si="12"/>
        <v>1.6589045677747689</v>
      </c>
      <c r="F102" s="76">
        <f t="shared" si="13"/>
        <v>3</v>
      </c>
    </row>
    <row r="108" spans="1:6" x14ac:dyDescent="0.25">
      <c r="A108" s="2"/>
      <c r="B108" s="2" t="s">
        <v>2</v>
      </c>
      <c r="C108" s="2" t="s">
        <v>8</v>
      </c>
      <c r="D108" s="2" t="s">
        <v>52</v>
      </c>
      <c r="E108" s="104" t="s">
        <v>831</v>
      </c>
      <c r="F108" s="104" t="s">
        <v>832</v>
      </c>
    </row>
    <row r="109" spans="1:6" x14ac:dyDescent="0.2">
      <c r="A109" s="2">
        <v>30</v>
      </c>
      <c r="B109" s="126">
        <v>0.49926272645056502</v>
      </c>
      <c r="C109" s="126">
        <v>0.74962572336363897</v>
      </c>
      <c r="D109" s="126">
        <v>0.63825091575091497</v>
      </c>
      <c r="E109" s="76">
        <f t="shared" ref="E109:E114" si="14">SUM(B109:D109)</f>
        <v>1.887139365565119</v>
      </c>
      <c r="F109" s="76">
        <f>RANK(E109,$E$109:$E$114)</f>
        <v>6</v>
      </c>
    </row>
    <row r="110" spans="1:6" x14ac:dyDescent="0.2">
      <c r="A110" s="2">
        <v>60</v>
      </c>
      <c r="B110" s="126">
        <v>0.52795584890511504</v>
      </c>
      <c r="C110" s="126">
        <v>0.74962572336363897</v>
      </c>
      <c r="D110" s="126">
        <v>0.63825091575091497</v>
      </c>
      <c r="E110" s="76">
        <f t="shared" si="14"/>
        <v>1.9158324880196691</v>
      </c>
      <c r="F110" s="76">
        <f t="shared" ref="F110:F114" si="15">RANK(E110,$E$109:$E$114)</f>
        <v>5</v>
      </c>
    </row>
    <row r="111" spans="1:6" x14ac:dyDescent="0.2">
      <c r="A111" s="2">
        <v>90</v>
      </c>
      <c r="B111" s="126">
        <v>0.53605284219152105</v>
      </c>
      <c r="C111" s="126">
        <v>0.74962572336363897</v>
      </c>
      <c r="D111" s="126">
        <v>0.63825091575091497</v>
      </c>
      <c r="E111" s="76">
        <f t="shared" si="14"/>
        <v>1.9239294813060748</v>
      </c>
      <c r="F111" s="76">
        <f t="shared" si="15"/>
        <v>4</v>
      </c>
    </row>
    <row r="112" spans="1:6" x14ac:dyDescent="0.2">
      <c r="A112" s="69">
        <v>120</v>
      </c>
      <c r="B112" s="126">
        <v>0.54929769617885904</v>
      </c>
      <c r="C112" s="126">
        <v>0.74962572336363897</v>
      </c>
      <c r="D112" s="126">
        <v>0.63825091575091497</v>
      </c>
      <c r="E112" s="77">
        <f t="shared" si="14"/>
        <v>1.9371743352934128</v>
      </c>
      <c r="F112" s="76">
        <f t="shared" si="15"/>
        <v>3</v>
      </c>
    </row>
    <row r="113" spans="1:9" x14ac:dyDescent="0.2">
      <c r="A113" s="69">
        <v>150</v>
      </c>
      <c r="B113" s="126">
        <v>0.55361465535615395</v>
      </c>
      <c r="C113" s="126">
        <v>0.74962572336363897</v>
      </c>
      <c r="D113" s="126">
        <v>0.63825091575091497</v>
      </c>
      <c r="E113" s="77">
        <f t="shared" si="14"/>
        <v>1.9414912944707079</v>
      </c>
      <c r="F113" s="76">
        <f t="shared" si="15"/>
        <v>1</v>
      </c>
      <c r="H113" s="7"/>
      <c r="I113" s="7"/>
    </row>
    <row r="114" spans="1:9" x14ac:dyDescent="0.2">
      <c r="A114" s="2">
        <v>180</v>
      </c>
      <c r="B114" s="126">
        <v>0.55196683005109404</v>
      </c>
      <c r="C114" s="126">
        <v>0.74962572336363897</v>
      </c>
      <c r="D114" s="126">
        <v>0.63825091575091497</v>
      </c>
      <c r="E114" s="76">
        <f t="shared" si="14"/>
        <v>1.9398434691656479</v>
      </c>
      <c r="F114" s="76">
        <f t="shared" si="15"/>
        <v>2</v>
      </c>
      <c r="H114" s="7"/>
      <c r="I114" s="7"/>
    </row>
    <row r="115" spans="1:9" x14ac:dyDescent="0.25">
      <c r="H115" s="7"/>
      <c r="I115" s="7"/>
    </row>
    <row r="116" spans="1:9" x14ac:dyDescent="0.25">
      <c r="H116" s="7"/>
      <c r="I116" s="7"/>
    </row>
    <row r="117" spans="1:9" x14ac:dyDescent="0.25">
      <c r="H117" s="7"/>
      <c r="I117" s="7"/>
    </row>
    <row r="118" spans="1:9" x14ac:dyDescent="0.25">
      <c r="H118" s="7"/>
      <c r="I118" s="7"/>
    </row>
    <row r="119" spans="1:9" x14ac:dyDescent="0.25">
      <c r="H119" s="7"/>
      <c r="I119" s="7"/>
    </row>
    <row r="120" spans="1:9" x14ac:dyDescent="0.25">
      <c r="H120" s="7"/>
      <c r="I120" s="7"/>
    </row>
    <row r="121" spans="1:9" x14ac:dyDescent="0.25">
      <c r="H121" s="7"/>
      <c r="I121" s="7"/>
    </row>
  </sheetData>
  <phoneticPr fontId="16" type="noConversion"/>
  <conditionalFormatting sqref="C66:C71">
    <cfRule type="top10" dxfId="65" priority="16" rank="1"/>
  </conditionalFormatting>
  <conditionalFormatting sqref="D66:D71">
    <cfRule type="top10" dxfId="64" priority="15" rank="1"/>
  </conditionalFormatting>
  <conditionalFormatting sqref="C78:C83">
    <cfRule type="top10" dxfId="63" priority="14" rank="1"/>
  </conditionalFormatting>
  <conditionalFormatting sqref="D78:D83">
    <cfRule type="top10" dxfId="62" priority="13" rank="1"/>
  </conditionalFormatting>
  <conditionalFormatting sqref="E66:E71">
    <cfRule type="top10" dxfId="61" priority="12" rank="1"/>
  </conditionalFormatting>
  <conditionalFormatting sqref="E78:E83">
    <cfRule type="top10" dxfId="60" priority="11" rank="1"/>
  </conditionalFormatting>
  <conditionalFormatting sqref="B78:B83">
    <cfRule type="top10" dxfId="59" priority="10" rank="1"/>
  </conditionalFormatting>
  <conditionalFormatting sqref="B66:B71">
    <cfRule type="top10" dxfId="58" priority="9" rank="1"/>
  </conditionalFormatting>
  <conditionalFormatting sqref="C97:C102">
    <cfRule type="top10" dxfId="57" priority="8" rank="1"/>
  </conditionalFormatting>
  <conditionalFormatting sqref="D97:D102">
    <cfRule type="top10" dxfId="56" priority="7" rank="1"/>
  </conditionalFormatting>
  <conditionalFormatting sqref="C109:C114">
    <cfRule type="top10" dxfId="55" priority="6" rank="1"/>
  </conditionalFormatting>
  <conditionalFormatting sqref="D109:D114">
    <cfRule type="top10" dxfId="54" priority="5" rank="1"/>
  </conditionalFormatting>
  <conditionalFormatting sqref="E97:E102">
    <cfRule type="top10" dxfId="53" priority="4" rank="1"/>
  </conditionalFormatting>
  <conditionalFormatting sqref="E109:E114">
    <cfRule type="top10" dxfId="52" priority="3" rank="1"/>
  </conditionalFormatting>
  <conditionalFormatting sqref="B109:B114">
    <cfRule type="top10" dxfId="51" priority="2" rank="1"/>
  </conditionalFormatting>
  <conditionalFormatting sqref="B97:B102">
    <cfRule type="top10" dxfId="50" priority="1" rank="1"/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showGridLines="0" zoomScale="80" zoomScaleNormal="80" zoomScalePageLayoutView="80" workbookViewId="0">
      <pane ySplit="1" topLeftCell="A90" activePane="bottomLeft" state="frozen"/>
      <selection activeCell="G23" sqref="G23"/>
      <selection pane="bottomLeft" activeCell="A105" sqref="A105"/>
    </sheetView>
  </sheetViews>
  <sheetFormatPr baseColWidth="10" defaultColWidth="8.85546875" defaultRowHeight="17" x14ac:dyDescent="0.25"/>
  <cols>
    <col min="1" max="3" width="8.85546875" style="1"/>
    <col min="4" max="6" width="12.85546875" style="1" bestFit="1" customWidth="1"/>
    <col min="7" max="8" width="13.42578125" style="1" bestFit="1" customWidth="1"/>
    <col min="9" max="9" width="12.28515625" style="1" hidden="1" customWidth="1"/>
    <col min="10" max="10" width="11.28515625" style="1" hidden="1" customWidth="1"/>
    <col min="11" max="11" width="77" style="1" hidden="1" customWidth="1"/>
    <col min="12" max="14" width="8.85546875" style="1"/>
    <col min="15" max="15" width="16.710937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66" t="s">
        <v>835</v>
      </c>
      <c r="O1" s="2" t="s">
        <v>25</v>
      </c>
      <c r="P1" s="2" t="s">
        <v>26</v>
      </c>
    </row>
    <row r="2" spans="1:16" s="26" customFormat="1" x14ac:dyDescent="0.25">
      <c r="A2" s="26" t="s">
        <v>872</v>
      </c>
    </row>
    <row r="3" spans="1:16" x14ac:dyDescent="0.2">
      <c r="A3" s="126">
        <v>45</v>
      </c>
      <c r="B3" s="126">
        <v>100</v>
      </c>
      <c r="C3" s="126">
        <v>140</v>
      </c>
      <c r="D3" s="126">
        <v>0.15845070422535201</v>
      </c>
      <c r="E3" s="126">
        <v>0.352112676056338</v>
      </c>
      <c r="F3" s="126">
        <v>0.49295774647887303</v>
      </c>
      <c r="G3" s="126">
        <v>0.18543637075994401</v>
      </c>
      <c r="H3" s="126">
        <v>0.27009046781398299</v>
      </c>
      <c r="I3" s="126" t="s">
        <v>27</v>
      </c>
      <c r="J3" s="126" t="s">
        <v>253</v>
      </c>
      <c r="K3" s="126" t="s">
        <v>886</v>
      </c>
      <c r="L3" s="126">
        <v>0</v>
      </c>
      <c r="M3" s="126">
        <v>0</v>
      </c>
      <c r="N3" s="126">
        <v>0.5</v>
      </c>
      <c r="O3" s="126">
        <v>120</v>
      </c>
      <c r="P3" s="127">
        <v>42589.842685185184</v>
      </c>
    </row>
    <row r="4" spans="1:16" x14ac:dyDescent="0.2">
      <c r="A4" s="126">
        <v>55</v>
      </c>
      <c r="B4" s="126">
        <v>132</v>
      </c>
      <c r="C4" s="126">
        <v>176</v>
      </c>
      <c r="D4" s="126">
        <v>0.19366197183098499</v>
      </c>
      <c r="E4" s="126">
        <v>0.46478873239436602</v>
      </c>
      <c r="F4" s="126">
        <v>0.61971830985915399</v>
      </c>
      <c r="G4" s="126">
        <v>0.229664992443669</v>
      </c>
      <c r="H4" s="126">
        <v>0.32711840049229701</v>
      </c>
      <c r="I4" s="126" t="s">
        <v>27</v>
      </c>
      <c r="J4" s="126" t="s">
        <v>253</v>
      </c>
      <c r="K4" s="126" t="s">
        <v>887</v>
      </c>
      <c r="L4" s="126">
        <v>0</v>
      </c>
      <c r="M4" s="126">
        <v>0.1</v>
      </c>
      <c r="N4" s="126">
        <v>0.5</v>
      </c>
      <c r="O4" s="126">
        <v>120</v>
      </c>
      <c r="P4" s="127">
        <v>42589.843009259261</v>
      </c>
    </row>
    <row r="5" spans="1:16" x14ac:dyDescent="0.2">
      <c r="A5" s="126">
        <v>64</v>
      </c>
      <c r="B5" s="126">
        <v>153</v>
      </c>
      <c r="C5" s="126">
        <v>186</v>
      </c>
      <c r="D5" s="126">
        <v>0.22535211267605601</v>
      </c>
      <c r="E5" s="126">
        <v>0.53873239436619702</v>
      </c>
      <c r="F5" s="126">
        <v>0.65492957746478797</v>
      </c>
      <c r="G5" s="126">
        <v>0.25465780207795202</v>
      </c>
      <c r="H5" s="126">
        <v>0.37344117907385399</v>
      </c>
      <c r="I5" s="126" t="s">
        <v>27</v>
      </c>
      <c r="J5" s="126" t="s">
        <v>253</v>
      </c>
      <c r="K5" s="126" t="s">
        <v>888</v>
      </c>
      <c r="L5" s="126">
        <v>0</v>
      </c>
      <c r="M5" s="126">
        <v>0.2</v>
      </c>
      <c r="N5" s="126">
        <v>0.5</v>
      </c>
      <c r="O5" s="126">
        <v>120</v>
      </c>
      <c r="P5" s="127">
        <v>42589.843298611115</v>
      </c>
    </row>
    <row r="6" spans="1:16" x14ac:dyDescent="0.2">
      <c r="A6" s="126">
        <v>78</v>
      </c>
      <c r="B6" s="126">
        <v>163</v>
      </c>
      <c r="C6" s="126">
        <v>189</v>
      </c>
      <c r="D6" s="126">
        <v>0.27464788732394302</v>
      </c>
      <c r="E6" s="126">
        <v>0.573943661971831</v>
      </c>
      <c r="F6" s="126">
        <v>0.66549295774647799</v>
      </c>
      <c r="G6" s="126">
        <v>0.27348602730001997</v>
      </c>
      <c r="H6" s="126">
        <v>0.411474490353477</v>
      </c>
      <c r="I6" s="126" t="s">
        <v>27</v>
      </c>
      <c r="J6" s="126" t="s">
        <v>253</v>
      </c>
      <c r="K6" s="126" t="s">
        <v>889</v>
      </c>
      <c r="L6" s="126">
        <v>0</v>
      </c>
      <c r="M6" s="126">
        <v>0.3</v>
      </c>
      <c r="N6" s="126">
        <v>0.5</v>
      </c>
      <c r="O6" s="126">
        <v>120</v>
      </c>
      <c r="P6" s="127">
        <v>42589.843622685185</v>
      </c>
    </row>
    <row r="7" spans="1:16" x14ac:dyDescent="0.2">
      <c r="A7" s="126">
        <v>88</v>
      </c>
      <c r="B7" s="126">
        <v>158</v>
      </c>
      <c r="C7" s="126">
        <v>194</v>
      </c>
      <c r="D7" s="126">
        <v>0.309859154929577</v>
      </c>
      <c r="E7" s="126">
        <v>0.55633802816901401</v>
      </c>
      <c r="F7" s="126">
        <v>0.68309859154929498</v>
      </c>
      <c r="G7" s="126">
        <v>0.27642037248739199</v>
      </c>
      <c r="H7" s="126">
        <v>0.42791151114366599</v>
      </c>
      <c r="I7" s="126" t="s">
        <v>27</v>
      </c>
      <c r="J7" s="126" t="s">
        <v>253</v>
      </c>
      <c r="K7" s="126" t="s">
        <v>890</v>
      </c>
      <c r="L7" s="126">
        <v>0</v>
      </c>
      <c r="M7" s="126">
        <v>0.4</v>
      </c>
      <c r="N7" s="126">
        <v>0.5</v>
      </c>
      <c r="O7" s="126">
        <v>120</v>
      </c>
      <c r="P7" s="127">
        <v>42589.844074074077</v>
      </c>
    </row>
    <row r="8" spans="1:16" x14ac:dyDescent="0.2">
      <c r="A8" s="126">
        <v>86</v>
      </c>
      <c r="B8" s="126">
        <v>152</v>
      </c>
      <c r="C8" s="126">
        <v>195</v>
      </c>
      <c r="D8" s="126">
        <v>0.30281690140845002</v>
      </c>
      <c r="E8" s="126">
        <v>0.53521126760563298</v>
      </c>
      <c r="F8" s="126">
        <v>0.68661971830985902</v>
      </c>
      <c r="G8" s="126">
        <v>0.26427339315520798</v>
      </c>
      <c r="H8" s="126">
        <v>0.418715199680112</v>
      </c>
      <c r="I8" s="126" t="s">
        <v>27</v>
      </c>
      <c r="J8" s="126" t="s">
        <v>253</v>
      </c>
      <c r="K8" s="126" t="s">
        <v>891</v>
      </c>
      <c r="L8" s="126">
        <v>0</v>
      </c>
      <c r="M8" s="126">
        <v>0.5</v>
      </c>
      <c r="N8" s="126">
        <v>0.5</v>
      </c>
      <c r="O8" s="126">
        <v>120</v>
      </c>
      <c r="P8" s="127">
        <v>42589.844490740739</v>
      </c>
    </row>
    <row r="9" spans="1:16" x14ac:dyDescent="0.2">
      <c r="A9" s="126">
        <v>78</v>
      </c>
      <c r="B9" s="126">
        <v>146</v>
      </c>
      <c r="C9" s="126">
        <v>184</v>
      </c>
      <c r="D9" s="126">
        <v>0.27464788732394302</v>
      </c>
      <c r="E9" s="126">
        <v>0.51408450704225295</v>
      </c>
      <c r="F9" s="126">
        <v>0.647887323943662</v>
      </c>
      <c r="G9" s="126">
        <v>0.24312591033876299</v>
      </c>
      <c r="H9" s="126">
        <v>0.39542230240405302</v>
      </c>
      <c r="I9" s="126" t="s">
        <v>27</v>
      </c>
      <c r="J9" s="126" t="s">
        <v>253</v>
      </c>
      <c r="K9" s="126" t="s">
        <v>892</v>
      </c>
      <c r="L9" s="126">
        <v>0</v>
      </c>
      <c r="M9" s="126">
        <v>0.6</v>
      </c>
      <c r="N9" s="126">
        <v>0.5</v>
      </c>
      <c r="O9" s="126">
        <v>120</v>
      </c>
      <c r="P9" s="127">
        <v>42589.844918981478</v>
      </c>
    </row>
    <row r="10" spans="1:16" x14ac:dyDescent="0.2">
      <c r="A10" s="126">
        <v>72</v>
      </c>
      <c r="B10" s="126">
        <v>128</v>
      </c>
      <c r="C10" s="126">
        <v>177</v>
      </c>
      <c r="D10" s="126">
        <v>0.25352112676056299</v>
      </c>
      <c r="E10" s="126">
        <v>0.45070422535211202</v>
      </c>
      <c r="F10" s="126">
        <v>0.62323943661971803</v>
      </c>
      <c r="G10" s="126">
        <v>0.222619550224816</v>
      </c>
      <c r="H10" s="126">
        <v>0.36394451372631698</v>
      </c>
      <c r="I10" s="126" t="s">
        <v>27</v>
      </c>
      <c r="J10" s="126" t="s">
        <v>253</v>
      </c>
      <c r="K10" s="126" t="s">
        <v>893</v>
      </c>
      <c r="L10" s="126">
        <v>0</v>
      </c>
      <c r="M10" s="126">
        <v>0.7</v>
      </c>
      <c r="N10" s="126">
        <v>0.5</v>
      </c>
      <c r="O10" s="126">
        <v>120</v>
      </c>
      <c r="P10" s="127">
        <v>42589.845347222225</v>
      </c>
    </row>
    <row r="11" spans="1:16" x14ac:dyDescent="0.2">
      <c r="A11" s="126">
        <v>71</v>
      </c>
      <c r="B11" s="126">
        <v>122</v>
      </c>
      <c r="C11" s="126">
        <v>165</v>
      </c>
      <c r="D11" s="126">
        <v>0.25</v>
      </c>
      <c r="E11" s="126">
        <v>0.42957746478873199</v>
      </c>
      <c r="F11" s="126">
        <v>0.58098591549295697</v>
      </c>
      <c r="G11" s="126">
        <v>0.209325744090048</v>
      </c>
      <c r="H11" s="126">
        <v>0.35097486022121399</v>
      </c>
      <c r="I11" s="126" t="s">
        <v>27</v>
      </c>
      <c r="J11" s="126" t="s">
        <v>253</v>
      </c>
      <c r="K11" s="126" t="s">
        <v>894</v>
      </c>
      <c r="L11" s="126">
        <v>0</v>
      </c>
      <c r="M11" s="126">
        <v>0.79999999999999905</v>
      </c>
      <c r="N11" s="126">
        <v>0.5</v>
      </c>
      <c r="O11" s="126">
        <v>120</v>
      </c>
      <c r="P11" s="127">
        <v>42589.845671296294</v>
      </c>
    </row>
    <row r="12" spans="1:16" x14ac:dyDescent="0.2">
      <c r="A12" s="126">
        <v>70</v>
      </c>
      <c r="B12" s="126">
        <v>120</v>
      </c>
      <c r="C12" s="126">
        <v>153</v>
      </c>
      <c r="D12" s="126">
        <v>0.24647887323943601</v>
      </c>
      <c r="E12" s="126">
        <v>0.42253521126760502</v>
      </c>
      <c r="F12" s="126">
        <v>0.53873239436619702</v>
      </c>
      <c r="G12" s="126">
        <v>0.19998268368751801</v>
      </c>
      <c r="H12" s="126">
        <v>0.34046255275034798</v>
      </c>
      <c r="I12" s="126" t="s">
        <v>27</v>
      </c>
      <c r="J12" s="126" t="s">
        <v>253</v>
      </c>
      <c r="K12" s="126" t="s">
        <v>895</v>
      </c>
      <c r="L12" s="126">
        <v>0</v>
      </c>
      <c r="M12" s="126">
        <v>0.89999999999999902</v>
      </c>
      <c r="N12" s="126">
        <v>0.5</v>
      </c>
      <c r="O12" s="126">
        <v>120</v>
      </c>
      <c r="P12" s="127">
        <v>42589.846041666664</v>
      </c>
    </row>
    <row r="13" spans="1:16" x14ac:dyDescent="0.2">
      <c r="A13" s="126">
        <v>49</v>
      </c>
      <c r="B13" s="126">
        <v>110</v>
      </c>
      <c r="C13" s="126">
        <v>146</v>
      </c>
      <c r="D13" s="126">
        <v>0.17253521126760499</v>
      </c>
      <c r="E13" s="126">
        <v>0.38732394366197098</v>
      </c>
      <c r="F13" s="126">
        <v>0.51408450704225295</v>
      </c>
      <c r="G13" s="126">
        <v>0.19182348456179199</v>
      </c>
      <c r="H13" s="126">
        <v>0.28683214007360902</v>
      </c>
      <c r="I13" s="126" t="s">
        <v>27</v>
      </c>
      <c r="J13" s="126" t="s">
        <v>253</v>
      </c>
      <c r="K13" s="126" t="s">
        <v>896</v>
      </c>
      <c r="L13" s="126">
        <v>0.1</v>
      </c>
      <c r="M13" s="126">
        <v>0</v>
      </c>
      <c r="N13" s="126">
        <v>0.5</v>
      </c>
      <c r="O13" s="126">
        <v>120</v>
      </c>
      <c r="P13" s="127">
        <v>42589.846458333333</v>
      </c>
    </row>
    <row r="14" spans="1:16" x14ac:dyDescent="0.2">
      <c r="A14" s="126">
        <v>58</v>
      </c>
      <c r="B14" s="126">
        <v>143</v>
      </c>
      <c r="C14" s="126">
        <v>184</v>
      </c>
      <c r="D14" s="126">
        <v>0.20422535211267601</v>
      </c>
      <c r="E14" s="126">
        <v>0.50352112676056304</v>
      </c>
      <c r="F14" s="126">
        <v>0.647887323943662</v>
      </c>
      <c r="G14" s="126">
        <v>0.23345764256107299</v>
      </c>
      <c r="H14" s="126">
        <v>0.34430335539276802</v>
      </c>
      <c r="I14" s="126" t="s">
        <v>27</v>
      </c>
      <c r="J14" s="126" t="s">
        <v>253</v>
      </c>
      <c r="K14" s="126" t="s">
        <v>897</v>
      </c>
      <c r="L14" s="126">
        <v>0.1</v>
      </c>
      <c r="M14" s="126">
        <v>0.1</v>
      </c>
      <c r="N14" s="126">
        <v>0.5</v>
      </c>
      <c r="O14" s="126">
        <v>120</v>
      </c>
      <c r="P14" s="127">
        <v>42589.846817129626</v>
      </c>
    </row>
    <row r="15" spans="1:16" x14ac:dyDescent="0.2">
      <c r="A15" s="126">
        <v>73</v>
      </c>
      <c r="B15" s="126">
        <v>164</v>
      </c>
      <c r="C15" s="126">
        <v>195</v>
      </c>
      <c r="D15" s="126">
        <v>0.25704225352112597</v>
      </c>
      <c r="E15" s="126">
        <v>0.57746478873239404</v>
      </c>
      <c r="F15" s="126">
        <v>0.68661971830985902</v>
      </c>
      <c r="G15" s="126">
        <v>0.26658392676725701</v>
      </c>
      <c r="H15" s="126">
        <v>0.404336927759186</v>
      </c>
      <c r="I15" s="126" t="s">
        <v>27</v>
      </c>
      <c r="J15" s="126" t="s">
        <v>253</v>
      </c>
      <c r="K15" s="126" t="s">
        <v>898</v>
      </c>
      <c r="L15" s="126">
        <v>0.1</v>
      </c>
      <c r="M15" s="126">
        <v>0.2</v>
      </c>
      <c r="N15" s="126">
        <v>0.5</v>
      </c>
      <c r="O15" s="126">
        <v>120</v>
      </c>
      <c r="P15" s="127">
        <v>42589.84715277778</v>
      </c>
    </row>
    <row r="16" spans="1:16" x14ac:dyDescent="0.2">
      <c r="A16" s="126">
        <v>85</v>
      </c>
      <c r="B16" s="126">
        <v>166</v>
      </c>
      <c r="C16" s="126">
        <v>197</v>
      </c>
      <c r="D16" s="126">
        <v>0.29929577464788698</v>
      </c>
      <c r="E16" s="126">
        <v>0.58450704225352101</v>
      </c>
      <c r="F16" s="126">
        <v>0.69366197183098499</v>
      </c>
      <c r="G16" s="126">
        <v>0.27753667652158198</v>
      </c>
      <c r="H16" s="126">
        <v>0.43042219779350099</v>
      </c>
      <c r="I16" s="126" t="s">
        <v>27</v>
      </c>
      <c r="J16" s="126" t="s">
        <v>253</v>
      </c>
      <c r="K16" s="126" t="s">
        <v>899</v>
      </c>
      <c r="L16" s="126">
        <v>0.1</v>
      </c>
      <c r="M16" s="126">
        <v>0.3</v>
      </c>
      <c r="N16" s="126">
        <v>0.5</v>
      </c>
      <c r="O16" s="126">
        <v>120</v>
      </c>
      <c r="P16" s="127">
        <v>42589.847534722219</v>
      </c>
    </row>
    <row r="17" spans="1:16" x14ac:dyDescent="0.2">
      <c r="A17" s="126">
        <v>84</v>
      </c>
      <c r="B17" s="126">
        <v>158</v>
      </c>
      <c r="C17" s="126">
        <v>195</v>
      </c>
      <c r="D17" s="126">
        <v>0.29577464788732299</v>
      </c>
      <c r="E17" s="126">
        <v>0.55633802816901401</v>
      </c>
      <c r="F17" s="126">
        <v>0.68661971830985902</v>
      </c>
      <c r="G17" s="126">
        <v>0.26604528787298098</v>
      </c>
      <c r="H17" s="126">
        <v>0.42064371576990101</v>
      </c>
      <c r="I17" s="126" t="s">
        <v>27</v>
      </c>
      <c r="J17" s="126" t="s">
        <v>253</v>
      </c>
      <c r="K17" s="126" t="s">
        <v>900</v>
      </c>
      <c r="L17" s="126">
        <v>0.1</v>
      </c>
      <c r="M17" s="126">
        <v>0.4</v>
      </c>
      <c r="N17" s="126">
        <v>0.5</v>
      </c>
      <c r="O17" s="126">
        <v>120</v>
      </c>
      <c r="P17" s="127">
        <v>42589.847916666666</v>
      </c>
    </row>
    <row r="18" spans="1:16" x14ac:dyDescent="0.2">
      <c r="A18" s="126">
        <v>80</v>
      </c>
      <c r="B18" s="126">
        <v>153</v>
      </c>
      <c r="C18" s="126">
        <v>191</v>
      </c>
      <c r="D18" s="126">
        <v>0.28169014084506999</v>
      </c>
      <c r="E18" s="126">
        <v>0.53873239436619702</v>
      </c>
      <c r="F18" s="126">
        <v>0.67253521126760496</v>
      </c>
      <c r="G18" s="126">
        <v>0.249114745620895</v>
      </c>
      <c r="H18" s="126">
        <v>0.40399033617077901</v>
      </c>
      <c r="I18" s="126" t="s">
        <v>27</v>
      </c>
      <c r="J18" s="126" t="s">
        <v>253</v>
      </c>
      <c r="K18" s="126" t="s">
        <v>901</v>
      </c>
      <c r="L18" s="126">
        <v>0.1</v>
      </c>
      <c r="M18" s="126">
        <v>0.5</v>
      </c>
      <c r="N18" s="126">
        <v>0.5</v>
      </c>
      <c r="O18" s="126">
        <v>120</v>
      </c>
      <c r="P18" s="127">
        <v>42589.848263888889</v>
      </c>
    </row>
    <row r="19" spans="1:16" x14ac:dyDescent="0.2">
      <c r="A19" s="126">
        <v>75</v>
      </c>
      <c r="B19" s="126">
        <v>135</v>
      </c>
      <c r="C19" s="126">
        <v>181</v>
      </c>
      <c r="D19" s="126">
        <v>0.264084507042253</v>
      </c>
      <c r="E19" s="126">
        <v>0.47535211267605598</v>
      </c>
      <c r="F19" s="126">
        <v>0.63732394366197098</v>
      </c>
      <c r="G19" s="126">
        <v>0.22647730377622199</v>
      </c>
      <c r="H19" s="126">
        <v>0.378551355731513</v>
      </c>
      <c r="I19" s="126" t="s">
        <v>27</v>
      </c>
      <c r="J19" s="126" t="s">
        <v>253</v>
      </c>
      <c r="K19" s="126" t="s">
        <v>902</v>
      </c>
      <c r="L19" s="126">
        <v>0.1</v>
      </c>
      <c r="M19" s="126">
        <v>0.6</v>
      </c>
      <c r="N19" s="126">
        <v>0.5</v>
      </c>
      <c r="O19" s="126">
        <v>120</v>
      </c>
      <c r="P19" s="127">
        <v>42589.848622685182</v>
      </c>
    </row>
    <row r="20" spans="1:16" x14ac:dyDescent="0.2">
      <c r="A20" s="126">
        <v>71</v>
      </c>
      <c r="B20" s="126">
        <v>125</v>
      </c>
      <c r="C20" s="126">
        <v>168</v>
      </c>
      <c r="D20" s="126">
        <v>0.25</v>
      </c>
      <c r="E20" s="126">
        <v>0.440140845070422</v>
      </c>
      <c r="F20" s="126">
        <v>0.59154929577464699</v>
      </c>
      <c r="G20" s="126">
        <v>0.208202951014369</v>
      </c>
      <c r="H20" s="126">
        <v>0.35649494494782302</v>
      </c>
      <c r="I20" s="126" t="s">
        <v>27</v>
      </c>
      <c r="J20" s="126" t="s">
        <v>253</v>
      </c>
      <c r="K20" s="126" t="s">
        <v>903</v>
      </c>
      <c r="L20" s="126">
        <v>0.1</v>
      </c>
      <c r="M20" s="126">
        <v>0.7</v>
      </c>
      <c r="N20" s="126">
        <v>0.5</v>
      </c>
      <c r="O20" s="126">
        <v>120</v>
      </c>
      <c r="P20" s="127">
        <v>42589.849039351851</v>
      </c>
    </row>
    <row r="21" spans="1:16" x14ac:dyDescent="0.2">
      <c r="A21" s="126">
        <v>71</v>
      </c>
      <c r="B21" s="126">
        <v>122</v>
      </c>
      <c r="C21" s="126">
        <v>155</v>
      </c>
      <c r="D21" s="126">
        <v>0.25</v>
      </c>
      <c r="E21" s="126">
        <v>0.42957746478873199</v>
      </c>
      <c r="F21" s="126">
        <v>0.54577464788732399</v>
      </c>
      <c r="G21" s="126">
        <v>0.197036331525173</v>
      </c>
      <c r="H21" s="126">
        <v>0.34521000719015499</v>
      </c>
      <c r="I21" s="126" t="s">
        <v>27</v>
      </c>
      <c r="J21" s="126" t="s">
        <v>253</v>
      </c>
      <c r="K21" s="126" t="s">
        <v>904</v>
      </c>
      <c r="L21" s="126">
        <v>0.1</v>
      </c>
      <c r="M21" s="126">
        <v>0.79999999999999905</v>
      </c>
      <c r="N21" s="126">
        <v>0.5</v>
      </c>
      <c r="O21" s="126">
        <v>120</v>
      </c>
      <c r="P21" s="127">
        <v>42589.849456018521</v>
      </c>
    </row>
    <row r="22" spans="1:16" x14ac:dyDescent="0.2">
      <c r="A22" s="126">
        <v>70</v>
      </c>
      <c r="B22" s="126">
        <v>117</v>
      </c>
      <c r="C22" s="126">
        <v>145</v>
      </c>
      <c r="D22" s="126">
        <v>0.24647887323943601</v>
      </c>
      <c r="E22" s="126">
        <v>0.411971830985915</v>
      </c>
      <c r="F22" s="126">
        <v>0.51056338028169002</v>
      </c>
      <c r="G22" s="126">
        <v>0.18808557945370899</v>
      </c>
      <c r="H22" s="126">
        <v>0.335323915137687</v>
      </c>
      <c r="I22" s="126" t="s">
        <v>27</v>
      </c>
      <c r="J22" s="126" t="s">
        <v>253</v>
      </c>
      <c r="K22" s="126" t="s">
        <v>905</v>
      </c>
      <c r="L22" s="126">
        <v>0.1</v>
      </c>
      <c r="M22" s="126">
        <v>0.89999999999999902</v>
      </c>
      <c r="N22" s="126">
        <v>0.5</v>
      </c>
      <c r="O22" s="126">
        <v>120</v>
      </c>
      <c r="P22" s="127">
        <v>42589.849861111114</v>
      </c>
    </row>
    <row r="23" spans="1:16" x14ac:dyDescent="0.2">
      <c r="A23" s="126">
        <v>53</v>
      </c>
      <c r="B23" s="126">
        <v>116</v>
      </c>
      <c r="C23" s="126">
        <v>153</v>
      </c>
      <c r="D23" s="126">
        <v>0.18661971830985899</v>
      </c>
      <c r="E23" s="126">
        <v>0.40845070422535201</v>
      </c>
      <c r="F23" s="126">
        <v>0.53873239436619702</v>
      </c>
      <c r="G23" s="126">
        <v>0.203927456617293</v>
      </c>
      <c r="H23" s="126">
        <v>0.30668261694759003</v>
      </c>
      <c r="I23" s="126" t="s">
        <v>27</v>
      </c>
      <c r="J23" s="126" t="s">
        <v>253</v>
      </c>
      <c r="K23" s="126" t="s">
        <v>906</v>
      </c>
      <c r="L23" s="126">
        <v>0.2</v>
      </c>
      <c r="M23" s="126">
        <v>0</v>
      </c>
      <c r="N23" s="126">
        <v>0.5</v>
      </c>
      <c r="O23" s="126">
        <v>120</v>
      </c>
      <c r="P23" s="127">
        <v>42589.850324074076</v>
      </c>
    </row>
    <row r="24" spans="1:16" x14ac:dyDescent="0.2">
      <c r="A24" s="126">
        <v>67</v>
      </c>
      <c r="B24" s="126">
        <v>150</v>
      </c>
      <c r="C24" s="126">
        <v>189</v>
      </c>
      <c r="D24" s="126">
        <v>0.235915492957746</v>
      </c>
      <c r="E24" s="126">
        <v>0.528169014084507</v>
      </c>
      <c r="F24" s="126">
        <v>0.66549295774647799</v>
      </c>
      <c r="G24" s="126">
        <v>0.25006406837371498</v>
      </c>
      <c r="H24" s="126">
        <v>0.37333769683975898</v>
      </c>
      <c r="I24" s="126" t="s">
        <v>27</v>
      </c>
      <c r="J24" s="126" t="s">
        <v>253</v>
      </c>
      <c r="K24" s="126" t="s">
        <v>907</v>
      </c>
      <c r="L24" s="126">
        <v>0.2</v>
      </c>
      <c r="M24" s="126">
        <v>0.1</v>
      </c>
      <c r="N24" s="126">
        <v>0.5</v>
      </c>
      <c r="O24" s="126">
        <v>120</v>
      </c>
      <c r="P24" s="127">
        <v>42589.850775462961</v>
      </c>
    </row>
    <row r="25" spans="1:16" x14ac:dyDescent="0.2">
      <c r="A25" s="126">
        <v>77</v>
      </c>
      <c r="B25" s="126">
        <v>170</v>
      </c>
      <c r="C25" s="126">
        <v>195</v>
      </c>
      <c r="D25" s="126">
        <v>0.27112676056337998</v>
      </c>
      <c r="E25" s="126">
        <v>0.59859154929577396</v>
      </c>
      <c r="F25" s="126">
        <v>0.68661971830985902</v>
      </c>
      <c r="G25" s="126">
        <v>0.275833660331532</v>
      </c>
      <c r="H25" s="126">
        <v>0.42340259409773001</v>
      </c>
      <c r="I25" s="126" t="s">
        <v>27</v>
      </c>
      <c r="J25" s="126" t="s">
        <v>253</v>
      </c>
      <c r="K25" s="126" t="s">
        <v>908</v>
      </c>
      <c r="L25" s="126">
        <v>0.2</v>
      </c>
      <c r="M25" s="126">
        <v>0.2</v>
      </c>
      <c r="N25" s="126">
        <v>0.5</v>
      </c>
      <c r="O25" s="126">
        <v>120</v>
      </c>
      <c r="P25" s="127">
        <v>42589.851226851853</v>
      </c>
    </row>
    <row r="26" spans="1:16" x14ac:dyDescent="0.2">
      <c r="A26" s="126">
        <v>87</v>
      </c>
      <c r="B26" s="126">
        <v>168</v>
      </c>
      <c r="C26" s="126">
        <v>201</v>
      </c>
      <c r="D26" s="126">
        <v>0.30633802816901401</v>
      </c>
      <c r="E26" s="126">
        <v>0.59154929577464699</v>
      </c>
      <c r="F26" s="126">
        <v>0.70774647887323905</v>
      </c>
      <c r="G26" s="126">
        <v>0.278932306499593</v>
      </c>
      <c r="H26" s="126">
        <v>0.43640976571428702</v>
      </c>
      <c r="I26" s="126" t="s">
        <v>27</v>
      </c>
      <c r="J26" s="126" t="s">
        <v>253</v>
      </c>
      <c r="K26" s="126" t="s">
        <v>909</v>
      </c>
      <c r="L26" s="126">
        <v>0.2</v>
      </c>
      <c r="M26" s="126">
        <v>0.3</v>
      </c>
      <c r="N26" s="126">
        <v>0.5</v>
      </c>
      <c r="O26" s="126">
        <v>120</v>
      </c>
      <c r="P26" s="127">
        <v>42589.851689814815</v>
      </c>
    </row>
    <row r="27" spans="1:16" x14ac:dyDescent="0.2">
      <c r="A27" s="126">
        <v>84</v>
      </c>
      <c r="B27" s="126">
        <v>156</v>
      </c>
      <c r="C27" s="126">
        <v>199</v>
      </c>
      <c r="D27" s="126">
        <v>0.29577464788732299</v>
      </c>
      <c r="E27" s="126">
        <v>0.54929577464788704</v>
      </c>
      <c r="F27" s="126">
        <v>0.70070422535211196</v>
      </c>
      <c r="G27" s="126">
        <v>0.266023581013003</v>
      </c>
      <c r="H27" s="126">
        <v>0.42029806908592099</v>
      </c>
      <c r="I27" s="126" t="s">
        <v>27</v>
      </c>
      <c r="J27" s="126" t="s">
        <v>253</v>
      </c>
      <c r="K27" s="126" t="s">
        <v>910</v>
      </c>
      <c r="L27" s="126">
        <v>0.2</v>
      </c>
      <c r="M27" s="126">
        <v>0.4</v>
      </c>
      <c r="N27" s="126">
        <v>0.5</v>
      </c>
      <c r="O27" s="126">
        <v>120</v>
      </c>
      <c r="P27" s="127">
        <v>42589.852083333331</v>
      </c>
    </row>
    <row r="28" spans="1:16" x14ac:dyDescent="0.2">
      <c r="A28" s="126">
        <v>81</v>
      </c>
      <c r="B28" s="126">
        <v>152</v>
      </c>
      <c r="C28" s="126">
        <v>191</v>
      </c>
      <c r="D28" s="126">
        <v>0.28521126760563298</v>
      </c>
      <c r="E28" s="126">
        <v>0.53521126760563298</v>
      </c>
      <c r="F28" s="126">
        <v>0.67253521126760496</v>
      </c>
      <c r="G28" s="126">
        <v>0.248653245298115</v>
      </c>
      <c r="H28" s="126">
        <v>0.40398289469676701</v>
      </c>
      <c r="I28" s="126" t="s">
        <v>27</v>
      </c>
      <c r="J28" s="126" t="s">
        <v>253</v>
      </c>
      <c r="K28" s="126" t="s">
        <v>911</v>
      </c>
      <c r="L28" s="126">
        <v>0.2</v>
      </c>
      <c r="M28" s="126">
        <v>0.5</v>
      </c>
      <c r="N28" s="126">
        <v>0.5</v>
      </c>
      <c r="O28" s="126">
        <v>120</v>
      </c>
      <c r="P28" s="127">
        <v>42589.852476851855</v>
      </c>
    </row>
    <row r="29" spans="1:16" x14ac:dyDescent="0.2">
      <c r="A29" s="126">
        <v>76</v>
      </c>
      <c r="B29" s="126">
        <v>135</v>
      </c>
      <c r="C29" s="126">
        <v>176</v>
      </c>
      <c r="D29" s="126">
        <v>0.26760563380281599</v>
      </c>
      <c r="E29" s="126">
        <v>0.47535211267605598</v>
      </c>
      <c r="F29" s="126">
        <v>0.61971830985915399</v>
      </c>
      <c r="G29" s="126">
        <v>0.225411948233013</v>
      </c>
      <c r="H29" s="126">
        <v>0.38072999205597802</v>
      </c>
      <c r="I29" s="126" t="s">
        <v>27</v>
      </c>
      <c r="J29" s="126" t="s">
        <v>253</v>
      </c>
      <c r="K29" s="126" t="s">
        <v>912</v>
      </c>
      <c r="L29" s="126">
        <v>0.2</v>
      </c>
      <c r="M29" s="126">
        <v>0.6</v>
      </c>
      <c r="N29" s="126">
        <v>0.5</v>
      </c>
      <c r="O29" s="126">
        <v>120</v>
      </c>
      <c r="P29" s="127">
        <v>42589.852870370371</v>
      </c>
    </row>
    <row r="30" spans="1:16" x14ac:dyDescent="0.2">
      <c r="A30" s="126">
        <v>71</v>
      </c>
      <c r="B30" s="126">
        <v>124</v>
      </c>
      <c r="C30" s="126">
        <v>167</v>
      </c>
      <c r="D30" s="126">
        <v>0.25</v>
      </c>
      <c r="E30" s="126">
        <v>0.43661971830985902</v>
      </c>
      <c r="F30" s="126">
        <v>0.58802816901408395</v>
      </c>
      <c r="G30" s="126">
        <v>0.20520994058874301</v>
      </c>
      <c r="H30" s="126">
        <v>0.353860230293633</v>
      </c>
      <c r="I30" s="126" t="s">
        <v>27</v>
      </c>
      <c r="J30" s="126" t="s">
        <v>253</v>
      </c>
      <c r="K30" s="126" t="s">
        <v>913</v>
      </c>
      <c r="L30" s="126">
        <v>0.2</v>
      </c>
      <c r="M30" s="126">
        <v>0.7</v>
      </c>
      <c r="N30" s="126">
        <v>0.5</v>
      </c>
      <c r="O30" s="126">
        <v>120</v>
      </c>
      <c r="P30" s="127">
        <v>42589.853263888886</v>
      </c>
    </row>
    <row r="31" spans="1:16" x14ac:dyDescent="0.2">
      <c r="A31" s="126">
        <v>71</v>
      </c>
      <c r="B31" s="126">
        <v>122</v>
      </c>
      <c r="C31" s="126">
        <v>156</v>
      </c>
      <c r="D31" s="126">
        <v>0.25</v>
      </c>
      <c r="E31" s="126">
        <v>0.42957746478873199</v>
      </c>
      <c r="F31" s="126">
        <v>0.54929577464788704</v>
      </c>
      <c r="G31" s="126">
        <v>0.19648098235827699</v>
      </c>
      <c r="H31" s="126">
        <v>0.345232436236242</v>
      </c>
      <c r="I31" s="126" t="s">
        <v>27</v>
      </c>
      <c r="J31" s="126" t="s">
        <v>253</v>
      </c>
      <c r="K31" s="126" t="s">
        <v>914</v>
      </c>
      <c r="L31" s="126">
        <v>0.2</v>
      </c>
      <c r="M31" s="126">
        <v>0.79999999999999905</v>
      </c>
      <c r="N31" s="126">
        <v>0.5</v>
      </c>
      <c r="O31" s="126">
        <v>120</v>
      </c>
      <c r="P31" s="127">
        <v>42589.853738425925</v>
      </c>
    </row>
    <row r="32" spans="1:16" x14ac:dyDescent="0.2">
      <c r="A32" s="126">
        <v>69</v>
      </c>
      <c r="B32" s="126">
        <v>117</v>
      </c>
      <c r="C32" s="126">
        <v>143</v>
      </c>
      <c r="D32" s="126">
        <v>0.242957746478873</v>
      </c>
      <c r="E32" s="126">
        <v>0.411971830985915</v>
      </c>
      <c r="F32" s="126">
        <v>0.50352112676056304</v>
      </c>
      <c r="G32" s="126">
        <v>0.18410973776987499</v>
      </c>
      <c r="H32" s="126">
        <v>0.33096080527214999</v>
      </c>
      <c r="I32" s="126" t="s">
        <v>27</v>
      </c>
      <c r="J32" s="126" t="s">
        <v>253</v>
      </c>
      <c r="K32" s="126" t="s">
        <v>915</v>
      </c>
      <c r="L32" s="126">
        <v>0.2</v>
      </c>
      <c r="M32" s="126">
        <v>0.89999999999999902</v>
      </c>
      <c r="N32" s="126">
        <v>0.5</v>
      </c>
      <c r="O32" s="126">
        <v>120</v>
      </c>
      <c r="P32" s="127">
        <v>42589.854305555556</v>
      </c>
    </row>
    <row r="33" spans="1:16" x14ac:dyDescent="0.2">
      <c r="A33" s="126">
        <v>62</v>
      </c>
      <c r="B33" s="126">
        <v>127</v>
      </c>
      <c r="C33" s="126">
        <v>157</v>
      </c>
      <c r="D33" s="126">
        <v>0.21830985915492901</v>
      </c>
      <c r="E33" s="126">
        <v>0.44718309859154898</v>
      </c>
      <c r="F33" s="126">
        <v>0.55281690140844997</v>
      </c>
      <c r="G33" s="126">
        <v>0.219496864895078</v>
      </c>
      <c r="H33" s="126">
        <v>0.33472091880522498</v>
      </c>
      <c r="I33" s="126" t="s">
        <v>27</v>
      </c>
      <c r="J33" s="126" t="s">
        <v>253</v>
      </c>
      <c r="K33" s="126" t="s">
        <v>916</v>
      </c>
      <c r="L33" s="126">
        <v>0.3</v>
      </c>
      <c r="M33" s="126">
        <v>0</v>
      </c>
      <c r="N33" s="126">
        <v>0.5</v>
      </c>
      <c r="O33" s="126">
        <v>120</v>
      </c>
      <c r="P33" s="127">
        <v>42589.854826388888</v>
      </c>
    </row>
    <row r="34" spans="1:16" x14ac:dyDescent="0.2">
      <c r="A34" s="126">
        <v>71</v>
      </c>
      <c r="B34" s="126">
        <v>159</v>
      </c>
      <c r="C34" s="126">
        <v>192</v>
      </c>
      <c r="D34" s="126">
        <v>0.25</v>
      </c>
      <c r="E34" s="126">
        <v>0.55985915492957705</v>
      </c>
      <c r="F34" s="126">
        <v>0.676056338028169</v>
      </c>
      <c r="G34" s="126">
        <v>0.26128185669440102</v>
      </c>
      <c r="H34" s="126">
        <v>0.392912121378516</v>
      </c>
      <c r="I34" s="126" t="s">
        <v>27</v>
      </c>
      <c r="J34" s="126" t="s">
        <v>253</v>
      </c>
      <c r="K34" s="126" t="s">
        <v>917</v>
      </c>
      <c r="L34" s="126">
        <v>0.3</v>
      </c>
      <c r="M34" s="126">
        <v>0.1</v>
      </c>
      <c r="N34" s="126">
        <v>0.5</v>
      </c>
      <c r="O34" s="126">
        <v>120</v>
      </c>
      <c r="P34" s="127">
        <v>42589.855173611111</v>
      </c>
    </row>
    <row r="35" spans="1:16" s="130" customFormat="1" x14ac:dyDescent="0.2">
      <c r="A35" s="128">
        <v>84</v>
      </c>
      <c r="B35" s="128">
        <v>169</v>
      </c>
      <c r="C35" s="128">
        <v>194</v>
      </c>
      <c r="D35" s="128">
        <v>0.29577464788732299</v>
      </c>
      <c r="E35" s="128">
        <v>0.59507042253521103</v>
      </c>
      <c r="F35" s="128">
        <v>0.68309859154929498</v>
      </c>
      <c r="G35" s="128">
        <v>0.28616498961660403</v>
      </c>
      <c r="H35" s="128">
        <v>0.44234714147508097</v>
      </c>
      <c r="I35" s="128" t="s">
        <v>27</v>
      </c>
      <c r="J35" s="128" t="s">
        <v>253</v>
      </c>
      <c r="K35" s="128" t="s">
        <v>918</v>
      </c>
      <c r="L35" s="128">
        <v>0.3</v>
      </c>
      <c r="M35" s="128">
        <v>0.2</v>
      </c>
      <c r="N35" s="128">
        <v>0.5</v>
      </c>
      <c r="O35" s="128">
        <v>120</v>
      </c>
      <c r="P35" s="129">
        <v>42589.855613425927</v>
      </c>
    </row>
    <row r="36" spans="1:16" x14ac:dyDescent="0.2">
      <c r="A36" s="126">
        <v>85</v>
      </c>
      <c r="B36" s="126">
        <v>172</v>
      </c>
      <c r="C36" s="126">
        <v>200</v>
      </c>
      <c r="D36" s="126">
        <v>0.29929577464788698</v>
      </c>
      <c r="E36" s="126">
        <v>0.60563380281690105</v>
      </c>
      <c r="F36" s="126">
        <v>0.70422535211267601</v>
      </c>
      <c r="G36" s="126">
        <v>0.27932535202288</v>
      </c>
      <c r="H36" s="126">
        <v>0.436495276277097</v>
      </c>
      <c r="I36" s="126" t="s">
        <v>27</v>
      </c>
      <c r="J36" s="126" t="s">
        <v>253</v>
      </c>
      <c r="K36" s="126" t="s">
        <v>919</v>
      </c>
      <c r="L36" s="126">
        <v>0.3</v>
      </c>
      <c r="M36" s="126">
        <v>0.3</v>
      </c>
      <c r="N36" s="126">
        <v>0.5</v>
      </c>
      <c r="O36" s="126">
        <v>120</v>
      </c>
      <c r="P36" s="127">
        <v>42589.856087962966</v>
      </c>
    </row>
    <row r="37" spans="1:16" x14ac:dyDescent="0.2">
      <c r="A37" s="126">
        <v>83</v>
      </c>
      <c r="B37" s="126">
        <v>163</v>
      </c>
      <c r="C37" s="126">
        <v>200</v>
      </c>
      <c r="D37" s="126">
        <v>0.29225352112676001</v>
      </c>
      <c r="E37" s="126">
        <v>0.573943661971831</v>
      </c>
      <c r="F37" s="126">
        <v>0.70422535211267601</v>
      </c>
      <c r="G37" s="126">
        <v>0.26495058321894799</v>
      </c>
      <c r="H37" s="126">
        <v>0.41864686349328101</v>
      </c>
      <c r="I37" s="126" t="s">
        <v>27</v>
      </c>
      <c r="J37" s="126" t="s">
        <v>253</v>
      </c>
      <c r="K37" s="126" t="s">
        <v>920</v>
      </c>
      <c r="L37" s="126">
        <v>0.3</v>
      </c>
      <c r="M37" s="126">
        <v>0.4</v>
      </c>
      <c r="N37" s="126">
        <v>0.5</v>
      </c>
      <c r="O37" s="126">
        <v>120</v>
      </c>
      <c r="P37" s="127">
        <v>42589.856481481482</v>
      </c>
    </row>
    <row r="38" spans="1:16" x14ac:dyDescent="0.2">
      <c r="A38" s="126">
        <v>77</v>
      </c>
      <c r="B38" s="126">
        <v>152</v>
      </c>
      <c r="C38" s="126">
        <v>186</v>
      </c>
      <c r="D38" s="126">
        <v>0.27112676056337998</v>
      </c>
      <c r="E38" s="126">
        <v>0.53521126760563298</v>
      </c>
      <c r="F38" s="126">
        <v>0.65492957746478797</v>
      </c>
      <c r="G38" s="126">
        <v>0.24093506316827401</v>
      </c>
      <c r="H38" s="126">
        <v>0.393383936681239</v>
      </c>
      <c r="I38" s="126" t="s">
        <v>27</v>
      </c>
      <c r="J38" s="126" t="s">
        <v>253</v>
      </c>
      <c r="K38" s="126" t="s">
        <v>921</v>
      </c>
      <c r="L38" s="126">
        <v>0.3</v>
      </c>
      <c r="M38" s="126">
        <v>0.5</v>
      </c>
      <c r="N38" s="126">
        <v>0.5</v>
      </c>
      <c r="O38" s="126">
        <v>120</v>
      </c>
      <c r="P38" s="127">
        <v>42589.856851851851</v>
      </c>
    </row>
    <row r="39" spans="1:16" x14ac:dyDescent="0.2">
      <c r="A39" s="126">
        <v>74</v>
      </c>
      <c r="B39" s="126">
        <v>136</v>
      </c>
      <c r="C39" s="126">
        <v>176</v>
      </c>
      <c r="D39" s="126">
        <v>0.26056338028169002</v>
      </c>
      <c r="E39" s="126">
        <v>0.47887323943661902</v>
      </c>
      <c r="F39" s="126">
        <v>0.61971830985915399</v>
      </c>
      <c r="G39" s="126">
        <v>0.22013776964922399</v>
      </c>
      <c r="H39" s="126">
        <v>0.37367985675871301</v>
      </c>
      <c r="I39" s="126" t="s">
        <v>27</v>
      </c>
      <c r="J39" s="126" t="s">
        <v>253</v>
      </c>
      <c r="K39" s="126" t="s">
        <v>922</v>
      </c>
      <c r="L39" s="126">
        <v>0.3</v>
      </c>
      <c r="M39" s="126">
        <v>0.6</v>
      </c>
      <c r="N39" s="126">
        <v>0.5</v>
      </c>
      <c r="O39" s="126">
        <v>120</v>
      </c>
      <c r="P39" s="127">
        <v>42589.857291666667</v>
      </c>
    </row>
    <row r="40" spans="1:16" x14ac:dyDescent="0.2">
      <c r="A40" s="126">
        <v>71</v>
      </c>
      <c r="B40" s="126">
        <v>125</v>
      </c>
      <c r="C40" s="126">
        <v>162</v>
      </c>
      <c r="D40" s="126">
        <v>0.25</v>
      </c>
      <c r="E40" s="126">
        <v>0.440140845070422</v>
      </c>
      <c r="F40" s="126">
        <v>0.57042253521126696</v>
      </c>
      <c r="G40" s="126">
        <v>0.20322577368755601</v>
      </c>
      <c r="H40" s="126">
        <v>0.35253933693851802</v>
      </c>
      <c r="I40" s="126" t="s">
        <v>27</v>
      </c>
      <c r="J40" s="126" t="s">
        <v>253</v>
      </c>
      <c r="K40" s="126" t="s">
        <v>923</v>
      </c>
      <c r="L40" s="126">
        <v>0.3</v>
      </c>
      <c r="M40" s="126">
        <v>0.7</v>
      </c>
      <c r="N40" s="126">
        <v>0.5</v>
      </c>
      <c r="O40" s="126">
        <v>120</v>
      </c>
      <c r="P40" s="127">
        <v>42589.857673611114</v>
      </c>
    </row>
    <row r="41" spans="1:16" x14ac:dyDescent="0.2">
      <c r="A41" s="126">
        <v>71</v>
      </c>
      <c r="B41" s="126">
        <v>121</v>
      </c>
      <c r="C41" s="126">
        <v>155</v>
      </c>
      <c r="D41" s="126">
        <v>0.25</v>
      </c>
      <c r="E41" s="126">
        <v>0.426056338028169</v>
      </c>
      <c r="F41" s="126">
        <v>0.54577464788732399</v>
      </c>
      <c r="G41" s="126">
        <v>0.19579212523181899</v>
      </c>
      <c r="H41" s="126">
        <v>0.34470673112516997</v>
      </c>
      <c r="I41" s="126" t="s">
        <v>27</v>
      </c>
      <c r="J41" s="126" t="s">
        <v>253</v>
      </c>
      <c r="K41" s="126" t="s">
        <v>924</v>
      </c>
      <c r="L41" s="126">
        <v>0.3</v>
      </c>
      <c r="M41" s="126">
        <v>0.79999999999999905</v>
      </c>
      <c r="N41" s="126">
        <v>0.5</v>
      </c>
      <c r="O41" s="126">
        <v>120</v>
      </c>
      <c r="P41" s="127">
        <v>42589.858043981483</v>
      </c>
    </row>
    <row r="42" spans="1:16" x14ac:dyDescent="0.2">
      <c r="A42" s="126">
        <v>69</v>
      </c>
      <c r="B42" s="126">
        <v>115</v>
      </c>
      <c r="C42" s="126">
        <v>142</v>
      </c>
      <c r="D42" s="126">
        <v>0.242957746478873</v>
      </c>
      <c r="E42" s="126">
        <v>0.40492957746478803</v>
      </c>
      <c r="F42" s="126">
        <v>0.5</v>
      </c>
      <c r="G42" s="126">
        <v>0.18349225763436</v>
      </c>
      <c r="H42" s="126">
        <v>0.33061336715442902</v>
      </c>
      <c r="I42" s="126" t="s">
        <v>27</v>
      </c>
      <c r="J42" s="126" t="s">
        <v>253</v>
      </c>
      <c r="K42" s="126" t="s">
        <v>925</v>
      </c>
      <c r="L42" s="126">
        <v>0.3</v>
      </c>
      <c r="M42" s="126">
        <v>0.89999999999999902</v>
      </c>
      <c r="N42" s="126">
        <v>0.5</v>
      </c>
      <c r="O42" s="126">
        <v>120</v>
      </c>
      <c r="P42" s="127">
        <v>42589.858425925922</v>
      </c>
    </row>
    <row r="43" spans="1:16" x14ac:dyDescent="0.2">
      <c r="A43" s="126">
        <v>64</v>
      </c>
      <c r="B43" s="126">
        <v>128</v>
      </c>
      <c r="C43" s="126">
        <v>162</v>
      </c>
      <c r="D43" s="126">
        <v>0.22535211267605601</v>
      </c>
      <c r="E43" s="126">
        <v>0.45070422535211202</v>
      </c>
      <c r="F43" s="126">
        <v>0.57042253521126696</v>
      </c>
      <c r="G43" s="126">
        <v>0.22828895163899099</v>
      </c>
      <c r="H43" s="126">
        <v>0.34083481571326701</v>
      </c>
      <c r="I43" s="126" t="s">
        <v>27</v>
      </c>
      <c r="J43" s="126" t="s">
        <v>253</v>
      </c>
      <c r="K43" s="126" t="s">
        <v>926</v>
      </c>
      <c r="L43" s="126">
        <v>0.4</v>
      </c>
      <c r="M43" s="126">
        <v>0</v>
      </c>
      <c r="N43" s="126">
        <v>0.5</v>
      </c>
      <c r="O43" s="126">
        <v>120</v>
      </c>
      <c r="P43" s="127">
        <v>42589.858993055554</v>
      </c>
    </row>
    <row r="44" spans="1:16" x14ac:dyDescent="0.2">
      <c r="A44" s="126">
        <v>78</v>
      </c>
      <c r="B44" s="126">
        <v>161</v>
      </c>
      <c r="C44" s="126">
        <v>196</v>
      </c>
      <c r="D44" s="126">
        <v>0.27464788732394302</v>
      </c>
      <c r="E44" s="126">
        <v>0.56690140845070403</v>
      </c>
      <c r="F44" s="126">
        <v>0.69014084507042195</v>
      </c>
      <c r="G44" s="126">
        <v>0.27486470961277798</v>
      </c>
      <c r="H44" s="126">
        <v>0.41296411194349603</v>
      </c>
      <c r="I44" s="126" t="s">
        <v>27</v>
      </c>
      <c r="J44" s="126" t="s">
        <v>253</v>
      </c>
      <c r="K44" s="126" t="s">
        <v>927</v>
      </c>
      <c r="L44" s="126">
        <v>0.4</v>
      </c>
      <c r="M44" s="126">
        <v>0.1</v>
      </c>
      <c r="N44" s="126">
        <v>0.5</v>
      </c>
      <c r="O44" s="126">
        <v>120</v>
      </c>
      <c r="P44" s="127">
        <v>42589.859525462962</v>
      </c>
    </row>
    <row r="45" spans="1:16" s="6" customFormat="1" x14ac:dyDescent="0.2">
      <c r="A45" s="126">
        <v>85</v>
      </c>
      <c r="B45" s="126">
        <v>171</v>
      </c>
      <c r="C45" s="126">
        <v>193</v>
      </c>
      <c r="D45" s="126">
        <v>0.29929577464788698</v>
      </c>
      <c r="E45" s="126">
        <v>0.602112676056338</v>
      </c>
      <c r="F45" s="126">
        <v>0.67957746478873204</v>
      </c>
      <c r="G45" s="126">
        <v>0.28583162930121597</v>
      </c>
      <c r="H45" s="126">
        <v>0.443328445446039</v>
      </c>
      <c r="I45" s="126" t="s">
        <v>27</v>
      </c>
      <c r="J45" s="126" t="s">
        <v>253</v>
      </c>
      <c r="K45" s="126" t="s">
        <v>928</v>
      </c>
      <c r="L45" s="126">
        <v>0.4</v>
      </c>
      <c r="M45" s="126">
        <v>0.2</v>
      </c>
      <c r="N45" s="126">
        <v>0.5</v>
      </c>
      <c r="O45" s="126">
        <v>120</v>
      </c>
      <c r="P45" s="127">
        <v>42589.86</v>
      </c>
    </row>
    <row r="46" spans="1:16" x14ac:dyDescent="0.2">
      <c r="A46" s="126">
        <v>83</v>
      </c>
      <c r="B46" s="126">
        <v>172</v>
      </c>
      <c r="C46" s="126">
        <v>201</v>
      </c>
      <c r="D46" s="126">
        <v>0.29225352112676001</v>
      </c>
      <c r="E46" s="126">
        <v>0.60563380281690105</v>
      </c>
      <c r="F46" s="126">
        <v>0.70774647887323905</v>
      </c>
      <c r="G46" s="126">
        <v>0.27662092480876699</v>
      </c>
      <c r="H46" s="126">
        <v>0.43270154438609998</v>
      </c>
      <c r="I46" s="126" t="s">
        <v>27</v>
      </c>
      <c r="J46" s="126" t="s">
        <v>253</v>
      </c>
      <c r="K46" s="126" t="s">
        <v>929</v>
      </c>
      <c r="L46" s="126">
        <v>0.4</v>
      </c>
      <c r="M46" s="126">
        <v>0.3</v>
      </c>
      <c r="N46" s="126">
        <v>0.5</v>
      </c>
      <c r="O46" s="126">
        <v>120</v>
      </c>
      <c r="P46" s="127">
        <v>42589.860439814816</v>
      </c>
    </row>
    <row r="47" spans="1:16" x14ac:dyDescent="0.2">
      <c r="A47" s="126">
        <v>78</v>
      </c>
      <c r="B47" s="126">
        <v>155</v>
      </c>
      <c r="C47" s="126">
        <v>196</v>
      </c>
      <c r="D47" s="126">
        <v>0.27464788732394302</v>
      </c>
      <c r="E47" s="126">
        <v>0.54577464788732399</v>
      </c>
      <c r="F47" s="126">
        <v>0.69014084507042195</v>
      </c>
      <c r="G47" s="126">
        <v>0.25534838313816299</v>
      </c>
      <c r="H47" s="126">
        <v>0.40311440735241799</v>
      </c>
      <c r="I47" s="126" t="s">
        <v>27</v>
      </c>
      <c r="J47" s="126" t="s">
        <v>253</v>
      </c>
      <c r="K47" s="126" t="s">
        <v>930</v>
      </c>
      <c r="L47" s="126">
        <v>0.4</v>
      </c>
      <c r="M47" s="126">
        <v>0.4</v>
      </c>
      <c r="N47" s="126">
        <v>0.5</v>
      </c>
      <c r="O47" s="126">
        <v>120</v>
      </c>
      <c r="P47" s="127">
        <v>42589.860798611109</v>
      </c>
    </row>
    <row r="48" spans="1:16" x14ac:dyDescent="0.2">
      <c r="A48" s="126">
        <v>73</v>
      </c>
      <c r="B48" s="126">
        <v>151</v>
      </c>
      <c r="C48" s="126">
        <v>186</v>
      </c>
      <c r="D48" s="126">
        <v>0.25704225352112597</v>
      </c>
      <c r="E48" s="126">
        <v>0.53169014084507005</v>
      </c>
      <c r="F48" s="126">
        <v>0.65492957746478797</v>
      </c>
      <c r="G48" s="126">
        <v>0.23210348806006101</v>
      </c>
      <c r="H48" s="126">
        <v>0.38349062041451198</v>
      </c>
      <c r="I48" s="126" t="s">
        <v>27</v>
      </c>
      <c r="J48" s="126" t="s">
        <v>253</v>
      </c>
      <c r="K48" s="126" t="s">
        <v>931</v>
      </c>
      <c r="L48" s="126">
        <v>0.4</v>
      </c>
      <c r="M48" s="126">
        <v>0.5</v>
      </c>
      <c r="N48" s="126">
        <v>0.5</v>
      </c>
      <c r="O48" s="126">
        <v>120</v>
      </c>
      <c r="P48" s="127">
        <v>42589.861145833333</v>
      </c>
    </row>
    <row r="49" spans="1:16" x14ac:dyDescent="0.2">
      <c r="A49" s="126">
        <v>73</v>
      </c>
      <c r="B49" s="126">
        <v>132</v>
      </c>
      <c r="C49" s="126">
        <v>172</v>
      </c>
      <c r="D49" s="126">
        <v>0.25704225352112597</v>
      </c>
      <c r="E49" s="126">
        <v>0.46478873239436602</v>
      </c>
      <c r="F49" s="126">
        <v>0.60563380281690105</v>
      </c>
      <c r="G49" s="126">
        <v>0.214252981755118</v>
      </c>
      <c r="H49" s="126">
        <v>0.36715066412339697</v>
      </c>
      <c r="I49" s="126" t="s">
        <v>27</v>
      </c>
      <c r="J49" s="126" t="s">
        <v>253</v>
      </c>
      <c r="K49" s="126" t="s">
        <v>932</v>
      </c>
      <c r="L49" s="126">
        <v>0.4</v>
      </c>
      <c r="M49" s="126">
        <v>0.6</v>
      </c>
      <c r="N49" s="126">
        <v>0.5</v>
      </c>
      <c r="O49" s="126">
        <v>120</v>
      </c>
      <c r="P49" s="127">
        <v>42589.861435185187</v>
      </c>
    </row>
    <row r="50" spans="1:16" x14ac:dyDescent="0.2">
      <c r="A50" s="126">
        <v>70</v>
      </c>
      <c r="B50" s="126">
        <v>125</v>
      </c>
      <c r="C50" s="126">
        <v>160</v>
      </c>
      <c r="D50" s="126">
        <v>0.24647887323943601</v>
      </c>
      <c r="E50" s="126">
        <v>0.440140845070422</v>
      </c>
      <c r="F50" s="126">
        <v>0.56338028169013998</v>
      </c>
      <c r="G50" s="126">
        <v>0.202118524949257</v>
      </c>
      <c r="H50" s="126">
        <v>0.34997355645947698</v>
      </c>
      <c r="I50" s="126" t="s">
        <v>27</v>
      </c>
      <c r="J50" s="126" t="s">
        <v>253</v>
      </c>
      <c r="K50" s="126" t="s">
        <v>933</v>
      </c>
      <c r="L50" s="126">
        <v>0.4</v>
      </c>
      <c r="M50" s="126">
        <v>0.7</v>
      </c>
      <c r="N50" s="126">
        <v>0.5</v>
      </c>
      <c r="O50" s="126">
        <v>120</v>
      </c>
      <c r="P50" s="127">
        <v>42589.861724537041</v>
      </c>
    </row>
    <row r="51" spans="1:16" x14ac:dyDescent="0.2">
      <c r="A51" s="126">
        <v>70</v>
      </c>
      <c r="B51" s="126">
        <v>121</v>
      </c>
      <c r="C51" s="126">
        <v>150</v>
      </c>
      <c r="D51" s="126">
        <v>0.24647887323943601</v>
      </c>
      <c r="E51" s="126">
        <v>0.426056338028169</v>
      </c>
      <c r="F51" s="126">
        <v>0.528169014084507</v>
      </c>
      <c r="G51" s="126">
        <v>0.19312026552664699</v>
      </c>
      <c r="H51" s="126">
        <v>0.34213245211611698</v>
      </c>
      <c r="I51" s="126" t="s">
        <v>27</v>
      </c>
      <c r="J51" s="126" t="s">
        <v>253</v>
      </c>
      <c r="K51" s="126" t="s">
        <v>934</v>
      </c>
      <c r="L51" s="126">
        <v>0.4</v>
      </c>
      <c r="M51" s="126">
        <v>0.79999999999999905</v>
      </c>
      <c r="N51" s="126">
        <v>0.5</v>
      </c>
      <c r="O51" s="126">
        <v>120</v>
      </c>
      <c r="P51" s="127">
        <v>42589.862025462964</v>
      </c>
    </row>
    <row r="52" spans="1:16" x14ac:dyDescent="0.2">
      <c r="A52" s="126">
        <v>69</v>
      </c>
      <c r="B52" s="126">
        <v>114</v>
      </c>
      <c r="C52" s="126">
        <v>142</v>
      </c>
      <c r="D52" s="126">
        <v>0.242957746478873</v>
      </c>
      <c r="E52" s="126">
        <v>0.40140845070422498</v>
      </c>
      <c r="F52" s="126">
        <v>0.5</v>
      </c>
      <c r="G52" s="126">
        <v>0.18223209154559</v>
      </c>
      <c r="H52" s="126">
        <v>0.33052178277549099</v>
      </c>
      <c r="I52" s="126" t="s">
        <v>27</v>
      </c>
      <c r="J52" s="126" t="s">
        <v>253</v>
      </c>
      <c r="K52" s="126" t="s">
        <v>935</v>
      </c>
      <c r="L52" s="126">
        <v>0.4</v>
      </c>
      <c r="M52" s="126">
        <v>0.89999999999999902</v>
      </c>
      <c r="N52" s="126">
        <v>0.5</v>
      </c>
      <c r="O52" s="126">
        <v>120</v>
      </c>
      <c r="P52" s="127">
        <v>42589.862314814818</v>
      </c>
    </row>
    <row r="53" spans="1:16" x14ac:dyDescent="0.2">
      <c r="A53" s="126">
        <v>61</v>
      </c>
      <c r="B53" s="126">
        <v>128</v>
      </c>
      <c r="C53" s="126">
        <v>166</v>
      </c>
      <c r="D53" s="126">
        <v>0.21478873239436599</v>
      </c>
      <c r="E53" s="126">
        <v>0.45070422535211202</v>
      </c>
      <c r="F53" s="126">
        <v>0.58450704225352101</v>
      </c>
      <c r="G53" s="126">
        <v>0.22396149475555899</v>
      </c>
      <c r="H53" s="126">
        <v>0.338674924674567</v>
      </c>
      <c r="I53" s="126" t="s">
        <v>27</v>
      </c>
      <c r="J53" s="126" t="s">
        <v>253</v>
      </c>
      <c r="K53" s="126" t="s">
        <v>936</v>
      </c>
      <c r="L53" s="126">
        <v>0.5</v>
      </c>
      <c r="M53" s="126">
        <v>0</v>
      </c>
      <c r="N53" s="126">
        <v>0.5</v>
      </c>
      <c r="O53" s="126">
        <v>120</v>
      </c>
      <c r="P53" s="127">
        <v>42589.862650462965</v>
      </c>
    </row>
    <row r="54" spans="1:16" x14ac:dyDescent="0.2">
      <c r="A54" s="126">
        <v>72</v>
      </c>
      <c r="B54" s="126">
        <v>162</v>
      </c>
      <c r="C54" s="126">
        <v>190</v>
      </c>
      <c r="D54" s="126">
        <v>0.25352112676056299</v>
      </c>
      <c r="E54" s="126">
        <v>0.57042253521126696</v>
      </c>
      <c r="F54" s="126">
        <v>0.66901408450704203</v>
      </c>
      <c r="G54" s="126">
        <v>0.26382080805205699</v>
      </c>
      <c r="H54" s="126">
        <v>0.40257626733037799</v>
      </c>
      <c r="I54" s="126" t="s">
        <v>27</v>
      </c>
      <c r="J54" s="126" t="s">
        <v>253</v>
      </c>
      <c r="K54" s="126" t="s">
        <v>937</v>
      </c>
      <c r="L54" s="126">
        <v>0.5</v>
      </c>
      <c r="M54" s="126">
        <v>0.1</v>
      </c>
      <c r="N54" s="126">
        <v>0.5</v>
      </c>
      <c r="O54" s="126">
        <v>120</v>
      </c>
      <c r="P54" s="127">
        <v>42589.862951388888</v>
      </c>
    </row>
    <row r="55" spans="1:16" x14ac:dyDescent="0.2">
      <c r="A55" s="126">
        <v>80</v>
      </c>
      <c r="B55" s="126">
        <v>167</v>
      </c>
      <c r="C55" s="126">
        <v>194</v>
      </c>
      <c r="D55" s="126">
        <v>0.28169014084506999</v>
      </c>
      <c r="E55" s="126">
        <v>0.58802816901408395</v>
      </c>
      <c r="F55" s="126">
        <v>0.68309859154929498</v>
      </c>
      <c r="G55" s="126">
        <v>0.26926947192790901</v>
      </c>
      <c r="H55" s="126">
        <v>0.42518906950507801</v>
      </c>
      <c r="I55" s="126" t="s">
        <v>27</v>
      </c>
      <c r="J55" s="126" t="s">
        <v>253</v>
      </c>
      <c r="K55" s="126" t="s">
        <v>938</v>
      </c>
      <c r="L55" s="126">
        <v>0.5</v>
      </c>
      <c r="M55" s="126">
        <v>0.2</v>
      </c>
      <c r="N55" s="126">
        <v>0.5</v>
      </c>
      <c r="O55" s="126">
        <v>120</v>
      </c>
      <c r="P55" s="127">
        <v>42589.863287037035</v>
      </c>
    </row>
    <row r="56" spans="1:16" x14ac:dyDescent="0.2">
      <c r="A56" s="126">
        <v>78</v>
      </c>
      <c r="B56" s="126">
        <v>161</v>
      </c>
      <c r="C56" s="126">
        <v>197</v>
      </c>
      <c r="D56" s="126">
        <v>0.27464788732394302</v>
      </c>
      <c r="E56" s="126">
        <v>0.56690140845070403</v>
      </c>
      <c r="F56" s="126">
        <v>0.69366197183098499</v>
      </c>
      <c r="G56" s="126">
        <v>0.261501565065689</v>
      </c>
      <c r="H56" s="126">
        <v>0.41275051400426899</v>
      </c>
      <c r="I56" s="126" t="s">
        <v>27</v>
      </c>
      <c r="J56" s="126" t="s">
        <v>253</v>
      </c>
      <c r="K56" s="126" t="s">
        <v>939</v>
      </c>
      <c r="L56" s="126">
        <v>0.5</v>
      </c>
      <c r="M56" s="126">
        <v>0.3</v>
      </c>
      <c r="N56" s="126">
        <v>0.5</v>
      </c>
      <c r="O56" s="126">
        <v>120</v>
      </c>
      <c r="P56" s="127">
        <v>42589.863576388889</v>
      </c>
    </row>
    <row r="57" spans="1:16" x14ac:dyDescent="0.2">
      <c r="A57" s="126">
        <v>71</v>
      </c>
      <c r="B57" s="126">
        <v>152</v>
      </c>
      <c r="C57" s="126">
        <v>191</v>
      </c>
      <c r="D57" s="126">
        <v>0.25</v>
      </c>
      <c r="E57" s="126">
        <v>0.53521126760563298</v>
      </c>
      <c r="F57" s="126">
        <v>0.67253521126760496</v>
      </c>
      <c r="G57" s="126">
        <v>0.239913022257951</v>
      </c>
      <c r="H57" s="126">
        <v>0.38497661860511501</v>
      </c>
      <c r="I57" s="126" t="s">
        <v>27</v>
      </c>
      <c r="J57" s="126" t="s">
        <v>253</v>
      </c>
      <c r="K57" s="126" t="s">
        <v>940</v>
      </c>
      <c r="L57" s="126">
        <v>0.5</v>
      </c>
      <c r="M57" s="126">
        <v>0.4</v>
      </c>
      <c r="N57" s="126">
        <v>0.5</v>
      </c>
      <c r="O57" s="126">
        <v>120</v>
      </c>
      <c r="P57" s="127">
        <v>42589.863865740743</v>
      </c>
    </row>
    <row r="58" spans="1:16" x14ac:dyDescent="0.2">
      <c r="A58" s="126">
        <v>69</v>
      </c>
      <c r="B58" s="126">
        <v>147</v>
      </c>
      <c r="C58" s="126">
        <v>181</v>
      </c>
      <c r="D58" s="126">
        <v>0.242957746478873</v>
      </c>
      <c r="E58" s="126">
        <v>0.51760563380281599</v>
      </c>
      <c r="F58" s="126">
        <v>0.63732394366197098</v>
      </c>
      <c r="G58" s="126">
        <v>0.223811012295484</v>
      </c>
      <c r="H58" s="126">
        <v>0.36951011506380799</v>
      </c>
      <c r="I58" s="126" t="s">
        <v>27</v>
      </c>
      <c r="J58" s="126" t="s">
        <v>253</v>
      </c>
      <c r="K58" s="126" t="s">
        <v>941</v>
      </c>
      <c r="L58" s="126">
        <v>0.5</v>
      </c>
      <c r="M58" s="126">
        <v>0.5</v>
      </c>
      <c r="N58" s="126">
        <v>0.5</v>
      </c>
      <c r="O58" s="126">
        <v>120</v>
      </c>
      <c r="P58" s="127">
        <v>42589.86414351852</v>
      </c>
    </row>
    <row r="59" spans="1:16" x14ac:dyDescent="0.2">
      <c r="A59" s="126">
        <v>70</v>
      </c>
      <c r="B59" s="126">
        <v>132</v>
      </c>
      <c r="C59" s="126">
        <v>168</v>
      </c>
      <c r="D59" s="126">
        <v>0.24647887323943601</v>
      </c>
      <c r="E59" s="126">
        <v>0.46478873239436602</v>
      </c>
      <c r="F59" s="126">
        <v>0.59154929577464699</v>
      </c>
      <c r="G59" s="126">
        <v>0.20712623026577401</v>
      </c>
      <c r="H59" s="126">
        <v>0.35797453806308999</v>
      </c>
      <c r="I59" s="126" t="s">
        <v>27</v>
      </c>
      <c r="J59" s="126" t="s">
        <v>253</v>
      </c>
      <c r="K59" s="126" t="s">
        <v>942</v>
      </c>
      <c r="L59" s="126">
        <v>0.5</v>
      </c>
      <c r="M59" s="126">
        <v>0.6</v>
      </c>
      <c r="N59" s="126">
        <v>0.5</v>
      </c>
      <c r="O59" s="126">
        <v>120</v>
      </c>
      <c r="P59" s="127">
        <v>42589.864444444444</v>
      </c>
    </row>
    <row r="60" spans="1:16" x14ac:dyDescent="0.2">
      <c r="A60" s="126">
        <v>69</v>
      </c>
      <c r="B60" s="126">
        <v>126</v>
      </c>
      <c r="C60" s="126">
        <v>161</v>
      </c>
      <c r="D60" s="126">
        <v>0.242957746478873</v>
      </c>
      <c r="E60" s="126">
        <v>0.44366197183098499</v>
      </c>
      <c r="F60" s="126">
        <v>0.56690140845070403</v>
      </c>
      <c r="G60" s="126">
        <v>0.198972136356353</v>
      </c>
      <c r="H60" s="126">
        <v>0.34660229882912402</v>
      </c>
      <c r="I60" s="126" t="s">
        <v>27</v>
      </c>
      <c r="J60" s="126" t="s">
        <v>253</v>
      </c>
      <c r="K60" s="126" t="s">
        <v>943</v>
      </c>
      <c r="L60" s="126">
        <v>0.5</v>
      </c>
      <c r="M60" s="126">
        <v>0.7</v>
      </c>
      <c r="N60" s="126">
        <v>0.5</v>
      </c>
      <c r="O60" s="126">
        <v>120</v>
      </c>
      <c r="P60" s="127">
        <v>42589.864733796298</v>
      </c>
    </row>
    <row r="61" spans="1:16" x14ac:dyDescent="0.2">
      <c r="A61" s="126">
        <v>70</v>
      </c>
      <c r="B61" s="126">
        <v>121</v>
      </c>
      <c r="C61" s="126">
        <v>151</v>
      </c>
      <c r="D61" s="126">
        <v>0.24647887323943601</v>
      </c>
      <c r="E61" s="126">
        <v>0.426056338028169</v>
      </c>
      <c r="F61" s="126">
        <v>0.53169014084507005</v>
      </c>
      <c r="G61" s="126">
        <v>0.19184640745774501</v>
      </c>
      <c r="H61" s="126">
        <v>0.34073050099719099</v>
      </c>
      <c r="I61" s="126" t="s">
        <v>27</v>
      </c>
      <c r="J61" s="126" t="s">
        <v>253</v>
      </c>
      <c r="K61" s="126" t="s">
        <v>944</v>
      </c>
      <c r="L61" s="126">
        <v>0.5</v>
      </c>
      <c r="M61" s="126">
        <v>0.79999999999999905</v>
      </c>
      <c r="N61" s="126">
        <v>0.5</v>
      </c>
      <c r="O61" s="126">
        <v>120</v>
      </c>
      <c r="P61" s="127">
        <v>42589.865011574075</v>
      </c>
    </row>
    <row r="62" spans="1:16" x14ac:dyDescent="0.2">
      <c r="A62" s="126">
        <v>68</v>
      </c>
      <c r="B62" s="126">
        <v>113</v>
      </c>
      <c r="C62" s="126">
        <v>143</v>
      </c>
      <c r="D62" s="126">
        <v>0.23943661971830901</v>
      </c>
      <c r="E62" s="126">
        <v>0.397887323943662</v>
      </c>
      <c r="F62" s="126">
        <v>0.50352112676056304</v>
      </c>
      <c r="G62" s="126">
        <v>0.18103930005775401</v>
      </c>
      <c r="H62" s="126">
        <v>0.32864265213383698</v>
      </c>
      <c r="I62" s="126" t="s">
        <v>27</v>
      </c>
      <c r="J62" s="126" t="s">
        <v>253</v>
      </c>
      <c r="K62" s="126" t="s">
        <v>945</v>
      </c>
      <c r="L62" s="126">
        <v>0.5</v>
      </c>
      <c r="M62" s="126">
        <v>0.89999999999999902</v>
      </c>
      <c r="N62" s="126">
        <v>0.5</v>
      </c>
      <c r="O62" s="126">
        <v>120</v>
      </c>
      <c r="P62" s="127">
        <v>42589.865300925929</v>
      </c>
    </row>
    <row r="63" spans="1:16" x14ac:dyDescent="0.2">
      <c r="A63" s="126">
        <v>50</v>
      </c>
      <c r="B63" s="126">
        <v>125</v>
      </c>
      <c r="C63" s="126">
        <v>164</v>
      </c>
      <c r="D63" s="126">
        <v>0.176056338028169</v>
      </c>
      <c r="E63" s="126">
        <v>0.440140845070422</v>
      </c>
      <c r="F63" s="126">
        <v>0.57746478873239404</v>
      </c>
      <c r="G63" s="126">
        <v>0.20381014087216301</v>
      </c>
      <c r="H63" s="126">
        <v>0.304758966736006</v>
      </c>
      <c r="I63" s="126" t="s">
        <v>27</v>
      </c>
      <c r="J63" s="126" t="s">
        <v>253</v>
      </c>
      <c r="K63" s="126" t="s">
        <v>946</v>
      </c>
      <c r="L63" s="126">
        <v>0.6</v>
      </c>
      <c r="M63" s="126">
        <v>0</v>
      </c>
      <c r="N63" s="126">
        <v>0.5</v>
      </c>
      <c r="O63" s="126">
        <v>120</v>
      </c>
      <c r="P63" s="127">
        <v>42589.865601851852</v>
      </c>
    </row>
    <row r="64" spans="1:16" x14ac:dyDescent="0.2">
      <c r="A64" s="126">
        <v>58</v>
      </c>
      <c r="B64" s="126">
        <v>160</v>
      </c>
      <c r="C64" s="126">
        <v>189</v>
      </c>
      <c r="D64" s="126">
        <v>0.20422535211267601</v>
      </c>
      <c r="E64" s="126">
        <v>0.56338028169013998</v>
      </c>
      <c r="F64" s="126">
        <v>0.66549295774647799</v>
      </c>
      <c r="G64" s="126">
        <v>0.23854500551263799</v>
      </c>
      <c r="H64" s="126">
        <v>0.364511268244196</v>
      </c>
      <c r="I64" s="126" t="s">
        <v>27</v>
      </c>
      <c r="J64" s="126" t="s">
        <v>253</v>
      </c>
      <c r="K64" s="126" t="s">
        <v>947</v>
      </c>
      <c r="L64" s="126">
        <v>0.6</v>
      </c>
      <c r="M64" s="126">
        <v>0.1</v>
      </c>
      <c r="N64" s="126">
        <v>0.5</v>
      </c>
      <c r="O64" s="126">
        <v>120</v>
      </c>
      <c r="P64" s="127">
        <v>42589.865891203706</v>
      </c>
    </row>
    <row r="65" spans="1:16" x14ac:dyDescent="0.2">
      <c r="A65" s="126">
        <v>74</v>
      </c>
      <c r="B65" s="126">
        <v>155</v>
      </c>
      <c r="C65" s="126">
        <v>190</v>
      </c>
      <c r="D65" s="126">
        <v>0.26056338028169002</v>
      </c>
      <c r="E65" s="126">
        <v>0.54577464788732399</v>
      </c>
      <c r="F65" s="126">
        <v>0.66901408450704203</v>
      </c>
      <c r="G65" s="126">
        <v>0.25477469168271799</v>
      </c>
      <c r="H65" s="126">
        <v>0.399783372117336</v>
      </c>
      <c r="I65" s="126" t="s">
        <v>27</v>
      </c>
      <c r="J65" s="126" t="s">
        <v>253</v>
      </c>
      <c r="K65" s="126" t="s">
        <v>948</v>
      </c>
      <c r="L65" s="126">
        <v>0.6</v>
      </c>
      <c r="M65" s="126">
        <v>0.2</v>
      </c>
      <c r="N65" s="126">
        <v>0.5</v>
      </c>
      <c r="O65" s="126">
        <v>120</v>
      </c>
      <c r="P65" s="127">
        <v>42589.866180555553</v>
      </c>
    </row>
    <row r="66" spans="1:16" x14ac:dyDescent="0.2">
      <c r="A66" s="126">
        <v>75</v>
      </c>
      <c r="B66" s="126">
        <v>149</v>
      </c>
      <c r="C66" s="126">
        <v>187</v>
      </c>
      <c r="D66" s="126">
        <v>0.264084507042253</v>
      </c>
      <c r="E66" s="126">
        <v>0.52464788732394296</v>
      </c>
      <c r="F66" s="126">
        <v>0.65845070422535201</v>
      </c>
      <c r="G66" s="126">
        <v>0.24860674159455801</v>
      </c>
      <c r="H66" s="126">
        <v>0.39255105716910499</v>
      </c>
      <c r="I66" s="126" t="s">
        <v>27</v>
      </c>
      <c r="J66" s="126" t="s">
        <v>253</v>
      </c>
      <c r="K66" s="126" t="s">
        <v>949</v>
      </c>
      <c r="L66" s="126">
        <v>0.6</v>
      </c>
      <c r="M66" s="126">
        <v>0.3</v>
      </c>
      <c r="N66" s="126">
        <v>0.5</v>
      </c>
      <c r="O66" s="126">
        <v>120</v>
      </c>
      <c r="P66" s="127">
        <v>42589.86645833333</v>
      </c>
    </row>
    <row r="67" spans="1:16" x14ac:dyDescent="0.2">
      <c r="A67" s="126">
        <v>67</v>
      </c>
      <c r="B67" s="126">
        <v>144</v>
      </c>
      <c r="C67" s="126">
        <v>183</v>
      </c>
      <c r="D67" s="126">
        <v>0.235915492957746</v>
      </c>
      <c r="E67" s="126">
        <v>0.50704225352112597</v>
      </c>
      <c r="F67" s="126">
        <v>0.64436619718309796</v>
      </c>
      <c r="G67" s="126">
        <v>0.22536304677573499</v>
      </c>
      <c r="H67" s="126">
        <v>0.36637941725793599</v>
      </c>
      <c r="I67" s="126" t="s">
        <v>27</v>
      </c>
      <c r="J67" s="126" t="s">
        <v>253</v>
      </c>
      <c r="K67" s="126" t="s">
        <v>950</v>
      </c>
      <c r="L67" s="126">
        <v>0.6</v>
      </c>
      <c r="M67" s="126">
        <v>0.4</v>
      </c>
      <c r="N67" s="126">
        <v>0.5</v>
      </c>
      <c r="O67" s="126">
        <v>120</v>
      </c>
      <c r="P67" s="127">
        <v>42589.866747685184</v>
      </c>
    </row>
    <row r="68" spans="1:16" x14ac:dyDescent="0.2">
      <c r="A68" s="126">
        <v>67</v>
      </c>
      <c r="B68" s="126">
        <v>141</v>
      </c>
      <c r="C68" s="126">
        <v>180</v>
      </c>
      <c r="D68" s="126">
        <v>0.235915492957746</v>
      </c>
      <c r="E68" s="126">
        <v>0.49647887323943601</v>
      </c>
      <c r="F68" s="126">
        <v>0.63380281690140805</v>
      </c>
      <c r="G68" s="126">
        <v>0.21245547740489501</v>
      </c>
      <c r="H68" s="126">
        <v>0.35397654684366298</v>
      </c>
      <c r="I68" s="126" t="s">
        <v>27</v>
      </c>
      <c r="J68" s="126" t="s">
        <v>253</v>
      </c>
      <c r="K68" s="126" t="s">
        <v>951</v>
      </c>
      <c r="L68" s="126">
        <v>0.6</v>
      </c>
      <c r="M68" s="126">
        <v>0.5</v>
      </c>
      <c r="N68" s="126">
        <v>0.5</v>
      </c>
      <c r="O68" s="126">
        <v>120</v>
      </c>
      <c r="P68" s="127">
        <v>42589.867025462961</v>
      </c>
    </row>
    <row r="69" spans="1:16" x14ac:dyDescent="0.2">
      <c r="A69" s="126">
        <v>68</v>
      </c>
      <c r="B69" s="126">
        <v>130</v>
      </c>
      <c r="C69" s="126">
        <v>169</v>
      </c>
      <c r="D69" s="126">
        <v>0.23943661971830901</v>
      </c>
      <c r="E69" s="126">
        <v>0.45774647887323899</v>
      </c>
      <c r="F69" s="126">
        <v>0.59507042253521103</v>
      </c>
      <c r="G69" s="126">
        <v>0.20118045047826699</v>
      </c>
      <c r="H69" s="126">
        <v>0.34939468201581297</v>
      </c>
      <c r="I69" s="126" t="s">
        <v>27</v>
      </c>
      <c r="J69" s="126" t="s">
        <v>253</v>
      </c>
      <c r="K69" s="126" t="s">
        <v>952</v>
      </c>
      <c r="L69" s="126">
        <v>0.6</v>
      </c>
      <c r="M69" s="126">
        <v>0.6</v>
      </c>
      <c r="N69" s="126">
        <v>0.5</v>
      </c>
      <c r="O69" s="126">
        <v>120</v>
      </c>
      <c r="P69" s="127">
        <v>42589.867314814815</v>
      </c>
    </row>
    <row r="70" spans="1:16" x14ac:dyDescent="0.2">
      <c r="A70" s="126">
        <v>68</v>
      </c>
      <c r="B70" s="126">
        <v>125</v>
      </c>
      <c r="C70" s="126">
        <v>159</v>
      </c>
      <c r="D70" s="126">
        <v>0.23943661971830901</v>
      </c>
      <c r="E70" s="126">
        <v>0.440140845070422</v>
      </c>
      <c r="F70" s="126">
        <v>0.55985915492957705</v>
      </c>
      <c r="G70" s="126">
        <v>0.19434321777435601</v>
      </c>
      <c r="H70" s="126">
        <v>0.34179578663979099</v>
      </c>
      <c r="I70" s="126" t="s">
        <v>27</v>
      </c>
      <c r="J70" s="126" t="s">
        <v>253</v>
      </c>
      <c r="K70" s="126" t="s">
        <v>953</v>
      </c>
      <c r="L70" s="126">
        <v>0.6</v>
      </c>
      <c r="M70" s="126">
        <v>0.7</v>
      </c>
      <c r="N70" s="126">
        <v>0.5</v>
      </c>
      <c r="O70" s="126">
        <v>120</v>
      </c>
      <c r="P70" s="127">
        <v>42589.867592592593</v>
      </c>
    </row>
    <row r="71" spans="1:16" x14ac:dyDescent="0.2">
      <c r="A71" s="126">
        <v>68</v>
      </c>
      <c r="B71" s="126">
        <v>120</v>
      </c>
      <c r="C71" s="126">
        <v>151</v>
      </c>
      <c r="D71" s="126">
        <v>0.23943661971830901</v>
      </c>
      <c r="E71" s="126">
        <v>0.42253521126760502</v>
      </c>
      <c r="F71" s="126">
        <v>0.53169014084507005</v>
      </c>
      <c r="G71" s="126">
        <v>0.186025166653361</v>
      </c>
      <c r="H71" s="126">
        <v>0.33511008730361103</v>
      </c>
      <c r="I71" s="126" t="s">
        <v>27</v>
      </c>
      <c r="J71" s="126" t="s">
        <v>253</v>
      </c>
      <c r="K71" s="126" t="s">
        <v>954</v>
      </c>
      <c r="L71" s="126">
        <v>0.6</v>
      </c>
      <c r="M71" s="126">
        <v>0.79999999999999905</v>
      </c>
      <c r="N71" s="126">
        <v>0.5</v>
      </c>
      <c r="O71" s="126">
        <v>120</v>
      </c>
      <c r="P71" s="127">
        <v>42589.867881944447</v>
      </c>
    </row>
    <row r="72" spans="1:16" x14ac:dyDescent="0.2">
      <c r="A72" s="126">
        <v>68</v>
      </c>
      <c r="B72" s="126">
        <v>113</v>
      </c>
      <c r="C72" s="126">
        <v>143</v>
      </c>
      <c r="D72" s="126">
        <v>0.23943661971830901</v>
      </c>
      <c r="E72" s="126">
        <v>0.397887323943662</v>
      </c>
      <c r="F72" s="126">
        <v>0.50352112676056304</v>
      </c>
      <c r="G72" s="126">
        <v>0.18061420837016501</v>
      </c>
      <c r="H72" s="126">
        <v>0.32830648111132799</v>
      </c>
      <c r="I72" s="126" t="s">
        <v>27</v>
      </c>
      <c r="J72" s="126" t="s">
        <v>253</v>
      </c>
      <c r="K72" s="126" t="s">
        <v>955</v>
      </c>
      <c r="L72" s="126">
        <v>0.6</v>
      </c>
      <c r="M72" s="126">
        <v>0.89999999999999902</v>
      </c>
      <c r="N72" s="126">
        <v>0.5</v>
      </c>
      <c r="O72" s="126">
        <v>120</v>
      </c>
      <c r="P72" s="127">
        <v>42589.868171296293</v>
      </c>
    </row>
    <row r="73" spans="1:16" x14ac:dyDescent="0.2">
      <c r="A73" s="126">
        <v>44</v>
      </c>
      <c r="B73" s="126">
        <v>116</v>
      </c>
      <c r="C73" s="126">
        <v>161</v>
      </c>
      <c r="D73" s="126">
        <v>0.154929577464788</v>
      </c>
      <c r="E73" s="126">
        <v>0.40845070422535201</v>
      </c>
      <c r="F73" s="126">
        <v>0.56690140845070403</v>
      </c>
      <c r="G73" s="126">
        <v>0.18734285674546799</v>
      </c>
      <c r="H73" s="126">
        <v>0.28386193360399797</v>
      </c>
      <c r="I73" s="126" t="s">
        <v>27</v>
      </c>
      <c r="J73" s="126" t="s">
        <v>253</v>
      </c>
      <c r="K73" s="126" t="s">
        <v>956</v>
      </c>
      <c r="L73" s="126">
        <v>0.7</v>
      </c>
      <c r="M73" s="126">
        <v>0</v>
      </c>
      <c r="N73" s="126">
        <v>0.5</v>
      </c>
      <c r="O73" s="126">
        <v>120</v>
      </c>
      <c r="P73" s="127">
        <v>42589.868472222224</v>
      </c>
    </row>
    <row r="74" spans="1:16" x14ac:dyDescent="0.2">
      <c r="A74" s="126">
        <v>53</v>
      </c>
      <c r="B74" s="126">
        <v>142</v>
      </c>
      <c r="C74" s="126">
        <v>183</v>
      </c>
      <c r="D74" s="126">
        <v>0.18661971830985899</v>
      </c>
      <c r="E74" s="126">
        <v>0.5</v>
      </c>
      <c r="F74" s="126">
        <v>0.64436619718309796</v>
      </c>
      <c r="G74" s="126">
        <v>0.220116711315053</v>
      </c>
      <c r="H74" s="126">
        <v>0.33950379348972398</v>
      </c>
      <c r="I74" s="126" t="s">
        <v>27</v>
      </c>
      <c r="J74" s="126" t="s">
        <v>253</v>
      </c>
      <c r="K74" s="126" t="s">
        <v>957</v>
      </c>
      <c r="L74" s="126">
        <v>0.7</v>
      </c>
      <c r="M74" s="126">
        <v>0.1</v>
      </c>
      <c r="N74" s="126">
        <v>0.5</v>
      </c>
      <c r="O74" s="126">
        <v>120</v>
      </c>
      <c r="P74" s="127">
        <v>42589.868761574071</v>
      </c>
    </row>
    <row r="75" spans="1:16" x14ac:dyDescent="0.2">
      <c r="A75" s="126">
        <v>68</v>
      </c>
      <c r="B75" s="126">
        <v>141</v>
      </c>
      <c r="C75" s="126">
        <v>180</v>
      </c>
      <c r="D75" s="126">
        <v>0.23943661971830901</v>
      </c>
      <c r="E75" s="126">
        <v>0.49647887323943601</v>
      </c>
      <c r="F75" s="126">
        <v>0.63380281690140805</v>
      </c>
      <c r="G75" s="126">
        <v>0.23581843276596201</v>
      </c>
      <c r="H75" s="126">
        <v>0.37665670808433099</v>
      </c>
      <c r="I75" s="126" t="s">
        <v>27</v>
      </c>
      <c r="J75" s="126" t="s">
        <v>253</v>
      </c>
      <c r="K75" s="126" t="s">
        <v>958</v>
      </c>
      <c r="L75" s="126">
        <v>0.7</v>
      </c>
      <c r="M75" s="126">
        <v>0.2</v>
      </c>
      <c r="N75" s="126">
        <v>0.5</v>
      </c>
      <c r="O75" s="126">
        <v>120</v>
      </c>
      <c r="P75" s="127">
        <v>42589.869050925925</v>
      </c>
    </row>
    <row r="76" spans="1:16" x14ac:dyDescent="0.2">
      <c r="A76" s="126">
        <v>69</v>
      </c>
      <c r="B76" s="126">
        <v>143</v>
      </c>
      <c r="C76" s="126">
        <v>182</v>
      </c>
      <c r="D76" s="126">
        <v>0.242957746478873</v>
      </c>
      <c r="E76" s="126">
        <v>0.50352112676056304</v>
      </c>
      <c r="F76" s="126">
        <v>0.64084507042253502</v>
      </c>
      <c r="G76" s="126">
        <v>0.229984271061864</v>
      </c>
      <c r="H76" s="126">
        <v>0.37233639143855801</v>
      </c>
      <c r="I76" s="126" t="s">
        <v>27</v>
      </c>
      <c r="J76" s="126" t="s">
        <v>253</v>
      </c>
      <c r="K76" s="126" t="s">
        <v>959</v>
      </c>
      <c r="L76" s="126">
        <v>0.7</v>
      </c>
      <c r="M76" s="126">
        <v>0.3</v>
      </c>
      <c r="N76" s="126">
        <v>0.5</v>
      </c>
      <c r="O76" s="126">
        <v>120</v>
      </c>
      <c r="P76" s="127">
        <v>42589.869328703702</v>
      </c>
    </row>
    <row r="77" spans="1:16" x14ac:dyDescent="0.2">
      <c r="A77" s="126">
        <v>67</v>
      </c>
      <c r="B77" s="126">
        <v>140</v>
      </c>
      <c r="C77" s="126">
        <v>181</v>
      </c>
      <c r="D77" s="126">
        <v>0.235915492957746</v>
      </c>
      <c r="E77" s="126">
        <v>0.49295774647887303</v>
      </c>
      <c r="F77" s="126">
        <v>0.63732394366197098</v>
      </c>
      <c r="G77" s="126">
        <v>0.21787839368470899</v>
      </c>
      <c r="H77" s="126">
        <v>0.35902562723215198</v>
      </c>
      <c r="I77" s="126" t="s">
        <v>27</v>
      </c>
      <c r="J77" s="126" t="s">
        <v>253</v>
      </c>
      <c r="K77" s="126" t="s">
        <v>960</v>
      </c>
      <c r="L77" s="126">
        <v>0.7</v>
      </c>
      <c r="M77" s="126">
        <v>0.4</v>
      </c>
      <c r="N77" s="126">
        <v>0.5</v>
      </c>
      <c r="O77" s="126">
        <v>120</v>
      </c>
      <c r="P77" s="127">
        <v>42589.869618055556</v>
      </c>
    </row>
    <row r="78" spans="1:16" x14ac:dyDescent="0.2">
      <c r="A78" s="126">
        <v>66</v>
      </c>
      <c r="B78" s="126">
        <v>135</v>
      </c>
      <c r="C78" s="126">
        <v>175</v>
      </c>
      <c r="D78" s="126">
        <v>0.23239436619718301</v>
      </c>
      <c r="E78" s="126">
        <v>0.47535211267605598</v>
      </c>
      <c r="F78" s="126">
        <v>0.61619718309859095</v>
      </c>
      <c r="G78" s="126">
        <v>0.20534317615089601</v>
      </c>
      <c r="H78" s="126">
        <v>0.34789715053428499</v>
      </c>
      <c r="I78" s="126" t="s">
        <v>27</v>
      </c>
      <c r="J78" s="126" t="s">
        <v>253</v>
      </c>
      <c r="K78" s="126" t="s">
        <v>961</v>
      </c>
      <c r="L78" s="126">
        <v>0.7</v>
      </c>
      <c r="M78" s="126">
        <v>0.5</v>
      </c>
      <c r="N78" s="126">
        <v>0.5</v>
      </c>
      <c r="O78" s="126">
        <v>120</v>
      </c>
      <c r="P78" s="127">
        <v>42589.86990740741</v>
      </c>
    </row>
    <row r="79" spans="1:16" x14ac:dyDescent="0.2">
      <c r="A79" s="126">
        <v>67</v>
      </c>
      <c r="B79" s="126">
        <v>128</v>
      </c>
      <c r="C79" s="126">
        <v>167</v>
      </c>
      <c r="D79" s="126">
        <v>0.235915492957746</v>
      </c>
      <c r="E79" s="126">
        <v>0.45070422535211202</v>
      </c>
      <c r="F79" s="126">
        <v>0.58802816901408395</v>
      </c>
      <c r="G79" s="126">
        <v>0.194925053206571</v>
      </c>
      <c r="H79" s="126">
        <v>0.34328213400535001</v>
      </c>
      <c r="I79" s="126" t="s">
        <v>27</v>
      </c>
      <c r="J79" s="126" t="s">
        <v>253</v>
      </c>
      <c r="K79" s="126" t="s">
        <v>962</v>
      </c>
      <c r="L79" s="126">
        <v>0.7</v>
      </c>
      <c r="M79" s="126">
        <v>0.6</v>
      </c>
      <c r="N79" s="126">
        <v>0.5</v>
      </c>
      <c r="O79" s="126">
        <v>120</v>
      </c>
      <c r="P79" s="127">
        <v>42589.870185185187</v>
      </c>
    </row>
    <row r="80" spans="1:16" x14ac:dyDescent="0.2">
      <c r="A80" s="126">
        <v>67</v>
      </c>
      <c r="B80" s="126">
        <v>123</v>
      </c>
      <c r="C80" s="126">
        <v>157</v>
      </c>
      <c r="D80" s="126">
        <v>0.235915492957746</v>
      </c>
      <c r="E80" s="126">
        <v>0.43309859154929498</v>
      </c>
      <c r="F80" s="126">
        <v>0.55281690140844997</v>
      </c>
      <c r="G80" s="126">
        <v>0.18904888204831599</v>
      </c>
      <c r="H80" s="126">
        <v>0.33807045907640698</v>
      </c>
      <c r="I80" s="126" t="s">
        <v>27</v>
      </c>
      <c r="J80" s="126" t="s">
        <v>253</v>
      </c>
      <c r="K80" s="126" t="s">
        <v>963</v>
      </c>
      <c r="L80" s="126">
        <v>0.7</v>
      </c>
      <c r="M80" s="126">
        <v>0.7</v>
      </c>
      <c r="N80" s="126">
        <v>0.5</v>
      </c>
      <c r="O80" s="126">
        <v>120</v>
      </c>
      <c r="P80" s="127">
        <v>42589.870486111111</v>
      </c>
    </row>
    <row r="81" spans="1:16" x14ac:dyDescent="0.2">
      <c r="A81" s="126">
        <v>67</v>
      </c>
      <c r="B81" s="126">
        <v>118</v>
      </c>
      <c r="C81" s="126">
        <v>147</v>
      </c>
      <c r="D81" s="126">
        <v>0.235915492957746</v>
      </c>
      <c r="E81" s="126">
        <v>0.41549295774647799</v>
      </c>
      <c r="F81" s="126">
        <v>0.51760563380281599</v>
      </c>
      <c r="G81" s="126">
        <v>0.18315919238285</v>
      </c>
      <c r="H81" s="126">
        <v>0.33043605704981599</v>
      </c>
      <c r="I81" s="126" t="s">
        <v>27</v>
      </c>
      <c r="J81" s="126" t="s">
        <v>253</v>
      </c>
      <c r="K81" s="126" t="s">
        <v>964</v>
      </c>
      <c r="L81" s="126">
        <v>0.7</v>
      </c>
      <c r="M81" s="126">
        <v>0.79999999999999905</v>
      </c>
      <c r="N81" s="126">
        <v>0.5</v>
      </c>
      <c r="O81" s="126">
        <v>120</v>
      </c>
      <c r="P81" s="127">
        <v>42589.870787037034</v>
      </c>
    </row>
    <row r="82" spans="1:16" x14ac:dyDescent="0.2">
      <c r="A82" s="126">
        <v>67</v>
      </c>
      <c r="B82" s="126">
        <v>114</v>
      </c>
      <c r="C82" s="126">
        <v>142</v>
      </c>
      <c r="D82" s="126">
        <v>0.235915492957746</v>
      </c>
      <c r="E82" s="126">
        <v>0.40140845070422498</v>
      </c>
      <c r="F82" s="126">
        <v>0.5</v>
      </c>
      <c r="G82" s="126">
        <v>0.179188977731984</v>
      </c>
      <c r="H82" s="126">
        <v>0.32631573166342998</v>
      </c>
      <c r="I82" s="126" t="s">
        <v>27</v>
      </c>
      <c r="J82" s="126" t="s">
        <v>253</v>
      </c>
      <c r="K82" s="126" t="s">
        <v>965</v>
      </c>
      <c r="L82" s="126">
        <v>0.7</v>
      </c>
      <c r="M82" s="126">
        <v>0.89999999999999902</v>
      </c>
      <c r="N82" s="126">
        <v>0.5</v>
      </c>
      <c r="O82" s="126">
        <v>120</v>
      </c>
      <c r="P82" s="127">
        <v>42589.871087962965</v>
      </c>
    </row>
    <row r="83" spans="1:16" x14ac:dyDescent="0.2">
      <c r="A83" s="126">
        <v>42</v>
      </c>
      <c r="B83" s="126">
        <v>110</v>
      </c>
      <c r="C83" s="126">
        <v>157</v>
      </c>
      <c r="D83" s="126">
        <v>0.147887323943661</v>
      </c>
      <c r="E83" s="126">
        <v>0.38732394366197098</v>
      </c>
      <c r="F83" s="126">
        <v>0.55281690140844997</v>
      </c>
      <c r="G83" s="126">
        <v>0.17483683031863001</v>
      </c>
      <c r="H83" s="126">
        <v>0.26893002936121202</v>
      </c>
      <c r="I83" s="126" t="s">
        <v>27</v>
      </c>
      <c r="J83" s="126" t="s">
        <v>253</v>
      </c>
      <c r="K83" s="126" t="s">
        <v>966</v>
      </c>
      <c r="L83" s="126">
        <v>0.79999999999999905</v>
      </c>
      <c r="M83" s="126">
        <v>0</v>
      </c>
      <c r="N83" s="126">
        <v>0.5</v>
      </c>
      <c r="O83" s="126">
        <v>120</v>
      </c>
      <c r="P83" s="127">
        <v>42589.871412037035</v>
      </c>
    </row>
    <row r="84" spans="1:16" x14ac:dyDescent="0.2">
      <c r="A84" s="126">
        <v>56</v>
      </c>
      <c r="B84" s="126">
        <v>135</v>
      </c>
      <c r="C84" s="126">
        <v>173</v>
      </c>
      <c r="D84" s="126">
        <v>0.19718309859154901</v>
      </c>
      <c r="E84" s="126">
        <v>0.47535211267605598</v>
      </c>
      <c r="F84" s="126">
        <v>0.60915492957746398</v>
      </c>
      <c r="G84" s="126">
        <v>0.20879520590180101</v>
      </c>
      <c r="H84" s="126">
        <v>0.33074678464485202</v>
      </c>
      <c r="I84" s="126" t="s">
        <v>27</v>
      </c>
      <c r="J84" s="126" t="s">
        <v>253</v>
      </c>
      <c r="K84" s="126" t="s">
        <v>967</v>
      </c>
      <c r="L84" s="126">
        <v>0.79999999999999905</v>
      </c>
      <c r="M84" s="126">
        <v>0.1</v>
      </c>
      <c r="N84" s="126">
        <v>0.5</v>
      </c>
      <c r="O84" s="126">
        <v>120</v>
      </c>
      <c r="P84" s="127">
        <v>42589.871724537035</v>
      </c>
    </row>
    <row r="85" spans="1:16" x14ac:dyDescent="0.2">
      <c r="A85" s="126">
        <v>62</v>
      </c>
      <c r="B85" s="126">
        <v>141</v>
      </c>
      <c r="C85" s="126">
        <v>177</v>
      </c>
      <c r="D85" s="126">
        <v>0.21830985915492901</v>
      </c>
      <c r="E85" s="126">
        <v>0.49647887323943601</v>
      </c>
      <c r="F85" s="126">
        <v>0.62323943661971803</v>
      </c>
      <c r="G85" s="126">
        <v>0.220745664388968</v>
      </c>
      <c r="H85" s="126">
        <v>0.35592436660410798</v>
      </c>
      <c r="I85" s="126" t="s">
        <v>27</v>
      </c>
      <c r="J85" s="126" t="s">
        <v>253</v>
      </c>
      <c r="K85" s="126" t="s">
        <v>968</v>
      </c>
      <c r="L85" s="126">
        <v>0.79999999999999905</v>
      </c>
      <c r="M85" s="126">
        <v>0.2</v>
      </c>
      <c r="N85" s="126">
        <v>0.5</v>
      </c>
      <c r="O85" s="126">
        <v>120</v>
      </c>
      <c r="P85" s="127">
        <v>42589.872025462966</v>
      </c>
    </row>
    <row r="86" spans="1:16" x14ac:dyDescent="0.2">
      <c r="A86" s="126">
        <v>68</v>
      </c>
      <c r="B86" s="126">
        <v>134</v>
      </c>
      <c r="C86" s="126">
        <v>172</v>
      </c>
      <c r="D86" s="126">
        <v>0.23943661971830901</v>
      </c>
      <c r="E86" s="126">
        <v>0.471830985915492</v>
      </c>
      <c r="F86" s="126">
        <v>0.60563380281690105</v>
      </c>
      <c r="G86" s="126">
        <v>0.21971081896018399</v>
      </c>
      <c r="H86" s="126">
        <v>0.36282882057136401</v>
      </c>
      <c r="I86" s="126" t="s">
        <v>27</v>
      </c>
      <c r="J86" s="126" t="s">
        <v>253</v>
      </c>
      <c r="K86" s="126" t="s">
        <v>969</v>
      </c>
      <c r="L86" s="126">
        <v>0.79999999999999905</v>
      </c>
      <c r="M86" s="126">
        <v>0.3</v>
      </c>
      <c r="N86" s="126">
        <v>0.5</v>
      </c>
      <c r="O86" s="126">
        <v>120</v>
      </c>
      <c r="P86" s="127">
        <v>42589.87232638889</v>
      </c>
    </row>
    <row r="87" spans="1:16" x14ac:dyDescent="0.2">
      <c r="A87" s="126">
        <v>67</v>
      </c>
      <c r="B87" s="126">
        <v>137</v>
      </c>
      <c r="C87" s="126">
        <v>173</v>
      </c>
      <c r="D87" s="126">
        <v>0.235915492957746</v>
      </c>
      <c r="E87" s="126">
        <v>0.48239436619718301</v>
      </c>
      <c r="F87" s="126">
        <v>0.60915492957746398</v>
      </c>
      <c r="G87" s="126">
        <v>0.21135510826630699</v>
      </c>
      <c r="H87" s="126">
        <v>0.35315481759297301</v>
      </c>
      <c r="I87" s="126" t="s">
        <v>27</v>
      </c>
      <c r="J87" s="126" t="s">
        <v>253</v>
      </c>
      <c r="K87" s="126" t="s">
        <v>970</v>
      </c>
      <c r="L87" s="126">
        <v>0.79999999999999905</v>
      </c>
      <c r="M87" s="126">
        <v>0.4</v>
      </c>
      <c r="N87" s="126">
        <v>0.5</v>
      </c>
      <c r="O87" s="126">
        <v>120</v>
      </c>
      <c r="P87" s="127">
        <v>42589.872627314813</v>
      </c>
    </row>
    <row r="88" spans="1:16" x14ac:dyDescent="0.2">
      <c r="A88" s="126">
        <v>64</v>
      </c>
      <c r="B88" s="126">
        <v>132</v>
      </c>
      <c r="C88" s="126">
        <v>167</v>
      </c>
      <c r="D88" s="126">
        <v>0.22535211267605601</v>
      </c>
      <c r="E88" s="126">
        <v>0.46478873239436602</v>
      </c>
      <c r="F88" s="126">
        <v>0.58802816901408395</v>
      </c>
      <c r="G88" s="126">
        <v>0.20050186027861999</v>
      </c>
      <c r="H88" s="126">
        <v>0.34021665197985601</v>
      </c>
      <c r="I88" s="126" t="s">
        <v>27</v>
      </c>
      <c r="J88" s="126" t="s">
        <v>253</v>
      </c>
      <c r="K88" s="126" t="s">
        <v>971</v>
      </c>
      <c r="L88" s="126">
        <v>0.79999999999999905</v>
      </c>
      <c r="M88" s="126">
        <v>0.5</v>
      </c>
      <c r="N88" s="126">
        <v>0.5</v>
      </c>
      <c r="O88" s="126">
        <v>120</v>
      </c>
      <c r="P88" s="127">
        <v>42589.872916666667</v>
      </c>
    </row>
    <row r="89" spans="1:16" x14ac:dyDescent="0.2">
      <c r="A89" s="126">
        <v>64</v>
      </c>
      <c r="B89" s="126">
        <v>126</v>
      </c>
      <c r="C89" s="126">
        <v>161</v>
      </c>
      <c r="D89" s="126">
        <v>0.22535211267605601</v>
      </c>
      <c r="E89" s="126">
        <v>0.44366197183098499</v>
      </c>
      <c r="F89" s="126">
        <v>0.56690140845070403</v>
      </c>
      <c r="G89" s="126">
        <v>0.189862446140355</v>
      </c>
      <c r="H89" s="126">
        <v>0.33450315552883098</v>
      </c>
      <c r="I89" s="126" t="s">
        <v>27</v>
      </c>
      <c r="J89" s="126" t="s">
        <v>253</v>
      </c>
      <c r="K89" s="126" t="s">
        <v>972</v>
      </c>
      <c r="L89" s="126">
        <v>0.79999999999999905</v>
      </c>
      <c r="M89" s="126">
        <v>0.6</v>
      </c>
      <c r="N89" s="126">
        <v>0.5</v>
      </c>
      <c r="O89" s="126">
        <v>120</v>
      </c>
      <c r="P89" s="127">
        <v>42589.873206018521</v>
      </c>
    </row>
    <row r="90" spans="1:16" x14ac:dyDescent="0.2">
      <c r="A90" s="126">
        <v>67</v>
      </c>
      <c r="B90" s="126">
        <v>120</v>
      </c>
      <c r="C90" s="126">
        <v>156</v>
      </c>
      <c r="D90" s="126">
        <v>0.235915492957746</v>
      </c>
      <c r="E90" s="126">
        <v>0.42253521126760502</v>
      </c>
      <c r="F90" s="126">
        <v>0.54929577464788704</v>
      </c>
      <c r="G90" s="126">
        <v>0.186686939869603</v>
      </c>
      <c r="H90" s="126">
        <v>0.33556736137239201</v>
      </c>
      <c r="I90" s="126" t="s">
        <v>27</v>
      </c>
      <c r="J90" s="126" t="s">
        <v>253</v>
      </c>
      <c r="K90" s="126" t="s">
        <v>973</v>
      </c>
      <c r="L90" s="126">
        <v>0.79999999999999905</v>
      </c>
      <c r="M90" s="126">
        <v>0.7</v>
      </c>
      <c r="N90" s="126">
        <v>0.5</v>
      </c>
      <c r="O90" s="126">
        <v>120</v>
      </c>
      <c r="P90" s="127">
        <v>42589.873483796298</v>
      </c>
    </row>
    <row r="91" spans="1:16" x14ac:dyDescent="0.2">
      <c r="A91" s="126">
        <v>67</v>
      </c>
      <c r="B91" s="126">
        <v>118</v>
      </c>
      <c r="C91" s="126">
        <v>147</v>
      </c>
      <c r="D91" s="126">
        <v>0.235915492957746</v>
      </c>
      <c r="E91" s="126">
        <v>0.41549295774647799</v>
      </c>
      <c r="F91" s="126">
        <v>0.51760563380281599</v>
      </c>
      <c r="G91" s="126">
        <v>0.18274757785288501</v>
      </c>
      <c r="H91" s="126">
        <v>0.32960657977114999</v>
      </c>
      <c r="I91" s="126" t="s">
        <v>27</v>
      </c>
      <c r="J91" s="126" t="s">
        <v>253</v>
      </c>
      <c r="K91" s="126" t="s">
        <v>974</v>
      </c>
      <c r="L91" s="126">
        <v>0.79999999999999905</v>
      </c>
      <c r="M91" s="126">
        <v>0.79999999999999905</v>
      </c>
      <c r="N91" s="126">
        <v>0.5</v>
      </c>
      <c r="O91" s="126">
        <v>120</v>
      </c>
      <c r="P91" s="127">
        <v>42589.873784722222</v>
      </c>
    </row>
    <row r="92" spans="1:16" x14ac:dyDescent="0.2">
      <c r="A92" s="126">
        <v>67</v>
      </c>
      <c r="B92" s="126">
        <v>114</v>
      </c>
      <c r="C92" s="126">
        <v>142</v>
      </c>
      <c r="D92" s="126">
        <v>0.235915492957746</v>
      </c>
      <c r="E92" s="126">
        <v>0.40140845070422498</v>
      </c>
      <c r="F92" s="126">
        <v>0.5</v>
      </c>
      <c r="G92" s="126">
        <v>0.17838369189192199</v>
      </c>
      <c r="H92" s="126">
        <v>0.325817788450526</v>
      </c>
      <c r="I92" s="126" t="s">
        <v>27</v>
      </c>
      <c r="J92" s="126" t="s">
        <v>253</v>
      </c>
      <c r="K92" s="126" t="s">
        <v>975</v>
      </c>
      <c r="L92" s="126">
        <v>0.79999999999999905</v>
      </c>
      <c r="M92" s="126">
        <v>0.89999999999999902</v>
      </c>
      <c r="N92" s="126">
        <v>0.5</v>
      </c>
      <c r="O92" s="126">
        <v>120</v>
      </c>
      <c r="P92" s="127">
        <v>42589.874131944445</v>
      </c>
    </row>
    <row r="93" spans="1:16" x14ac:dyDescent="0.2">
      <c r="A93" s="126">
        <v>37</v>
      </c>
      <c r="B93" s="126">
        <v>100</v>
      </c>
      <c r="C93" s="126">
        <v>152</v>
      </c>
      <c r="D93" s="126">
        <v>0.13028169014084501</v>
      </c>
      <c r="E93" s="126">
        <v>0.352112676056338</v>
      </c>
      <c r="F93" s="126">
        <v>0.53521126760563298</v>
      </c>
      <c r="G93" s="126">
        <v>0.16086636374350199</v>
      </c>
      <c r="H93" s="126">
        <v>0.25064230712130497</v>
      </c>
      <c r="I93" s="126" t="s">
        <v>27</v>
      </c>
      <c r="J93" s="126" t="s">
        <v>253</v>
      </c>
      <c r="K93" s="126" t="s">
        <v>976</v>
      </c>
      <c r="L93" s="126">
        <v>0.89999999999999902</v>
      </c>
      <c r="M93" s="126">
        <v>0</v>
      </c>
      <c r="N93" s="126">
        <v>0.5</v>
      </c>
      <c r="O93" s="126">
        <v>120</v>
      </c>
      <c r="P93" s="127">
        <v>42589.874537037038</v>
      </c>
    </row>
    <row r="94" spans="1:16" x14ac:dyDescent="0.2">
      <c r="A94" s="126">
        <v>49</v>
      </c>
      <c r="B94" s="126">
        <v>124</v>
      </c>
      <c r="C94" s="126">
        <v>167</v>
      </c>
      <c r="D94" s="126">
        <v>0.17253521126760499</v>
      </c>
      <c r="E94" s="126">
        <v>0.43661971830985902</v>
      </c>
      <c r="F94" s="126">
        <v>0.58802816901408395</v>
      </c>
      <c r="G94" s="126">
        <v>0.18961783480310901</v>
      </c>
      <c r="H94" s="126">
        <v>0.30202574780291802</v>
      </c>
      <c r="I94" s="126" t="s">
        <v>27</v>
      </c>
      <c r="J94" s="126" t="s">
        <v>253</v>
      </c>
      <c r="K94" s="126" t="s">
        <v>977</v>
      </c>
      <c r="L94" s="126">
        <v>0.89999999999999902</v>
      </c>
      <c r="M94" s="126">
        <v>0.1</v>
      </c>
      <c r="N94" s="126">
        <v>0.5</v>
      </c>
      <c r="O94" s="126">
        <v>120</v>
      </c>
      <c r="P94" s="127">
        <v>42589.874907407408</v>
      </c>
    </row>
    <row r="95" spans="1:16" x14ac:dyDescent="0.2">
      <c r="A95" s="126">
        <v>57</v>
      </c>
      <c r="B95" s="126">
        <v>135</v>
      </c>
      <c r="C95" s="126">
        <v>169</v>
      </c>
      <c r="D95" s="126">
        <v>0.20070422535211199</v>
      </c>
      <c r="E95" s="126">
        <v>0.47535211267605598</v>
      </c>
      <c r="F95" s="126">
        <v>0.59507042253521103</v>
      </c>
      <c r="G95" s="126">
        <v>0.20321887613309</v>
      </c>
      <c r="H95" s="126">
        <v>0.33416592407062001</v>
      </c>
      <c r="I95" s="126" t="s">
        <v>27</v>
      </c>
      <c r="J95" s="126" t="s">
        <v>253</v>
      </c>
      <c r="K95" s="126" t="s">
        <v>978</v>
      </c>
      <c r="L95" s="126">
        <v>0.89999999999999902</v>
      </c>
      <c r="M95" s="126">
        <v>0.2</v>
      </c>
      <c r="N95" s="126">
        <v>0.5</v>
      </c>
      <c r="O95" s="126">
        <v>120</v>
      </c>
      <c r="P95" s="127">
        <v>42589.875277777777</v>
      </c>
    </row>
    <row r="96" spans="1:16" x14ac:dyDescent="0.2">
      <c r="A96" s="126">
        <v>69</v>
      </c>
      <c r="B96" s="126">
        <v>131</v>
      </c>
      <c r="C96" s="126">
        <v>168</v>
      </c>
      <c r="D96" s="126">
        <v>0.242957746478873</v>
      </c>
      <c r="E96" s="126">
        <v>0.46126760563380198</v>
      </c>
      <c r="F96" s="126">
        <v>0.59154929577464699</v>
      </c>
      <c r="G96" s="126">
        <v>0.21294971870881499</v>
      </c>
      <c r="H96" s="126">
        <v>0.35739883903742897</v>
      </c>
      <c r="I96" s="126" t="s">
        <v>27</v>
      </c>
      <c r="J96" s="126" t="s">
        <v>253</v>
      </c>
      <c r="K96" s="126" t="s">
        <v>979</v>
      </c>
      <c r="L96" s="126">
        <v>0.89999999999999902</v>
      </c>
      <c r="M96" s="126">
        <v>0.3</v>
      </c>
      <c r="N96" s="126">
        <v>0.5</v>
      </c>
      <c r="O96" s="126">
        <v>120</v>
      </c>
      <c r="P96" s="127">
        <v>42589.87568287037</v>
      </c>
    </row>
    <row r="97" spans="1:16" x14ac:dyDescent="0.2">
      <c r="A97" s="126">
        <v>66</v>
      </c>
      <c r="B97" s="126">
        <v>133</v>
      </c>
      <c r="C97" s="126">
        <v>167</v>
      </c>
      <c r="D97" s="126">
        <v>0.23239436619718301</v>
      </c>
      <c r="E97" s="126">
        <v>0.46830985915492901</v>
      </c>
      <c r="F97" s="126">
        <v>0.58802816901408395</v>
      </c>
      <c r="G97" s="126">
        <v>0.203775976627631</v>
      </c>
      <c r="H97" s="126">
        <v>0.34671352143850298</v>
      </c>
      <c r="I97" s="126" t="s">
        <v>27</v>
      </c>
      <c r="J97" s="126" t="s">
        <v>253</v>
      </c>
      <c r="K97" s="126" t="s">
        <v>980</v>
      </c>
      <c r="L97" s="126">
        <v>0.89999999999999902</v>
      </c>
      <c r="M97" s="126">
        <v>0.4</v>
      </c>
      <c r="N97" s="126">
        <v>0.5</v>
      </c>
      <c r="O97" s="126">
        <v>120</v>
      </c>
      <c r="P97" s="127">
        <v>42589.876087962963</v>
      </c>
    </row>
    <row r="98" spans="1:16" x14ac:dyDescent="0.2">
      <c r="A98" s="126">
        <v>64</v>
      </c>
      <c r="B98" s="126">
        <v>135</v>
      </c>
      <c r="C98" s="126">
        <v>163</v>
      </c>
      <c r="D98" s="126">
        <v>0.22535211267605601</v>
      </c>
      <c r="E98" s="126">
        <v>0.47535211267605598</v>
      </c>
      <c r="F98" s="126">
        <v>0.573943661971831</v>
      </c>
      <c r="G98" s="126">
        <v>0.19679785868764901</v>
      </c>
      <c r="H98" s="126">
        <v>0.337742154139825</v>
      </c>
      <c r="I98" s="126" t="s">
        <v>27</v>
      </c>
      <c r="J98" s="126" t="s">
        <v>253</v>
      </c>
      <c r="K98" s="126" t="s">
        <v>981</v>
      </c>
      <c r="L98" s="126">
        <v>0.89999999999999902</v>
      </c>
      <c r="M98" s="126">
        <v>0.5</v>
      </c>
      <c r="N98" s="126">
        <v>0.5</v>
      </c>
      <c r="O98" s="126">
        <v>120</v>
      </c>
      <c r="P98" s="127">
        <v>42589.876458333332</v>
      </c>
    </row>
    <row r="99" spans="1:16" x14ac:dyDescent="0.2">
      <c r="A99" s="126">
        <v>63</v>
      </c>
      <c r="B99" s="126">
        <v>127</v>
      </c>
      <c r="C99" s="126">
        <v>157</v>
      </c>
      <c r="D99" s="126">
        <v>0.221830985915492</v>
      </c>
      <c r="E99" s="126">
        <v>0.44718309859154898</v>
      </c>
      <c r="F99" s="126">
        <v>0.55281690140844997</v>
      </c>
      <c r="G99" s="126">
        <v>0.18656217949437101</v>
      </c>
      <c r="H99" s="126">
        <v>0.329488102756679</v>
      </c>
      <c r="I99" s="126" t="s">
        <v>27</v>
      </c>
      <c r="J99" s="126" t="s">
        <v>253</v>
      </c>
      <c r="K99" s="126" t="s">
        <v>982</v>
      </c>
      <c r="L99" s="126">
        <v>0.89999999999999902</v>
      </c>
      <c r="M99" s="126">
        <v>0.6</v>
      </c>
      <c r="N99" s="126">
        <v>0.5</v>
      </c>
      <c r="O99" s="126">
        <v>120</v>
      </c>
      <c r="P99" s="127">
        <v>42589.876817129632</v>
      </c>
    </row>
    <row r="100" spans="1:16" x14ac:dyDescent="0.2">
      <c r="A100" s="126">
        <v>67</v>
      </c>
      <c r="B100" s="126">
        <v>120</v>
      </c>
      <c r="C100" s="126">
        <v>149</v>
      </c>
      <c r="D100" s="126">
        <v>0.235915492957746</v>
      </c>
      <c r="E100" s="126">
        <v>0.42253521126760502</v>
      </c>
      <c r="F100" s="126">
        <v>0.52464788732394296</v>
      </c>
      <c r="G100" s="126">
        <v>0.184168439650372</v>
      </c>
      <c r="H100" s="126">
        <v>0.33312800267960002</v>
      </c>
      <c r="I100" s="126" t="s">
        <v>27</v>
      </c>
      <c r="J100" s="126" t="s">
        <v>253</v>
      </c>
      <c r="K100" s="126" t="s">
        <v>983</v>
      </c>
      <c r="L100" s="126">
        <v>0.89999999999999902</v>
      </c>
      <c r="M100" s="126">
        <v>0.7</v>
      </c>
      <c r="N100" s="126">
        <v>0.5</v>
      </c>
      <c r="O100" s="126">
        <v>120</v>
      </c>
      <c r="P100" s="127">
        <v>42589.877164351848</v>
      </c>
    </row>
    <row r="101" spans="1:16" x14ac:dyDescent="0.2">
      <c r="A101" s="126">
        <v>66</v>
      </c>
      <c r="B101" s="126">
        <v>118</v>
      </c>
      <c r="C101" s="126">
        <v>147</v>
      </c>
      <c r="D101" s="126">
        <v>0.23239436619718301</v>
      </c>
      <c r="E101" s="126">
        <v>0.41549295774647799</v>
      </c>
      <c r="F101" s="126">
        <v>0.51760563380281599</v>
      </c>
      <c r="G101" s="126">
        <v>0.180374316138289</v>
      </c>
      <c r="H101" s="126">
        <v>0.327164645858815</v>
      </c>
      <c r="I101" s="126" t="s">
        <v>27</v>
      </c>
      <c r="J101" s="126" t="s">
        <v>253</v>
      </c>
      <c r="K101" s="126" t="s">
        <v>984</v>
      </c>
      <c r="L101" s="126">
        <v>0.89999999999999902</v>
      </c>
      <c r="M101" s="126">
        <v>0.79999999999999905</v>
      </c>
      <c r="N101" s="126">
        <v>0.5</v>
      </c>
      <c r="O101" s="126">
        <v>120</v>
      </c>
      <c r="P101" s="127">
        <v>42589.877500000002</v>
      </c>
    </row>
    <row r="102" spans="1:16" x14ac:dyDescent="0.2">
      <c r="A102" s="126">
        <v>67</v>
      </c>
      <c r="B102" s="126">
        <v>113</v>
      </c>
      <c r="C102" s="126">
        <v>140</v>
      </c>
      <c r="D102" s="126">
        <v>0.235915492957746</v>
      </c>
      <c r="E102" s="126">
        <v>0.397887323943662</v>
      </c>
      <c r="F102" s="126">
        <v>0.49295774647887303</v>
      </c>
      <c r="G102" s="126">
        <v>0.17714865645441999</v>
      </c>
      <c r="H102" s="126">
        <v>0.32471108233881502</v>
      </c>
      <c r="I102" s="126" t="s">
        <v>27</v>
      </c>
      <c r="J102" s="126" t="s">
        <v>253</v>
      </c>
      <c r="K102" s="126" t="s">
        <v>985</v>
      </c>
      <c r="L102" s="126">
        <v>0.89999999999999902</v>
      </c>
      <c r="M102" s="126">
        <v>0.89999999999999902</v>
      </c>
      <c r="N102" s="126">
        <v>0.5</v>
      </c>
      <c r="O102" s="126">
        <v>120</v>
      </c>
      <c r="P102" s="127">
        <v>42589.877824074072</v>
      </c>
    </row>
    <row r="104" spans="1:16" s="26" customFormat="1" x14ac:dyDescent="0.25">
      <c r="A104" s="26" t="s">
        <v>1570</v>
      </c>
    </row>
    <row r="105" spans="1:16" x14ac:dyDescent="0.2">
      <c r="A105" s="126">
        <v>41</v>
      </c>
      <c r="B105" s="126">
        <v>132</v>
      </c>
      <c r="C105" s="126">
        <v>177</v>
      </c>
      <c r="D105" s="126">
        <v>0.14436619718309801</v>
      </c>
      <c r="E105" s="126">
        <v>0.46478873239436602</v>
      </c>
      <c r="F105" s="126">
        <v>0.62323943661971803</v>
      </c>
      <c r="G105" s="126">
        <v>0.21907744475148899</v>
      </c>
      <c r="H105" s="126">
        <v>0.30428313152384001</v>
      </c>
      <c r="I105" s="126" t="s">
        <v>27</v>
      </c>
      <c r="J105" s="126" t="s">
        <v>253</v>
      </c>
      <c r="K105" s="126" t="s">
        <v>1322</v>
      </c>
      <c r="L105" s="126">
        <v>0</v>
      </c>
      <c r="M105" s="126">
        <v>0</v>
      </c>
      <c r="N105" s="126">
        <v>0.5</v>
      </c>
      <c r="O105" s="126">
        <v>120</v>
      </c>
      <c r="P105" s="127">
        <v>42649.877523148149</v>
      </c>
    </row>
    <row r="106" spans="1:16" x14ac:dyDescent="0.2">
      <c r="A106" s="126">
        <v>46</v>
      </c>
      <c r="B106" s="126">
        <v>150</v>
      </c>
      <c r="C106" s="126">
        <v>194</v>
      </c>
      <c r="D106" s="126">
        <v>0.161971830985915</v>
      </c>
      <c r="E106" s="126">
        <v>0.528169014084507</v>
      </c>
      <c r="F106" s="126">
        <v>0.68309859154929498</v>
      </c>
      <c r="G106" s="126">
        <v>0.24770199590400499</v>
      </c>
      <c r="H106" s="126">
        <v>0.33624394272872299</v>
      </c>
      <c r="I106" s="126" t="s">
        <v>27</v>
      </c>
      <c r="J106" s="126" t="s">
        <v>253</v>
      </c>
      <c r="K106" s="126" t="s">
        <v>1323</v>
      </c>
      <c r="L106" s="126">
        <v>0</v>
      </c>
      <c r="M106" s="126">
        <v>0.1</v>
      </c>
      <c r="N106" s="126">
        <v>0.5</v>
      </c>
      <c r="O106" s="126">
        <v>120</v>
      </c>
      <c r="P106" s="127">
        <v>42649.877847222226</v>
      </c>
    </row>
    <row r="107" spans="1:16" x14ac:dyDescent="0.2">
      <c r="A107" s="126">
        <v>59</v>
      </c>
      <c r="B107" s="126">
        <v>164</v>
      </c>
      <c r="C107" s="126">
        <v>205</v>
      </c>
      <c r="D107" s="126">
        <v>0.20774647887323899</v>
      </c>
      <c r="E107" s="126">
        <v>0.57746478873239404</v>
      </c>
      <c r="F107" s="126">
        <v>0.721830985915493</v>
      </c>
      <c r="G107" s="126">
        <v>0.27327988742319098</v>
      </c>
      <c r="H107" s="126">
        <v>0.38000451305890598</v>
      </c>
      <c r="I107" s="126" t="s">
        <v>27</v>
      </c>
      <c r="J107" s="126" t="s">
        <v>253</v>
      </c>
      <c r="K107" s="126" t="s">
        <v>1324</v>
      </c>
      <c r="L107" s="126">
        <v>0</v>
      </c>
      <c r="M107" s="126">
        <v>0.2</v>
      </c>
      <c r="N107" s="126">
        <v>0.5</v>
      </c>
      <c r="O107" s="126">
        <v>120</v>
      </c>
      <c r="P107" s="127">
        <v>42649.878136574072</v>
      </c>
    </row>
    <row r="108" spans="1:16" x14ac:dyDescent="0.2">
      <c r="A108" s="126">
        <v>74</v>
      </c>
      <c r="B108" s="126">
        <v>174</v>
      </c>
      <c r="C108" s="126">
        <v>207</v>
      </c>
      <c r="D108" s="126">
        <v>0.26056338028169002</v>
      </c>
      <c r="E108" s="126">
        <v>0.61267605633802802</v>
      </c>
      <c r="F108" s="126">
        <v>0.72887323943661897</v>
      </c>
      <c r="G108" s="126">
        <v>0.29317363231476001</v>
      </c>
      <c r="H108" s="126">
        <v>0.41884839695472698</v>
      </c>
      <c r="I108" s="126" t="s">
        <v>27</v>
      </c>
      <c r="J108" s="126" t="s">
        <v>253</v>
      </c>
      <c r="K108" s="126" t="s">
        <v>1325</v>
      </c>
      <c r="L108" s="126">
        <v>0</v>
      </c>
      <c r="M108" s="126">
        <v>0.3</v>
      </c>
      <c r="N108" s="126">
        <v>0.5</v>
      </c>
      <c r="O108" s="126">
        <v>120</v>
      </c>
      <c r="P108" s="127">
        <v>42649.87840277778</v>
      </c>
    </row>
    <row r="109" spans="1:16" x14ac:dyDescent="0.2">
      <c r="A109" s="126">
        <v>79</v>
      </c>
      <c r="B109" s="126">
        <v>173</v>
      </c>
      <c r="C109" s="126">
        <v>206</v>
      </c>
      <c r="D109" s="126">
        <v>0.278169014084507</v>
      </c>
      <c r="E109" s="126">
        <v>0.60915492957746398</v>
      </c>
      <c r="F109" s="126">
        <v>0.72535211267605604</v>
      </c>
      <c r="G109" s="126">
        <v>0.29612576784561301</v>
      </c>
      <c r="H109" s="126">
        <v>0.43427397104415899</v>
      </c>
      <c r="I109" s="126" t="s">
        <v>27</v>
      </c>
      <c r="J109" s="126" t="s">
        <v>253</v>
      </c>
      <c r="K109" s="126" t="s">
        <v>1326</v>
      </c>
      <c r="L109" s="126">
        <v>0</v>
      </c>
      <c r="M109" s="126">
        <v>0.4</v>
      </c>
      <c r="N109" s="126">
        <v>0.5</v>
      </c>
      <c r="O109" s="126">
        <v>120</v>
      </c>
      <c r="P109" s="127">
        <v>42649.878622685188</v>
      </c>
    </row>
    <row r="110" spans="1:16" x14ac:dyDescent="0.2">
      <c r="A110" s="126">
        <v>84</v>
      </c>
      <c r="B110" s="126">
        <v>166</v>
      </c>
      <c r="C110" s="126">
        <v>209</v>
      </c>
      <c r="D110" s="126">
        <v>0.29577464788732299</v>
      </c>
      <c r="E110" s="126">
        <v>0.58450704225352101</v>
      </c>
      <c r="F110" s="126">
        <v>0.73591549295774605</v>
      </c>
      <c r="G110" s="126">
        <v>0.28256156119272502</v>
      </c>
      <c r="H110" s="126">
        <v>0.43234801462657302</v>
      </c>
      <c r="I110" s="126" t="s">
        <v>27</v>
      </c>
      <c r="J110" s="126" t="s">
        <v>253</v>
      </c>
      <c r="K110" s="126" t="s">
        <v>1327</v>
      </c>
      <c r="L110" s="126">
        <v>0</v>
      </c>
      <c r="M110" s="126">
        <v>0.5</v>
      </c>
      <c r="N110" s="126">
        <v>0.5</v>
      </c>
      <c r="O110" s="126">
        <v>120</v>
      </c>
      <c r="P110" s="127">
        <v>42649.878842592596</v>
      </c>
    </row>
    <row r="111" spans="1:16" x14ac:dyDescent="0.2">
      <c r="A111" s="126">
        <v>79</v>
      </c>
      <c r="B111" s="126">
        <v>164</v>
      </c>
      <c r="C111" s="126">
        <v>197</v>
      </c>
      <c r="D111" s="126">
        <v>0.278169014084507</v>
      </c>
      <c r="E111" s="126">
        <v>0.57746478873239404</v>
      </c>
      <c r="F111" s="126">
        <v>0.69366197183098499</v>
      </c>
      <c r="G111" s="126">
        <v>0.26402156748629702</v>
      </c>
      <c r="H111" s="126">
        <v>0.41422388111741398</v>
      </c>
      <c r="I111" s="126" t="s">
        <v>27</v>
      </c>
      <c r="J111" s="126" t="s">
        <v>253</v>
      </c>
      <c r="K111" s="126" t="s">
        <v>1328</v>
      </c>
      <c r="L111" s="126">
        <v>0</v>
      </c>
      <c r="M111" s="126">
        <v>0.6</v>
      </c>
      <c r="N111" s="126">
        <v>0.5</v>
      </c>
      <c r="O111" s="126">
        <v>120</v>
      </c>
      <c r="P111" s="127">
        <v>42649.879027777781</v>
      </c>
    </row>
    <row r="112" spans="1:16" x14ac:dyDescent="0.2">
      <c r="A112" s="126">
        <v>74</v>
      </c>
      <c r="B112" s="126">
        <v>147</v>
      </c>
      <c r="C112" s="126">
        <v>187</v>
      </c>
      <c r="D112" s="126">
        <v>0.26056338028169002</v>
      </c>
      <c r="E112" s="126">
        <v>0.51760563380281599</v>
      </c>
      <c r="F112" s="126">
        <v>0.65845070422535201</v>
      </c>
      <c r="G112" s="126">
        <v>0.23863395640961399</v>
      </c>
      <c r="H112" s="126">
        <v>0.38966322148502103</v>
      </c>
      <c r="I112" s="126" t="s">
        <v>27</v>
      </c>
      <c r="J112" s="126" t="s">
        <v>253</v>
      </c>
      <c r="K112" s="126" t="s">
        <v>1329</v>
      </c>
      <c r="L112" s="126">
        <v>0</v>
      </c>
      <c r="M112" s="126">
        <v>0.7</v>
      </c>
      <c r="N112" s="126">
        <v>0.5</v>
      </c>
      <c r="O112" s="126">
        <v>120</v>
      </c>
      <c r="P112" s="127">
        <v>42649.879236111112</v>
      </c>
    </row>
    <row r="113" spans="1:16" x14ac:dyDescent="0.2">
      <c r="A113" s="126">
        <v>72</v>
      </c>
      <c r="B113" s="126">
        <v>134</v>
      </c>
      <c r="C113" s="126">
        <v>170</v>
      </c>
      <c r="D113" s="126">
        <v>0.25352112676056299</v>
      </c>
      <c r="E113" s="126">
        <v>0.471830985915492</v>
      </c>
      <c r="F113" s="126">
        <v>0.59859154929577396</v>
      </c>
      <c r="G113" s="126">
        <v>0.217519612553943</v>
      </c>
      <c r="H113" s="126">
        <v>0.36749708254029001</v>
      </c>
      <c r="I113" s="126" t="s">
        <v>27</v>
      </c>
      <c r="J113" s="126" t="s">
        <v>253</v>
      </c>
      <c r="K113" s="126" t="s">
        <v>1330</v>
      </c>
      <c r="L113" s="126">
        <v>0</v>
      </c>
      <c r="M113" s="126">
        <v>0.79999999999999905</v>
      </c>
      <c r="N113" s="126">
        <v>0.5</v>
      </c>
      <c r="O113" s="126">
        <v>120</v>
      </c>
      <c r="P113" s="127">
        <v>42649.87945601852</v>
      </c>
    </row>
    <row r="114" spans="1:16" x14ac:dyDescent="0.2">
      <c r="A114" s="126">
        <v>70</v>
      </c>
      <c r="B114" s="126">
        <v>128</v>
      </c>
      <c r="C114" s="126">
        <v>161</v>
      </c>
      <c r="D114" s="126">
        <v>0.24647887323943601</v>
      </c>
      <c r="E114" s="126">
        <v>0.45070422535211202</v>
      </c>
      <c r="F114" s="126">
        <v>0.56690140845070403</v>
      </c>
      <c r="G114" s="126">
        <v>0.199523612949706</v>
      </c>
      <c r="H114" s="126">
        <v>0.34927577094607098</v>
      </c>
      <c r="I114" s="126" t="s">
        <v>27</v>
      </c>
      <c r="J114" s="126" t="s">
        <v>253</v>
      </c>
      <c r="K114" s="126" t="s">
        <v>1331</v>
      </c>
      <c r="L114" s="126">
        <v>0</v>
      </c>
      <c r="M114" s="126">
        <v>0.89999999999999902</v>
      </c>
      <c r="N114" s="126">
        <v>0.5</v>
      </c>
      <c r="O114" s="126">
        <v>120</v>
      </c>
      <c r="P114" s="127">
        <v>42649.879687499997</v>
      </c>
    </row>
    <row r="115" spans="1:16" x14ac:dyDescent="0.2">
      <c r="A115" s="126">
        <v>49</v>
      </c>
      <c r="B115" s="126">
        <v>137</v>
      </c>
      <c r="C115" s="126">
        <v>180</v>
      </c>
      <c r="D115" s="126">
        <v>0.17253521126760499</v>
      </c>
      <c r="E115" s="126">
        <v>0.48239436619718301</v>
      </c>
      <c r="F115" s="126">
        <v>0.63380281690140805</v>
      </c>
      <c r="G115" s="126">
        <v>0.230468946530901</v>
      </c>
      <c r="H115" s="126">
        <v>0.329043967696934</v>
      </c>
      <c r="I115" s="126" t="s">
        <v>27</v>
      </c>
      <c r="J115" s="126" t="s">
        <v>253</v>
      </c>
      <c r="K115" s="126" t="s">
        <v>1332</v>
      </c>
      <c r="L115" s="126">
        <v>0.1</v>
      </c>
      <c r="M115" s="126">
        <v>0</v>
      </c>
      <c r="N115" s="126">
        <v>0.5</v>
      </c>
      <c r="O115" s="126">
        <v>120</v>
      </c>
      <c r="P115" s="127">
        <v>42649.879930555559</v>
      </c>
    </row>
    <row r="116" spans="1:16" x14ac:dyDescent="0.2">
      <c r="A116" s="126">
        <v>54</v>
      </c>
      <c r="B116" s="126">
        <v>159</v>
      </c>
      <c r="C116" s="126">
        <v>196</v>
      </c>
      <c r="D116" s="126">
        <v>0.190140845070422</v>
      </c>
      <c r="E116" s="126">
        <v>0.55985915492957705</v>
      </c>
      <c r="F116" s="126">
        <v>0.69014084507042195</v>
      </c>
      <c r="G116" s="126">
        <v>0.26141962485909398</v>
      </c>
      <c r="H116" s="126">
        <v>0.36165711160735697</v>
      </c>
      <c r="I116" s="126" t="s">
        <v>27</v>
      </c>
      <c r="J116" s="126" t="s">
        <v>253</v>
      </c>
      <c r="K116" s="126" t="s">
        <v>1333</v>
      </c>
      <c r="L116" s="126">
        <v>0.1</v>
      </c>
      <c r="M116" s="126">
        <v>0.1</v>
      </c>
      <c r="N116" s="126">
        <v>0.5</v>
      </c>
      <c r="O116" s="126">
        <v>120</v>
      </c>
      <c r="P116" s="127">
        <v>42649.880173611113</v>
      </c>
    </row>
    <row r="117" spans="1:16" x14ac:dyDescent="0.2">
      <c r="A117" s="126">
        <v>67</v>
      </c>
      <c r="B117" s="126">
        <v>169</v>
      </c>
      <c r="C117" s="126">
        <v>207</v>
      </c>
      <c r="D117" s="126">
        <v>0.235915492957746</v>
      </c>
      <c r="E117" s="126">
        <v>0.59507042253521103</v>
      </c>
      <c r="F117" s="126">
        <v>0.72887323943661897</v>
      </c>
      <c r="G117" s="126">
        <v>0.28509790368972898</v>
      </c>
      <c r="H117" s="126">
        <v>0.405425381283401</v>
      </c>
      <c r="I117" s="126" t="s">
        <v>27</v>
      </c>
      <c r="J117" s="126" t="s">
        <v>253</v>
      </c>
      <c r="K117" s="126" t="s">
        <v>1334</v>
      </c>
      <c r="L117" s="126">
        <v>0.1</v>
      </c>
      <c r="M117" s="126">
        <v>0.2</v>
      </c>
      <c r="N117" s="126">
        <v>0.5</v>
      </c>
      <c r="O117" s="126">
        <v>120</v>
      </c>
      <c r="P117" s="127">
        <v>42649.880416666667</v>
      </c>
    </row>
    <row r="118" spans="1:16" x14ac:dyDescent="0.2">
      <c r="A118" s="126">
        <v>76</v>
      </c>
      <c r="B118" s="126">
        <v>178</v>
      </c>
      <c r="C118" s="126">
        <v>209</v>
      </c>
      <c r="D118" s="126">
        <v>0.26760563380281599</v>
      </c>
      <c r="E118" s="126">
        <v>0.62676056338028097</v>
      </c>
      <c r="F118" s="126">
        <v>0.73591549295774605</v>
      </c>
      <c r="G118" s="126">
        <v>0.29983209191694798</v>
      </c>
      <c r="H118" s="126">
        <v>0.43359766643428599</v>
      </c>
      <c r="I118" s="126" t="s">
        <v>27</v>
      </c>
      <c r="J118" s="126" t="s">
        <v>253</v>
      </c>
      <c r="K118" s="126" t="s">
        <v>1335</v>
      </c>
      <c r="L118" s="126">
        <v>0.1</v>
      </c>
      <c r="M118" s="126">
        <v>0.3</v>
      </c>
      <c r="N118" s="126">
        <v>0.5</v>
      </c>
      <c r="O118" s="126">
        <v>120</v>
      </c>
      <c r="P118" s="127">
        <v>42649.880648148152</v>
      </c>
    </row>
    <row r="119" spans="1:16" x14ac:dyDescent="0.2">
      <c r="A119" s="126">
        <v>81</v>
      </c>
      <c r="B119" s="126">
        <v>177</v>
      </c>
      <c r="C119" s="126">
        <v>207</v>
      </c>
      <c r="D119" s="126">
        <v>0.28521126760563298</v>
      </c>
      <c r="E119" s="126">
        <v>0.62323943661971803</v>
      </c>
      <c r="F119" s="126">
        <v>0.72887323943661897</v>
      </c>
      <c r="G119" s="126">
        <v>0.29166462503090401</v>
      </c>
      <c r="H119" s="126">
        <v>0.435151902544892</v>
      </c>
      <c r="I119" s="126" t="s">
        <v>27</v>
      </c>
      <c r="J119" s="126" t="s">
        <v>253</v>
      </c>
      <c r="K119" s="126" t="s">
        <v>1336</v>
      </c>
      <c r="L119" s="126">
        <v>0.1</v>
      </c>
      <c r="M119" s="126">
        <v>0.4</v>
      </c>
      <c r="N119" s="126">
        <v>0.5</v>
      </c>
      <c r="O119" s="126">
        <v>120</v>
      </c>
      <c r="P119" s="127">
        <v>42649.880891203706</v>
      </c>
    </row>
    <row r="120" spans="1:16" x14ac:dyDescent="0.2">
      <c r="A120" s="126">
        <v>85</v>
      </c>
      <c r="B120" s="126">
        <v>167</v>
      </c>
      <c r="C120" s="126">
        <v>204</v>
      </c>
      <c r="D120" s="126">
        <v>0.29929577464788698</v>
      </c>
      <c r="E120" s="126">
        <v>0.58802816901408395</v>
      </c>
      <c r="F120" s="126">
        <v>0.71830985915492895</v>
      </c>
      <c r="G120" s="126">
        <v>0.27970215211794403</v>
      </c>
      <c r="H120" s="126">
        <v>0.43114201668082203</v>
      </c>
      <c r="I120" s="126" t="s">
        <v>27</v>
      </c>
      <c r="J120" s="126" t="s">
        <v>253</v>
      </c>
      <c r="K120" s="126" t="s">
        <v>1337</v>
      </c>
      <c r="L120" s="126">
        <v>0.1</v>
      </c>
      <c r="M120" s="126">
        <v>0.5</v>
      </c>
      <c r="N120" s="126">
        <v>0.5</v>
      </c>
      <c r="O120" s="126">
        <v>120</v>
      </c>
      <c r="P120" s="127">
        <v>42649.881122685183</v>
      </c>
    </row>
    <row r="121" spans="1:16" x14ac:dyDescent="0.2">
      <c r="A121" s="126">
        <v>77</v>
      </c>
      <c r="B121" s="126">
        <v>161</v>
      </c>
      <c r="C121" s="126">
        <v>192</v>
      </c>
      <c r="D121" s="126">
        <v>0.27112676056337998</v>
      </c>
      <c r="E121" s="126">
        <v>0.56690140845070403</v>
      </c>
      <c r="F121" s="126">
        <v>0.676056338028169</v>
      </c>
      <c r="G121" s="126">
        <v>0.25205999362394499</v>
      </c>
      <c r="H121" s="126">
        <v>0.40402347983346698</v>
      </c>
      <c r="I121" s="126" t="s">
        <v>27</v>
      </c>
      <c r="J121" s="126" t="s">
        <v>253</v>
      </c>
      <c r="K121" s="126" t="s">
        <v>1338</v>
      </c>
      <c r="L121" s="126">
        <v>0.1</v>
      </c>
      <c r="M121" s="126">
        <v>0.6</v>
      </c>
      <c r="N121" s="126">
        <v>0.5</v>
      </c>
      <c r="O121" s="126">
        <v>120</v>
      </c>
      <c r="P121" s="127">
        <v>42649.881354166668</v>
      </c>
    </row>
    <row r="122" spans="1:16" x14ac:dyDescent="0.2">
      <c r="A122" s="126">
        <v>73</v>
      </c>
      <c r="B122" s="126">
        <v>140</v>
      </c>
      <c r="C122" s="126">
        <v>179</v>
      </c>
      <c r="D122" s="126">
        <v>0.25704225352112597</v>
      </c>
      <c r="E122" s="126">
        <v>0.49295774647887303</v>
      </c>
      <c r="F122" s="126">
        <v>0.63028169014084501</v>
      </c>
      <c r="G122" s="126">
        <v>0.22620171714648599</v>
      </c>
      <c r="H122" s="126">
        <v>0.37653127081397603</v>
      </c>
      <c r="I122" s="126" t="s">
        <v>27</v>
      </c>
      <c r="J122" s="126" t="s">
        <v>253</v>
      </c>
      <c r="K122" s="126" t="s">
        <v>1339</v>
      </c>
      <c r="L122" s="126">
        <v>0.1</v>
      </c>
      <c r="M122" s="126">
        <v>0.7</v>
      </c>
      <c r="N122" s="126">
        <v>0.5</v>
      </c>
      <c r="O122" s="126">
        <v>120</v>
      </c>
      <c r="P122" s="127">
        <v>42649.881597222222</v>
      </c>
    </row>
    <row r="123" spans="1:16" x14ac:dyDescent="0.2">
      <c r="A123" s="126">
        <v>71</v>
      </c>
      <c r="B123" s="126">
        <v>127</v>
      </c>
      <c r="C123" s="126">
        <v>166</v>
      </c>
      <c r="D123" s="126">
        <v>0.25</v>
      </c>
      <c r="E123" s="126">
        <v>0.44718309859154898</v>
      </c>
      <c r="F123" s="126">
        <v>0.58450704225352101</v>
      </c>
      <c r="G123" s="126">
        <v>0.20435592065973199</v>
      </c>
      <c r="H123" s="126">
        <v>0.35573063326993598</v>
      </c>
      <c r="I123" s="126" t="s">
        <v>27</v>
      </c>
      <c r="J123" s="126" t="s">
        <v>253</v>
      </c>
      <c r="K123" s="126" t="s">
        <v>1340</v>
      </c>
      <c r="L123" s="126">
        <v>0.1</v>
      </c>
      <c r="M123" s="126">
        <v>0.79999999999999905</v>
      </c>
      <c r="N123" s="126">
        <v>0.5</v>
      </c>
      <c r="O123" s="126">
        <v>120</v>
      </c>
      <c r="P123" s="127">
        <v>42649.881828703707</v>
      </c>
    </row>
    <row r="124" spans="1:16" x14ac:dyDescent="0.2">
      <c r="A124" s="126">
        <v>69</v>
      </c>
      <c r="B124" s="126">
        <v>125</v>
      </c>
      <c r="C124" s="126">
        <v>152</v>
      </c>
      <c r="D124" s="126">
        <v>0.242957746478873</v>
      </c>
      <c r="E124" s="126">
        <v>0.440140845070422</v>
      </c>
      <c r="F124" s="126">
        <v>0.53521126760563298</v>
      </c>
      <c r="G124" s="126">
        <v>0.18761801032988801</v>
      </c>
      <c r="H124" s="126">
        <v>0.33757851503407499</v>
      </c>
      <c r="I124" s="126" t="s">
        <v>27</v>
      </c>
      <c r="J124" s="126" t="s">
        <v>253</v>
      </c>
      <c r="K124" s="126" t="s">
        <v>1341</v>
      </c>
      <c r="L124" s="126">
        <v>0.1</v>
      </c>
      <c r="M124" s="126">
        <v>0.89999999999999902</v>
      </c>
      <c r="N124" s="126">
        <v>0.5</v>
      </c>
      <c r="O124" s="126">
        <v>120</v>
      </c>
      <c r="P124" s="127">
        <v>42649.882071759261</v>
      </c>
    </row>
    <row r="125" spans="1:16" x14ac:dyDescent="0.2">
      <c r="A125" s="126">
        <v>56</v>
      </c>
      <c r="B125" s="126">
        <v>146</v>
      </c>
      <c r="C125" s="126">
        <v>184</v>
      </c>
      <c r="D125" s="126">
        <v>0.19718309859154901</v>
      </c>
      <c r="E125" s="126">
        <v>0.51408450704225295</v>
      </c>
      <c r="F125" s="126">
        <v>0.647887323943662</v>
      </c>
      <c r="G125" s="126">
        <v>0.24507538950507701</v>
      </c>
      <c r="H125" s="126">
        <v>0.35104997026898799</v>
      </c>
      <c r="I125" s="126" t="s">
        <v>27</v>
      </c>
      <c r="J125" s="126" t="s">
        <v>253</v>
      </c>
      <c r="K125" s="126" t="s">
        <v>1342</v>
      </c>
      <c r="L125" s="126">
        <v>0.2</v>
      </c>
      <c r="M125" s="126">
        <v>0</v>
      </c>
      <c r="N125" s="126">
        <v>0.5</v>
      </c>
      <c r="O125" s="126">
        <v>120</v>
      </c>
      <c r="P125" s="127">
        <v>42649.882326388892</v>
      </c>
    </row>
    <row r="126" spans="1:16" x14ac:dyDescent="0.2">
      <c r="A126" s="126">
        <v>64</v>
      </c>
      <c r="B126" s="126">
        <v>168</v>
      </c>
      <c r="C126" s="126">
        <v>202</v>
      </c>
      <c r="D126" s="126">
        <v>0.22535211267605601</v>
      </c>
      <c r="E126" s="126">
        <v>0.59154929577464699</v>
      </c>
      <c r="F126" s="126">
        <v>0.71126760563380198</v>
      </c>
      <c r="G126" s="126">
        <v>0.27787884981292199</v>
      </c>
      <c r="H126" s="126">
        <v>0.39222422038203097</v>
      </c>
      <c r="I126" s="126" t="s">
        <v>27</v>
      </c>
      <c r="J126" s="126" t="s">
        <v>253</v>
      </c>
      <c r="K126" s="126" t="s">
        <v>1343</v>
      </c>
      <c r="L126" s="126">
        <v>0.2</v>
      </c>
      <c r="M126" s="126">
        <v>0.1</v>
      </c>
      <c r="N126" s="126">
        <v>0.5</v>
      </c>
      <c r="O126" s="126">
        <v>120</v>
      </c>
      <c r="P126" s="127">
        <v>42649.882569444446</v>
      </c>
    </row>
    <row r="127" spans="1:16" x14ac:dyDescent="0.2">
      <c r="A127" s="126">
        <v>79</v>
      </c>
      <c r="B127" s="126">
        <v>177</v>
      </c>
      <c r="C127" s="126">
        <v>211</v>
      </c>
      <c r="D127" s="126">
        <v>0.278169014084507</v>
      </c>
      <c r="E127" s="126">
        <v>0.62323943661971803</v>
      </c>
      <c r="F127" s="126">
        <v>0.74295774647887303</v>
      </c>
      <c r="G127" s="126">
        <v>0.30209115942813403</v>
      </c>
      <c r="H127" s="126">
        <v>0.436645322927187</v>
      </c>
      <c r="I127" s="126" t="s">
        <v>27</v>
      </c>
      <c r="J127" s="126" t="s">
        <v>253</v>
      </c>
      <c r="K127" s="126" t="s">
        <v>1344</v>
      </c>
      <c r="L127" s="126">
        <v>0.2</v>
      </c>
      <c r="M127" s="126">
        <v>0.2</v>
      </c>
      <c r="N127" s="126">
        <v>0.5</v>
      </c>
      <c r="O127" s="126">
        <v>120</v>
      </c>
      <c r="P127" s="127">
        <v>42649.8828125</v>
      </c>
    </row>
    <row r="128" spans="1:16" x14ac:dyDescent="0.2">
      <c r="A128" s="126">
        <v>82</v>
      </c>
      <c r="B128" s="126">
        <v>182</v>
      </c>
      <c r="C128" s="126">
        <v>216</v>
      </c>
      <c r="D128" s="126">
        <v>0.28873239436619702</v>
      </c>
      <c r="E128" s="126">
        <v>0.64084507042253502</v>
      </c>
      <c r="F128" s="126">
        <v>0.76056338028169002</v>
      </c>
      <c r="G128" s="126">
        <v>0.30829371828100399</v>
      </c>
      <c r="H128" s="126">
        <v>0.44880828222125502</v>
      </c>
      <c r="I128" s="126" t="s">
        <v>27</v>
      </c>
      <c r="J128" s="126" t="s">
        <v>253</v>
      </c>
      <c r="K128" s="126" t="s">
        <v>1345</v>
      </c>
      <c r="L128" s="126">
        <v>0.2</v>
      </c>
      <c r="M128" s="126">
        <v>0.3</v>
      </c>
      <c r="N128" s="126">
        <v>0.5</v>
      </c>
      <c r="O128" s="126">
        <v>120</v>
      </c>
      <c r="P128" s="127">
        <v>42649.883043981485</v>
      </c>
    </row>
    <row r="129" spans="1:16" x14ac:dyDescent="0.2">
      <c r="A129" s="126">
        <v>86</v>
      </c>
      <c r="B129" s="126">
        <v>176</v>
      </c>
      <c r="C129" s="126">
        <v>212</v>
      </c>
      <c r="D129" s="126">
        <v>0.30281690140845002</v>
      </c>
      <c r="E129" s="126">
        <v>0.61971830985915399</v>
      </c>
      <c r="F129" s="126">
        <v>0.74647887323943596</v>
      </c>
      <c r="G129" s="126">
        <v>0.29367949633243101</v>
      </c>
      <c r="H129" s="126">
        <v>0.444013335625699</v>
      </c>
      <c r="I129" s="126" t="s">
        <v>27</v>
      </c>
      <c r="J129" s="126" t="s">
        <v>253</v>
      </c>
      <c r="K129" s="126" t="s">
        <v>1346</v>
      </c>
      <c r="L129" s="126">
        <v>0.2</v>
      </c>
      <c r="M129" s="126">
        <v>0.4</v>
      </c>
      <c r="N129" s="126">
        <v>0.5</v>
      </c>
      <c r="O129" s="126">
        <v>120</v>
      </c>
      <c r="P129" s="127">
        <v>42649.883275462962</v>
      </c>
    </row>
    <row r="130" spans="1:16" x14ac:dyDescent="0.2">
      <c r="A130" s="126">
        <v>81</v>
      </c>
      <c r="B130" s="126">
        <v>167</v>
      </c>
      <c r="C130" s="126">
        <v>200</v>
      </c>
      <c r="D130" s="126">
        <v>0.28521126760563298</v>
      </c>
      <c r="E130" s="126">
        <v>0.58802816901408395</v>
      </c>
      <c r="F130" s="126">
        <v>0.70422535211267601</v>
      </c>
      <c r="G130" s="126">
        <v>0.273954417361849</v>
      </c>
      <c r="H130" s="126">
        <v>0.42441520955965101</v>
      </c>
      <c r="I130" s="126" t="s">
        <v>27</v>
      </c>
      <c r="J130" s="126" t="s">
        <v>253</v>
      </c>
      <c r="K130" s="126" t="s">
        <v>1347</v>
      </c>
      <c r="L130" s="126">
        <v>0.2</v>
      </c>
      <c r="M130" s="126">
        <v>0.5</v>
      </c>
      <c r="N130" s="126">
        <v>0.5</v>
      </c>
      <c r="O130" s="126">
        <v>120</v>
      </c>
      <c r="P130" s="127">
        <v>42649.883518518516</v>
      </c>
    </row>
    <row r="131" spans="1:16" x14ac:dyDescent="0.2">
      <c r="A131" s="126">
        <v>74</v>
      </c>
      <c r="B131" s="126">
        <v>155</v>
      </c>
      <c r="C131" s="126">
        <v>192</v>
      </c>
      <c r="D131" s="126">
        <v>0.26056338028169002</v>
      </c>
      <c r="E131" s="126">
        <v>0.54577464788732399</v>
      </c>
      <c r="F131" s="126">
        <v>0.676056338028169</v>
      </c>
      <c r="G131" s="126">
        <v>0.24460938135198701</v>
      </c>
      <c r="H131" s="126">
        <v>0.39404513552273701</v>
      </c>
      <c r="I131" s="126" t="s">
        <v>27</v>
      </c>
      <c r="J131" s="126" t="s">
        <v>253</v>
      </c>
      <c r="K131" s="126" t="s">
        <v>1348</v>
      </c>
      <c r="L131" s="126">
        <v>0.2</v>
      </c>
      <c r="M131" s="126">
        <v>0.6</v>
      </c>
      <c r="N131" s="126">
        <v>0.5</v>
      </c>
      <c r="O131" s="126">
        <v>120</v>
      </c>
      <c r="P131" s="127">
        <v>42649.883761574078</v>
      </c>
    </row>
    <row r="132" spans="1:16" x14ac:dyDescent="0.2">
      <c r="A132" s="126">
        <v>73</v>
      </c>
      <c r="B132" s="126">
        <v>141</v>
      </c>
      <c r="C132" s="126">
        <v>175</v>
      </c>
      <c r="D132" s="126">
        <v>0.25704225352112597</v>
      </c>
      <c r="E132" s="126">
        <v>0.49647887323943601</v>
      </c>
      <c r="F132" s="126">
        <v>0.61619718309859095</v>
      </c>
      <c r="G132" s="126">
        <v>0.223496008623741</v>
      </c>
      <c r="H132" s="126">
        <v>0.37380336483792098</v>
      </c>
      <c r="I132" s="126" t="s">
        <v>27</v>
      </c>
      <c r="J132" s="126" t="s">
        <v>253</v>
      </c>
      <c r="K132" s="126" t="s">
        <v>1349</v>
      </c>
      <c r="L132" s="126">
        <v>0.2</v>
      </c>
      <c r="M132" s="126">
        <v>0.7</v>
      </c>
      <c r="N132" s="126">
        <v>0.5</v>
      </c>
      <c r="O132" s="126">
        <v>120</v>
      </c>
      <c r="P132" s="127">
        <v>42649.883993055555</v>
      </c>
    </row>
    <row r="133" spans="1:16" x14ac:dyDescent="0.2">
      <c r="A133" s="126">
        <v>71</v>
      </c>
      <c r="B133" s="126">
        <v>128</v>
      </c>
      <c r="C133" s="126">
        <v>163</v>
      </c>
      <c r="D133" s="126">
        <v>0.25</v>
      </c>
      <c r="E133" s="126">
        <v>0.45070422535211202</v>
      </c>
      <c r="F133" s="126">
        <v>0.573943661971831</v>
      </c>
      <c r="G133" s="126">
        <v>0.202761126553162</v>
      </c>
      <c r="H133" s="126">
        <v>0.35487423426112003</v>
      </c>
      <c r="I133" s="126" t="s">
        <v>27</v>
      </c>
      <c r="J133" s="126" t="s">
        <v>253</v>
      </c>
      <c r="K133" s="126" t="s">
        <v>1350</v>
      </c>
      <c r="L133" s="126">
        <v>0.2</v>
      </c>
      <c r="M133" s="126">
        <v>0.79999999999999905</v>
      </c>
      <c r="N133" s="126">
        <v>0.5</v>
      </c>
      <c r="O133" s="126">
        <v>120</v>
      </c>
      <c r="P133" s="127">
        <v>42649.884236111109</v>
      </c>
    </row>
    <row r="134" spans="1:16" x14ac:dyDescent="0.2">
      <c r="A134" s="126">
        <v>69</v>
      </c>
      <c r="B134" s="126">
        <v>124</v>
      </c>
      <c r="C134" s="126">
        <v>151</v>
      </c>
      <c r="D134" s="126">
        <v>0.242957746478873</v>
      </c>
      <c r="E134" s="126">
        <v>0.43661971830985902</v>
      </c>
      <c r="F134" s="126">
        <v>0.53169014084507005</v>
      </c>
      <c r="G134" s="126">
        <v>0.18742040431524001</v>
      </c>
      <c r="H134" s="126">
        <v>0.33747818832740201</v>
      </c>
      <c r="I134" s="126" t="s">
        <v>27</v>
      </c>
      <c r="J134" s="126" t="s">
        <v>253</v>
      </c>
      <c r="K134" s="126" t="s">
        <v>1351</v>
      </c>
      <c r="L134" s="126">
        <v>0.2</v>
      </c>
      <c r="M134" s="126">
        <v>0.89999999999999902</v>
      </c>
      <c r="N134" s="126">
        <v>0.5</v>
      </c>
      <c r="O134" s="126">
        <v>120</v>
      </c>
      <c r="P134" s="127">
        <v>42649.884467592594</v>
      </c>
    </row>
    <row r="135" spans="1:16" x14ac:dyDescent="0.2">
      <c r="A135" s="126">
        <v>59</v>
      </c>
      <c r="B135" s="126">
        <v>148</v>
      </c>
      <c r="C135" s="126">
        <v>184</v>
      </c>
      <c r="D135" s="126">
        <v>0.20774647887323899</v>
      </c>
      <c r="E135" s="126">
        <v>0.52112676056338003</v>
      </c>
      <c r="F135" s="126">
        <v>0.647887323943662</v>
      </c>
      <c r="G135" s="126">
        <v>0.25529618442535901</v>
      </c>
      <c r="H135" s="126">
        <v>0.36449876476066601</v>
      </c>
      <c r="I135" s="126" t="s">
        <v>27</v>
      </c>
      <c r="J135" s="126" t="s">
        <v>253</v>
      </c>
      <c r="K135" s="126" t="s">
        <v>1352</v>
      </c>
      <c r="L135" s="126">
        <v>0.3</v>
      </c>
      <c r="M135" s="126">
        <v>0</v>
      </c>
      <c r="N135" s="126">
        <v>0.5</v>
      </c>
      <c r="O135" s="126">
        <v>120</v>
      </c>
      <c r="P135" s="127">
        <v>42649.884733796294</v>
      </c>
    </row>
    <row r="136" spans="1:16" x14ac:dyDescent="0.2">
      <c r="A136" s="126">
        <v>75</v>
      </c>
      <c r="B136" s="126">
        <v>170</v>
      </c>
      <c r="C136" s="126">
        <v>202</v>
      </c>
      <c r="D136" s="126">
        <v>0.264084507042253</v>
      </c>
      <c r="E136" s="126">
        <v>0.59859154929577396</v>
      </c>
      <c r="F136" s="126">
        <v>0.71126760563380198</v>
      </c>
      <c r="G136" s="126">
        <v>0.29611594007015002</v>
      </c>
      <c r="H136" s="126">
        <v>0.420354595649995</v>
      </c>
      <c r="I136" s="126" t="s">
        <v>27</v>
      </c>
      <c r="J136" s="126" t="s">
        <v>253</v>
      </c>
      <c r="K136" s="126" t="s">
        <v>1353</v>
      </c>
      <c r="L136" s="126">
        <v>0.3</v>
      </c>
      <c r="M136" s="126">
        <v>0.1</v>
      </c>
      <c r="N136" s="126">
        <v>0.5</v>
      </c>
      <c r="O136" s="126">
        <v>120</v>
      </c>
      <c r="P136" s="127">
        <v>42649.884976851848</v>
      </c>
    </row>
    <row r="137" spans="1:16" s="6" customFormat="1" x14ac:dyDescent="0.2">
      <c r="A137" s="131">
        <v>83</v>
      </c>
      <c r="B137" s="131">
        <v>185</v>
      </c>
      <c r="C137" s="131">
        <v>208</v>
      </c>
      <c r="D137" s="131">
        <v>0.29225352112676001</v>
      </c>
      <c r="E137" s="131">
        <v>0.65140845070422504</v>
      </c>
      <c r="F137" s="131">
        <v>0.73239436619718301</v>
      </c>
      <c r="G137" s="131">
        <v>0.31117449425030602</v>
      </c>
      <c r="H137" s="131">
        <v>0.45050026144120497</v>
      </c>
      <c r="I137" s="131" t="s">
        <v>27</v>
      </c>
      <c r="J137" s="131" t="s">
        <v>253</v>
      </c>
      <c r="K137" s="131" t="s">
        <v>1354</v>
      </c>
      <c r="L137" s="131">
        <v>0.3</v>
      </c>
      <c r="M137" s="131">
        <v>0.2</v>
      </c>
      <c r="N137" s="131">
        <v>0.5</v>
      </c>
      <c r="O137" s="131">
        <v>120</v>
      </c>
      <c r="P137" s="132">
        <v>42649.885208333333</v>
      </c>
    </row>
    <row r="138" spans="1:16" s="130" customFormat="1" x14ac:dyDescent="0.2">
      <c r="A138" s="128">
        <v>88</v>
      </c>
      <c r="B138" s="128">
        <v>186</v>
      </c>
      <c r="C138" s="128">
        <v>212</v>
      </c>
      <c r="D138" s="128">
        <v>0.309859154929577</v>
      </c>
      <c r="E138" s="128">
        <v>0.65492957746478797</v>
      </c>
      <c r="F138" s="128">
        <v>0.74647887323943596</v>
      </c>
      <c r="G138" s="128">
        <v>0.31113838010540601</v>
      </c>
      <c r="H138" s="128">
        <v>0.46174387537495798</v>
      </c>
      <c r="I138" s="128" t="s">
        <v>27</v>
      </c>
      <c r="J138" s="128" t="s">
        <v>253</v>
      </c>
      <c r="K138" s="128" t="s">
        <v>1355</v>
      </c>
      <c r="L138" s="128">
        <v>0.3</v>
      </c>
      <c r="M138" s="128">
        <v>0.3</v>
      </c>
      <c r="N138" s="128">
        <v>0.5</v>
      </c>
      <c r="O138" s="128">
        <v>120</v>
      </c>
      <c r="P138" s="129">
        <v>42649.885439814818</v>
      </c>
    </row>
    <row r="139" spans="1:16" x14ac:dyDescent="0.2">
      <c r="A139" s="126">
        <v>85</v>
      </c>
      <c r="B139" s="126">
        <v>169</v>
      </c>
      <c r="C139" s="126">
        <v>212</v>
      </c>
      <c r="D139" s="126">
        <v>0.29929577464788698</v>
      </c>
      <c r="E139" s="126">
        <v>0.59507042253521103</v>
      </c>
      <c r="F139" s="126">
        <v>0.74647887323943596</v>
      </c>
      <c r="G139" s="126">
        <v>0.29024334287470799</v>
      </c>
      <c r="H139" s="126">
        <v>0.44242188420664902</v>
      </c>
      <c r="I139" s="126" t="s">
        <v>27</v>
      </c>
      <c r="J139" s="126" t="s">
        <v>253</v>
      </c>
      <c r="K139" s="126" t="s">
        <v>1356</v>
      </c>
      <c r="L139" s="126">
        <v>0.3</v>
      </c>
      <c r="M139" s="126">
        <v>0.4</v>
      </c>
      <c r="N139" s="126">
        <v>0.5</v>
      </c>
      <c r="O139" s="126">
        <v>120</v>
      </c>
      <c r="P139" s="127">
        <v>42649.885682870372</v>
      </c>
    </row>
    <row r="140" spans="1:16" x14ac:dyDescent="0.2">
      <c r="A140" s="126">
        <v>81</v>
      </c>
      <c r="B140" s="126">
        <v>168</v>
      </c>
      <c r="C140" s="126">
        <v>201</v>
      </c>
      <c r="D140" s="126">
        <v>0.28521126760563298</v>
      </c>
      <c r="E140" s="126">
        <v>0.59154929577464699</v>
      </c>
      <c r="F140" s="126">
        <v>0.70774647887323905</v>
      </c>
      <c r="G140" s="126">
        <v>0.26813466004443698</v>
      </c>
      <c r="H140" s="126">
        <v>0.42115678625626701</v>
      </c>
      <c r="I140" s="126" t="s">
        <v>27</v>
      </c>
      <c r="J140" s="126" t="s">
        <v>253</v>
      </c>
      <c r="K140" s="126" t="s">
        <v>1357</v>
      </c>
      <c r="L140" s="126">
        <v>0.3</v>
      </c>
      <c r="M140" s="126">
        <v>0.5</v>
      </c>
      <c r="N140" s="126">
        <v>0.5</v>
      </c>
      <c r="O140" s="126">
        <v>120</v>
      </c>
      <c r="P140" s="127">
        <v>42649.885914351849</v>
      </c>
    </row>
    <row r="141" spans="1:16" x14ac:dyDescent="0.2">
      <c r="A141" s="126">
        <v>76</v>
      </c>
      <c r="B141" s="126">
        <v>151</v>
      </c>
      <c r="C141" s="126">
        <v>192</v>
      </c>
      <c r="D141" s="126">
        <v>0.26760563380281599</v>
      </c>
      <c r="E141" s="126">
        <v>0.53169014084507005</v>
      </c>
      <c r="F141" s="126">
        <v>0.676056338028169</v>
      </c>
      <c r="G141" s="126">
        <v>0.23950848899341501</v>
      </c>
      <c r="H141" s="126">
        <v>0.393029290883743</v>
      </c>
      <c r="I141" s="126" t="s">
        <v>27</v>
      </c>
      <c r="J141" s="126" t="s">
        <v>253</v>
      </c>
      <c r="K141" s="126" t="s">
        <v>1358</v>
      </c>
      <c r="L141" s="126">
        <v>0.3</v>
      </c>
      <c r="M141" s="126">
        <v>0.6</v>
      </c>
      <c r="N141" s="126">
        <v>0.5</v>
      </c>
      <c r="O141" s="126">
        <v>120</v>
      </c>
      <c r="P141" s="127">
        <v>42649.886145833334</v>
      </c>
    </row>
    <row r="142" spans="1:16" x14ac:dyDescent="0.2">
      <c r="A142" s="126">
        <v>73</v>
      </c>
      <c r="B142" s="126">
        <v>137</v>
      </c>
      <c r="C142" s="126">
        <v>174</v>
      </c>
      <c r="D142" s="126">
        <v>0.25704225352112597</v>
      </c>
      <c r="E142" s="126">
        <v>0.48239436619718301</v>
      </c>
      <c r="F142" s="126">
        <v>0.61267605633802802</v>
      </c>
      <c r="G142" s="126">
        <v>0.21781750797482699</v>
      </c>
      <c r="H142" s="126">
        <v>0.37017696850459703</v>
      </c>
      <c r="I142" s="126" t="s">
        <v>27</v>
      </c>
      <c r="J142" s="126" t="s">
        <v>253</v>
      </c>
      <c r="K142" s="126" t="s">
        <v>1359</v>
      </c>
      <c r="L142" s="126">
        <v>0.3</v>
      </c>
      <c r="M142" s="126">
        <v>0.7</v>
      </c>
      <c r="N142" s="126">
        <v>0.5</v>
      </c>
      <c r="O142" s="126">
        <v>120</v>
      </c>
      <c r="P142" s="127">
        <v>42649.886388888888</v>
      </c>
    </row>
    <row r="143" spans="1:16" x14ac:dyDescent="0.2">
      <c r="A143" s="126">
        <v>71</v>
      </c>
      <c r="B143" s="126">
        <v>126</v>
      </c>
      <c r="C143" s="126">
        <v>163</v>
      </c>
      <c r="D143" s="126">
        <v>0.25</v>
      </c>
      <c r="E143" s="126">
        <v>0.44366197183098499</v>
      </c>
      <c r="F143" s="126">
        <v>0.573943661971831</v>
      </c>
      <c r="G143" s="126">
        <v>0.20104665636775701</v>
      </c>
      <c r="H143" s="126">
        <v>0.35326573929174498</v>
      </c>
      <c r="I143" s="126" t="s">
        <v>27</v>
      </c>
      <c r="J143" s="126" t="s">
        <v>253</v>
      </c>
      <c r="K143" s="126" t="s">
        <v>1360</v>
      </c>
      <c r="L143" s="126">
        <v>0.3</v>
      </c>
      <c r="M143" s="126">
        <v>0.79999999999999905</v>
      </c>
      <c r="N143" s="126">
        <v>0.5</v>
      </c>
      <c r="O143" s="126">
        <v>120</v>
      </c>
      <c r="P143" s="127">
        <v>42649.886631944442</v>
      </c>
    </row>
    <row r="144" spans="1:16" x14ac:dyDescent="0.2">
      <c r="A144" s="126">
        <v>70</v>
      </c>
      <c r="B144" s="126">
        <v>122</v>
      </c>
      <c r="C144" s="126">
        <v>151</v>
      </c>
      <c r="D144" s="126">
        <v>0.24647887323943601</v>
      </c>
      <c r="E144" s="126">
        <v>0.42957746478873199</v>
      </c>
      <c r="F144" s="126">
        <v>0.53169014084507005</v>
      </c>
      <c r="G144" s="126">
        <v>0.18769232105796499</v>
      </c>
      <c r="H144" s="126">
        <v>0.338382604016641</v>
      </c>
      <c r="I144" s="126" t="s">
        <v>27</v>
      </c>
      <c r="J144" s="126" t="s">
        <v>253</v>
      </c>
      <c r="K144" s="126" t="s">
        <v>1361</v>
      </c>
      <c r="L144" s="126">
        <v>0.3</v>
      </c>
      <c r="M144" s="126">
        <v>0.89999999999999902</v>
      </c>
      <c r="N144" s="126">
        <v>0.5</v>
      </c>
      <c r="O144" s="126">
        <v>120</v>
      </c>
      <c r="P144" s="127">
        <v>42649.886874999997</v>
      </c>
    </row>
    <row r="145" spans="1:16" x14ac:dyDescent="0.2">
      <c r="A145" s="126">
        <v>70</v>
      </c>
      <c r="B145" s="126">
        <v>145</v>
      </c>
      <c r="C145" s="126">
        <v>187</v>
      </c>
      <c r="D145" s="126">
        <v>0.24647887323943601</v>
      </c>
      <c r="E145" s="126">
        <v>0.51056338028169002</v>
      </c>
      <c r="F145" s="126">
        <v>0.65845070422535201</v>
      </c>
      <c r="G145" s="126">
        <v>0.26086771753684501</v>
      </c>
      <c r="H145" s="126">
        <v>0.37762924843242202</v>
      </c>
      <c r="I145" s="126" t="s">
        <v>27</v>
      </c>
      <c r="J145" s="126" t="s">
        <v>253</v>
      </c>
      <c r="K145" s="126" t="s">
        <v>1362</v>
      </c>
      <c r="L145" s="126">
        <v>0.4</v>
      </c>
      <c r="M145" s="126">
        <v>0</v>
      </c>
      <c r="N145" s="126">
        <v>0.5</v>
      </c>
      <c r="O145" s="126">
        <v>120</v>
      </c>
      <c r="P145" s="127">
        <v>42649.887129629627</v>
      </c>
    </row>
    <row r="146" spans="1:16" x14ac:dyDescent="0.2">
      <c r="A146" s="126">
        <v>84</v>
      </c>
      <c r="B146" s="126">
        <v>164</v>
      </c>
      <c r="C146" s="126">
        <v>204</v>
      </c>
      <c r="D146" s="126">
        <v>0.29577464788732299</v>
      </c>
      <c r="E146" s="126">
        <v>0.57746478873239404</v>
      </c>
      <c r="F146" s="126">
        <v>0.71830985915492895</v>
      </c>
      <c r="G146" s="126">
        <v>0.29994783453463603</v>
      </c>
      <c r="H146" s="126">
        <v>0.43342586283046902</v>
      </c>
      <c r="I146" s="126" t="s">
        <v>27</v>
      </c>
      <c r="J146" s="126" t="s">
        <v>253</v>
      </c>
      <c r="K146" s="126" t="s">
        <v>1363</v>
      </c>
      <c r="L146" s="126">
        <v>0.4</v>
      </c>
      <c r="M146" s="126">
        <v>0.1</v>
      </c>
      <c r="N146" s="126">
        <v>0.5</v>
      </c>
      <c r="O146" s="126">
        <v>120</v>
      </c>
      <c r="P146" s="127">
        <v>42649.887361111112</v>
      </c>
    </row>
    <row r="147" spans="1:16" s="6" customFormat="1" x14ac:dyDescent="0.2">
      <c r="A147" s="126">
        <v>88</v>
      </c>
      <c r="B147" s="126">
        <v>177</v>
      </c>
      <c r="C147" s="126">
        <v>210</v>
      </c>
      <c r="D147" s="126">
        <v>0.309859154929577</v>
      </c>
      <c r="E147" s="126">
        <v>0.62323943661971803</v>
      </c>
      <c r="F147" s="126">
        <v>0.73943661971830899</v>
      </c>
      <c r="G147" s="126">
        <v>0.31113840436601498</v>
      </c>
      <c r="H147" s="126">
        <v>0.45837589184374899</v>
      </c>
      <c r="I147" s="126" t="s">
        <v>27</v>
      </c>
      <c r="J147" s="126" t="s">
        <v>253</v>
      </c>
      <c r="K147" s="126" t="s">
        <v>1364</v>
      </c>
      <c r="L147" s="126">
        <v>0.4</v>
      </c>
      <c r="M147" s="126">
        <v>0.2</v>
      </c>
      <c r="N147" s="126">
        <v>0.5</v>
      </c>
      <c r="O147" s="126">
        <v>120</v>
      </c>
      <c r="P147" s="127">
        <v>42649.887592592589</v>
      </c>
    </row>
    <row r="148" spans="1:16" x14ac:dyDescent="0.2">
      <c r="A148" s="126">
        <v>89</v>
      </c>
      <c r="B148" s="126">
        <v>173</v>
      </c>
      <c r="C148" s="126">
        <v>210</v>
      </c>
      <c r="D148" s="126">
        <v>0.31338028169013998</v>
      </c>
      <c r="E148" s="126">
        <v>0.60915492957746398</v>
      </c>
      <c r="F148" s="126">
        <v>0.73943661971830899</v>
      </c>
      <c r="G148" s="126">
        <v>0.302377227851366</v>
      </c>
      <c r="H148" s="126">
        <v>0.45908190531736798</v>
      </c>
      <c r="I148" s="126" t="s">
        <v>27</v>
      </c>
      <c r="J148" s="126" t="s">
        <v>253</v>
      </c>
      <c r="K148" s="126" t="s">
        <v>1365</v>
      </c>
      <c r="L148" s="126">
        <v>0.4</v>
      </c>
      <c r="M148" s="126">
        <v>0.3</v>
      </c>
      <c r="N148" s="126">
        <v>0.5</v>
      </c>
      <c r="O148" s="126">
        <v>120</v>
      </c>
      <c r="P148" s="127">
        <v>42649.887824074074</v>
      </c>
    </row>
    <row r="149" spans="1:16" x14ac:dyDescent="0.2">
      <c r="A149" s="126">
        <v>85</v>
      </c>
      <c r="B149" s="126">
        <v>166</v>
      </c>
      <c r="C149" s="126">
        <v>207</v>
      </c>
      <c r="D149" s="126">
        <v>0.29929577464788698</v>
      </c>
      <c r="E149" s="126">
        <v>0.58450704225352101</v>
      </c>
      <c r="F149" s="126">
        <v>0.72887323943661897</v>
      </c>
      <c r="G149" s="126">
        <v>0.28198598292293597</v>
      </c>
      <c r="H149" s="126">
        <v>0.437596482916429</v>
      </c>
      <c r="I149" s="126" t="s">
        <v>27</v>
      </c>
      <c r="J149" s="126" t="s">
        <v>253</v>
      </c>
      <c r="K149" s="126" t="s">
        <v>1366</v>
      </c>
      <c r="L149" s="126">
        <v>0.4</v>
      </c>
      <c r="M149" s="126">
        <v>0.4</v>
      </c>
      <c r="N149" s="126">
        <v>0.5</v>
      </c>
      <c r="O149" s="126">
        <v>120</v>
      </c>
      <c r="P149" s="127">
        <v>42649.888055555559</v>
      </c>
    </row>
    <row r="150" spans="1:16" x14ac:dyDescent="0.2">
      <c r="A150" s="126">
        <v>76</v>
      </c>
      <c r="B150" s="126">
        <v>160</v>
      </c>
      <c r="C150" s="126">
        <v>197</v>
      </c>
      <c r="D150" s="126">
        <v>0.26760563380281599</v>
      </c>
      <c r="E150" s="126">
        <v>0.56338028169013998</v>
      </c>
      <c r="F150" s="126">
        <v>0.69366197183098499</v>
      </c>
      <c r="G150" s="126">
        <v>0.25691816363930498</v>
      </c>
      <c r="H150" s="126">
        <v>0.40739383777701799</v>
      </c>
      <c r="I150" s="126" t="s">
        <v>27</v>
      </c>
      <c r="J150" s="126" t="s">
        <v>253</v>
      </c>
      <c r="K150" s="126" t="s">
        <v>1367</v>
      </c>
      <c r="L150" s="126">
        <v>0.4</v>
      </c>
      <c r="M150" s="126">
        <v>0.5</v>
      </c>
      <c r="N150" s="126">
        <v>0.5</v>
      </c>
      <c r="O150" s="126">
        <v>120</v>
      </c>
      <c r="P150" s="127">
        <v>42649.888287037036</v>
      </c>
    </row>
    <row r="151" spans="1:16" x14ac:dyDescent="0.2">
      <c r="A151" s="126">
        <v>76</v>
      </c>
      <c r="B151" s="126">
        <v>148</v>
      </c>
      <c r="C151" s="126">
        <v>183</v>
      </c>
      <c r="D151" s="126">
        <v>0.26760563380281599</v>
      </c>
      <c r="E151" s="126">
        <v>0.52112676056338003</v>
      </c>
      <c r="F151" s="126">
        <v>0.64436619718309796</v>
      </c>
      <c r="G151" s="126">
        <v>0.23315169955029999</v>
      </c>
      <c r="H151" s="126">
        <v>0.38933578009200898</v>
      </c>
      <c r="I151" s="126" t="s">
        <v>27</v>
      </c>
      <c r="J151" s="126" t="s">
        <v>253</v>
      </c>
      <c r="K151" s="126" t="s">
        <v>1368</v>
      </c>
      <c r="L151" s="126">
        <v>0.4</v>
      </c>
      <c r="M151" s="126">
        <v>0.6</v>
      </c>
      <c r="N151" s="126">
        <v>0.5</v>
      </c>
      <c r="O151" s="126">
        <v>120</v>
      </c>
      <c r="P151" s="127">
        <v>42649.888518518521</v>
      </c>
    </row>
    <row r="152" spans="1:16" x14ac:dyDescent="0.2">
      <c r="A152" s="126">
        <v>71</v>
      </c>
      <c r="B152" s="126">
        <v>137</v>
      </c>
      <c r="C152" s="126">
        <v>170</v>
      </c>
      <c r="D152" s="126">
        <v>0.25</v>
      </c>
      <c r="E152" s="126">
        <v>0.48239436619718301</v>
      </c>
      <c r="F152" s="126">
        <v>0.59859154929577396</v>
      </c>
      <c r="G152" s="126">
        <v>0.210759134156315</v>
      </c>
      <c r="H152" s="126">
        <v>0.36174890794611703</v>
      </c>
      <c r="I152" s="126" t="s">
        <v>27</v>
      </c>
      <c r="J152" s="126" t="s">
        <v>253</v>
      </c>
      <c r="K152" s="126" t="s">
        <v>1369</v>
      </c>
      <c r="L152" s="126">
        <v>0.4</v>
      </c>
      <c r="M152" s="126">
        <v>0.7</v>
      </c>
      <c r="N152" s="126">
        <v>0.5</v>
      </c>
      <c r="O152" s="126">
        <v>120</v>
      </c>
      <c r="P152" s="127">
        <v>42649.888761574075</v>
      </c>
    </row>
    <row r="153" spans="1:16" x14ac:dyDescent="0.2">
      <c r="A153" s="126">
        <v>71</v>
      </c>
      <c r="B153" s="126">
        <v>125</v>
      </c>
      <c r="C153" s="126">
        <v>160</v>
      </c>
      <c r="D153" s="126">
        <v>0.25</v>
      </c>
      <c r="E153" s="126">
        <v>0.440140845070422</v>
      </c>
      <c r="F153" s="126">
        <v>0.56338028169013998</v>
      </c>
      <c r="G153" s="126">
        <v>0.199008014204162</v>
      </c>
      <c r="H153" s="126">
        <v>0.35016607270862299</v>
      </c>
      <c r="I153" s="126" t="s">
        <v>27</v>
      </c>
      <c r="J153" s="126" t="s">
        <v>253</v>
      </c>
      <c r="K153" s="126" t="s">
        <v>1370</v>
      </c>
      <c r="L153" s="126">
        <v>0.4</v>
      </c>
      <c r="M153" s="126">
        <v>0.79999999999999905</v>
      </c>
      <c r="N153" s="126">
        <v>0.5</v>
      </c>
      <c r="O153" s="126">
        <v>120</v>
      </c>
      <c r="P153" s="127">
        <v>42649.888993055552</v>
      </c>
    </row>
    <row r="154" spans="1:16" x14ac:dyDescent="0.2">
      <c r="A154" s="126">
        <v>69</v>
      </c>
      <c r="B154" s="126">
        <v>121</v>
      </c>
      <c r="C154" s="126">
        <v>150</v>
      </c>
      <c r="D154" s="126">
        <v>0.242957746478873</v>
      </c>
      <c r="E154" s="126">
        <v>0.426056338028169</v>
      </c>
      <c r="F154" s="126">
        <v>0.528169014084507</v>
      </c>
      <c r="G154" s="126">
        <v>0.184802886769488</v>
      </c>
      <c r="H154" s="126">
        <v>0.33530480615306701</v>
      </c>
      <c r="I154" s="126" t="s">
        <v>27</v>
      </c>
      <c r="J154" s="126" t="s">
        <v>253</v>
      </c>
      <c r="K154" s="126" t="s">
        <v>1371</v>
      </c>
      <c r="L154" s="126">
        <v>0.4</v>
      </c>
      <c r="M154" s="126">
        <v>0.89999999999999902</v>
      </c>
      <c r="N154" s="126">
        <v>0.5</v>
      </c>
      <c r="O154" s="126">
        <v>120</v>
      </c>
      <c r="P154" s="127">
        <v>42649.889236111114</v>
      </c>
    </row>
    <row r="155" spans="1:16" x14ac:dyDescent="0.2">
      <c r="A155" s="126">
        <v>65</v>
      </c>
      <c r="B155" s="126">
        <v>140</v>
      </c>
      <c r="C155" s="126">
        <v>178</v>
      </c>
      <c r="D155" s="126">
        <v>0.228873239436619</v>
      </c>
      <c r="E155" s="126">
        <v>0.49295774647887303</v>
      </c>
      <c r="F155" s="126">
        <v>0.62676056338028097</v>
      </c>
      <c r="G155" s="126">
        <v>0.24921053616115399</v>
      </c>
      <c r="H155" s="126">
        <v>0.36141644430527498</v>
      </c>
      <c r="I155" s="126" t="s">
        <v>27</v>
      </c>
      <c r="J155" s="126" t="s">
        <v>253</v>
      </c>
      <c r="K155" s="126" t="s">
        <v>1372</v>
      </c>
      <c r="L155" s="126">
        <v>0.5</v>
      </c>
      <c r="M155" s="126">
        <v>0</v>
      </c>
      <c r="N155" s="126">
        <v>0.5</v>
      </c>
      <c r="O155" s="126">
        <v>120</v>
      </c>
      <c r="P155" s="127">
        <v>42649.889490740738</v>
      </c>
    </row>
    <row r="156" spans="1:16" x14ac:dyDescent="0.2">
      <c r="A156" s="126">
        <v>78</v>
      </c>
      <c r="B156" s="126">
        <v>159</v>
      </c>
      <c r="C156" s="126">
        <v>203</v>
      </c>
      <c r="D156" s="126">
        <v>0.27464788732394302</v>
      </c>
      <c r="E156" s="126">
        <v>0.55985915492957705</v>
      </c>
      <c r="F156" s="126">
        <v>0.71478873239436602</v>
      </c>
      <c r="G156" s="126">
        <v>0.28302021940194</v>
      </c>
      <c r="H156" s="126">
        <v>0.41733222317881202</v>
      </c>
      <c r="I156" s="126" t="s">
        <v>27</v>
      </c>
      <c r="J156" s="126" t="s">
        <v>253</v>
      </c>
      <c r="K156" s="126" t="s">
        <v>1373</v>
      </c>
      <c r="L156" s="126">
        <v>0.5</v>
      </c>
      <c r="M156" s="126">
        <v>0.1</v>
      </c>
      <c r="N156" s="126">
        <v>0.5</v>
      </c>
      <c r="O156" s="126">
        <v>120</v>
      </c>
      <c r="P156" s="127">
        <v>42649.889722222222</v>
      </c>
    </row>
    <row r="157" spans="1:16" x14ac:dyDescent="0.2">
      <c r="A157" s="126">
        <v>84</v>
      </c>
      <c r="B157" s="126">
        <v>171</v>
      </c>
      <c r="C157" s="126">
        <v>202</v>
      </c>
      <c r="D157" s="126">
        <v>0.29577464788732299</v>
      </c>
      <c r="E157" s="126">
        <v>0.602112676056338</v>
      </c>
      <c r="F157" s="126">
        <v>0.71126760563380198</v>
      </c>
      <c r="G157" s="126">
        <v>0.29232594605638201</v>
      </c>
      <c r="H157" s="126">
        <v>0.442119599703718</v>
      </c>
      <c r="I157" s="126" t="s">
        <v>27</v>
      </c>
      <c r="J157" s="126" t="s">
        <v>253</v>
      </c>
      <c r="K157" s="126" t="s">
        <v>1374</v>
      </c>
      <c r="L157" s="126">
        <v>0.5</v>
      </c>
      <c r="M157" s="126">
        <v>0.2</v>
      </c>
      <c r="N157" s="126">
        <v>0.5</v>
      </c>
      <c r="O157" s="126">
        <v>120</v>
      </c>
      <c r="P157" s="127">
        <v>42649.889953703707</v>
      </c>
    </row>
    <row r="158" spans="1:16" x14ac:dyDescent="0.2">
      <c r="A158" s="126">
        <v>83</v>
      </c>
      <c r="B158" s="126">
        <v>166</v>
      </c>
      <c r="C158" s="126">
        <v>206</v>
      </c>
      <c r="D158" s="126">
        <v>0.29225352112676001</v>
      </c>
      <c r="E158" s="126">
        <v>0.58450704225352101</v>
      </c>
      <c r="F158" s="126">
        <v>0.72535211267605604</v>
      </c>
      <c r="G158" s="126">
        <v>0.28359193374777197</v>
      </c>
      <c r="H158" s="126">
        <v>0.43738959471088201</v>
      </c>
      <c r="I158" s="126" t="s">
        <v>27</v>
      </c>
      <c r="J158" s="126" t="s">
        <v>253</v>
      </c>
      <c r="K158" s="126" t="s">
        <v>1375</v>
      </c>
      <c r="L158" s="126">
        <v>0.5</v>
      </c>
      <c r="M158" s="126">
        <v>0.3</v>
      </c>
      <c r="N158" s="126">
        <v>0.5</v>
      </c>
      <c r="O158" s="126">
        <v>120</v>
      </c>
      <c r="P158" s="127">
        <v>42649.890185185184</v>
      </c>
    </row>
    <row r="159" spans="1:16" x14ac:dyDescent="0.2">
      <c r="A159" s="126">
        <v>80</v>
      </c>
      <c r="B159" s="126">
        <v>160</v>
      </c>
      <c r="C159" s="126">
        <v>199</v>
      </c>
      <c r="D159" s="126">
        <v>0.28169014084506999</v>
      </c>
      <c r="E159" s="126">
        <v>0.56338028169013998</v>
      </c>
      <c r="F159" s="126">
        <v>0.70070422535211196</v>
      </c>
      <c r="G159" s="126">
        <v>0.26395068306268599</v>
      </c>
      <c r="H159" s="126">
        <v>0.41886428901137202</v>
      </c>
      <c r="I159" s="126" t="s">
        <v>27</v>
      </c>
      <c r="J159" s="126" t="s">
        <v>253</v>
      </c>
      <c r="K159" s="126" t="s">
        <v>1376</v>
      </c>
      <c r="L159" s="126">
        <v>0.5</v>
      </c>
      <c r="M159" s="126">
        <v>0.4</v>
      </c>
      <c r="N159" s="126">
        <v>0.5</v>
      </c>
      <c r="O159" s="126">
        <v>120</v>
      </c>
      <c r="P159" s="127">
        <v>42649.890416666669</v>
      </c>
    </row>
    <row r="160" spans="1:16" x14ac:dyDescent="0.2">
      <c r="A160" s="126">
        <v>70</v>
      </c>
      <c r="B160" s="126">
        <v>159</v>
      </c>
      <c r="C160" s="126">
        <v>188</v>
      </c>
      <c r="D160" s="126">
        <v>0.24647887323943601</v>
      </c>
      <c r="E160" s="126">
        <v>0.55985915492957705</v>
      </c>
      <c r="F160" s="126">
        <v>0.66197183098591506</v>
      </c>
      <c r="G160" s="126">
        <v>0.23913178518685901</v>
      </c>
      <c r="H160" s="126">
        <v>0.38978866542632501</v>
      </c>
      <c r="I160" s="126" t="s">
        <v>27</v>
      </c>
      <c r="J160" s="126" t="s">
        <v>253</v>
      </c>
      <c r="K160" s="126" t="s">
        <v>1377</v>
      </c>
      <c r="L160" s="126">
        <v>0.5</v>
      </c>
      <c r="M160" s="126">
        <v>0.5</v>
      </c>
      <c r="N160" s="126">
        <v>0.5</v>
      </c>
      <c r="O160" s="126">
        <v>120</v>
      </c>
      <c r="P160" s="127">
        <v>42649.890648148146</v>
      </c>
    </row>
    <row r="161" spans="1:16" x14ac:dyDescent="0.2">
      <c r="A161" s="126">
        <v>72</v>
      </c>
      <c r="B161" s="126">
        <v>146</v>
      </c>
      <c r="C161" s="126">
        <v>177</v>
      </c>
      <c r="D161" s="126">
        <v>0.25352112676056299</v>
      </c>
      <c r="E161" s="126">
        <v>0.51408450704225295</v>
      </c>
      <c r="F161" s="126">
        <v>0.62323943661971803</v>
      </c>
      <c r="G161" s="126">
        <v>0.22042865789182201</v>
      </c>
      <c r="H161" s="126">
        <v>0.37606290190084501</v>
      </c>
      <c r="I161" s="126" t="s">
        <v>27</v>
      </c>
      <c r="J161" s="126" t="s">
        <v>253</v>
      </c>
      <c r="K161" s="126" t="s">
        <v>1378</v>
      </c>
      <c r="L161" s="126">
        <v>0.5</v>
      </c>
      <c r="M161" s="126">
        <v>0.6</v>
      </c>
      <c r="N161" s="126">
        <v>0.5</v>
      </c>
      <c r="O161" s="126">
        <v>120</v>
      </c>
      <c r="P161" s="127">
        <v>42649.890879629631</v>
      </c>
    </row>
    <row r="162" spans="1:16" x14ac:dyDescent="0.2">
      <c r="A162" s="126">
        <v>71</v>
      </c>
      <c r="B162" s="126">
        <v>133</v>
      </c>
      <c r="C162" s="126">
        <v>166</v>
      </c>
      <c r="D162" s="126">
        <v>0.25</v>
      </c>
      <c r="E162" s="126">
        <v>0.46830985915492901</v>
      </c>
      <c r="F162" s="126">
        <v>0.58450704225352101</v>
      </c>
      <c r="G162" s="126">
        <v>0.20487439628440199</v>
      </c>
      <c r="H162" s="126">
        <v>0.35985113957036302</v>
      </c>
      <c r="I162" s="126" t="s">
        <v>27</v>
      </c>
      <c r="J162" s="126" t="s">
        <v>253</v>
      </c>
      <c r="K162" s="126" t="s">
        <v>1379</v>
      </c>
      <c r="L162" s="126">
        <v>0.5</v>
      </c>
      <c r="M162" s="126">
        <v>0.7</v>
      </c>
      <c r="N162" s="126">
        <v>0.5</v>
      </c>
      <c r="O162" s="126">
        <v>120</v>
      </c>
      <c r="P162" s="127">
        <v>42649.891122685185</v>
      </c>
    </row>
    <row r="163" spans="1:16" x14ac:dyDescent="0.2">
      <c r="A163" s="126">
        <v>68</v>
      </c>
      <c r="B163" s="126">
        <v>126</v>
      </c>
      <c r="C163" s="126">
        <v>159</v>
      </c>
      <c r="D163" s="126">
        <v>0.23943661971830901</v>
      </c>
      <c r="E163" s="126">
        <v>0.44366197183098499</v>
      </c>
      <c r="F163" s="126">
        <v>0.55985915492957705</v>
      </c>
      <c r="G163" s="126">
        <v>0.19230233170473701</v>
      </c>
      <c r="H163" s="126">
        <v>0.34330390919959702</v>
      </c>
      <c r="I163" s="126" t="s">
        <v>27</v>
      </c>
      <c r="J163" s="126" t="s">
        <v>253</v>
      </c>
      <c r="K163" s="126" t="s">
        <v>1380</v>
      </c>
      <c r="L163" s="126">
        <v>0.5</v>
      </c>
      <c r="M163" s="126">
        <v>0.79999999999999905</v>
      </c>
      <c r="N163" s="126">
        <v>0.5</v>
      </c>
      <c r="O163" s="126">
        <v>120</v>
      </c>
      <c r="P163" s="127">
        <v>42649.89135416667</v>
      </c>
    </row>
    <row r="164" spans="1:16" x14ac:dyDescent="0.2">
      <c r="A164" s="126">
        <v>69</v>
      </c>
      <c r="B164" s="126">
        <v>120</v>
      </c>
      <c r="C164" s="126">
        <v>149</v>
      </c>
      <c r="D164" s="126">
        <v>0.242957746478873</v>
      </c>
      <c r="E164" s="126">
        <v>0.42253521126760502</v>
      </c>
      <c r="F164" s="126">
        <v>0.52464788732394296</v>
      </c>
      <c r="G164" s="126">
        <v>0.182752997695872</v>
      </c>
      <c r="H164" s="126">
        <v>0.33346769235031998</v>
      </c>
      <c r="I164" s="126" t="s">
        <v>27</v>
      </c>
      <c r="J164" s="126" t="s">
        <v>253</v>
      </c>
      <c r="K164" s="126" t="s">
        <v>1381</v>
      </c>
      <c r="L164" s="126">
        <v>0.5</v>
      </c>
      <c r="M164" s="126">
        <v>0.89999999999999902</v>
      </c>
      <c r="N164" s="126">
        <v>0.5</v>
      </c>
      <c r="O164" s="126">
        <v>120</v>
      </c>
      <c r="P164" s="127">
        <v>42649.891597222224</v>
      </c>
    </row>
    <row r="165" spans="1:16" x14ac:dyDescent="0.2">
      <c r="A165" s="126">
        <v>53</v>
      </c>
      <c r="B165" s="126">
        <v>131</v>
      </c>
      <c r="C165" s="126">
        <v>178</v>
      </c>
      <c r="D165" s="126">
        <v>0.18661971830985899</v>
      </c>
      <c r="E165" s="126">
        <v>0.46126760563380198</v>
      </c>
      <c r="F165" s="126">
        <v>0.62676056338028097</v>
      </c>
      <c r="G165" s="126">
        <v>0.223084929937124</v>
      </c>
      <c r="H165" s="126">
        <v>0.32656760217523501</v>
      </c>
      <c r="I165" s="126" t="s">
        <v>27</v>
      </c>
      <c r="J165" s="126" t="s">
        <v>253</v>
      </c>
      <c r="K165" s="126" t="s">
        <v>1382</v>
      </c>
      <c r="L165" s="126">
        <v>0.6</v>
      </c>
      <c r="M165" s="126">
        <v>0</v>
      </c>
      <c r="N165" s="126">
        <v>0.5</v>
      </c>
      <c r="O165" s="126">
        <v>120</v>
      </c>
      <c r="P165" s="127">
        <v>42649.891851851855</v>
      </c>
    </row>
    <row r="166" spans="1:16" x14ac:dyDescent="0.2">
      <c r="A166" s="126">
        <v>64</v>
      </c>
      <c r="B166" s="126">
        <v>155</v>
      </c>
      <c r="C166" s="126">
        <v>196</v>
      </c>
      <c r="D166" s="126">
        <v>0.22535211267605601</v>
      </c>
      <c r="E166" s="126">
        <v>0.54577464788732399</v>
      </c>
      <c r="F166" s="126">
        <v>0.69014084507042195</v>
      </c>
      <c r="G166" s="126">
        <v>0.25366747455524102</v>
      </c>
      <c r="H166" s="126">
        <v>0.37444722719411799</v>
      </c>
      <c r="I166" s="126" t="s">
        <v>27</v>
      </c>
      <c r="J166" s="126" t="s">
        <v>253</v>
      </c>
      <c r="K166" s="126" t="s">
        <v>1383</v>
      </c>
      <c r="L166" s="126">
        <v>0.6</v>
      </c>
      <c r="M166" s="126">
        <v>0.1</v>
      </c>
      <c r="N166" s="126">
        <v>0.5</v>
      </c>
      <c r="O166" s="126">
        <v>120</v>
      </c>
      <c r="P166" s="127">
        <v>42649.892083333332</v>
      </c>
    </row>
    <row r="167" spans="1:16" x14ac:dyDescent="0.2">
      <c r="A167" s="126">
        <v>69</v>
      </c>
      <c r="B167" s="126">
        <v>163</v>
      </c>
      <c r="C167" s="126">
        <v>195</v>
      </c>
      <c r="D167" s="126">
        <v>0.242957746478873</v>
      </c>
      <c r="E167" s="126">
        <v>0.573943661971831</v>
      </c>
      <c r="F167" s="126">
        <v>0.68661971830985902</v>
      </c>
      <c r="G167" s="126">
        <v>0.25917673729227603</v>
      </c>
      <c r="H167" s="126">
        <v>0.39962889399740198</v>
      </c>
      <c r="I167" s="126" t="s">
        <v>27</v>
      </c>
      <c r="J167" s="126" t="s">
        <v>253</v>
      </c>
      <c r="K167" s="126" t="s">
        <v>1384</v>
      </c>
      <c r="L167" s="126">
        <v>0.6</v>
      </c>
      <c r="M167" s="126">
        <v>0.2</v>
      </c>
      <c r="N167" s="126">
        <v>0.5</v>
      </c>
      <c r="O167" s="126">
        <v>120</v>
      </c>
      <c r="P167" s="127">
        <v>42649.892314814817</v>
      </c>
    </row>
    <row r="168" spans="1:16" x14ac:dyDescent="0.2">
      <c r="A168" s="126">
        <v>77</v>
      </c>
      <c r="B168" s="126">
        <v>160</v>
      </c>
      <c r="C168" s="126">
        <v>197</v>
      </c>
      <c r="D168" s="126">
        <v>0.27112676056337998</v>
      </c>
      <c r="E168" s="126">
        <v>0.56338028169013998</v>
      </c>
      <c r="F168" s="126">
        <v>0.69366197183098499</v>
      </c>
      <c r="G168" s="126">
        <v>0.26168399446060397</v>
      </c>
      <c r="H168" s="126">
        <v>0.41078479996177503</v>
      </c>
      <c r="I168" s="126" t="s">
        <v>27</v>
      </c>
      <c r="J168" s="126" t="s">
        <v>253</v>
      </c>
      <c r="K168" s="126" t="s">
        <v>1385</v>
      </c>
      <c r="L168" s="126">
        <v>0.6</v>
      </c>
      <c r="M168" s="126">
        <v>0.3</v>
      </c>
      <c r="N168" s="126">
        <v>0.5</v>
      </c>
      <c r="O168" s="126">
        <v>120</v>
      </c>
      <c r="P168" s="127">
        <v>42649.892546296294</v>
      </c>
    </row>
    <row r="169" spans="1:16" x14ac:dyDescent="0.2">
      <c r="A169" s="126">
        <v>76</v>
      </c>
      <c r="B169" s="126">
        <v>154</v>
      </c>
      <c r="C169" s="126">
        <v>189</v>
      </c>
      <c r="D169" s="126">
        <v>0.26760563380281599</v>
      </c>
      <c r="E169" s="126">
        <v>0.54225352112675995</v>
      </c>
      <c r="F169" s="126">
        <v>0.66549295774647799</v>
      </c>
      <c r="G169" s="126">
        <v>0.248890601553619</v>
      </c>
      <c r="H169" s="126">
        <v>0.40095809687360301</v>
      </c>
      <c r="I169" s="126" t="s">
        <v>27</v>
      </c>
      <c r="J169" s="126" t="s">
        <v>253</v>
      </c>
      <c r="K169" s="126" t="s">
        <v>1386</v>
      </c>
      <c r="L169" s="126">
        <v>0.6</v>
      </c>
      <c r="M169" s="126">
        <v>0.4</v>
      </c>
      <c r="N169" s="126">
        <v>0.5</v>
      </c>
      <c r="O169" s="126">
        <v>120</v>
      </c>
      <c r="P169" s="127">
        <v>42649.892777777779</v>
      </c>
    </row>
    <row r="170" spans="1:16" x14ac:dyDescent="0.2">
      <c r="A170" s="126">
        <v>69</v>
      </c>
      <c r="B170" s="126">
        <v>155</v>
      </c>
      <c r="C170" s="126">
        <v>182</v>
      </c>
      <c r="D170" s="126">
        <v>0.242957746478873</v>
      </c>
      <c r="E170" s="126">
        <v>0.54577464788732399</v>
      </c>
      <c r="F170" s="126">
        <v>0.64084507042253502</v>
      </c>
      <c r="G170" s="126">
        <v>0.22807381666170201</v>
      </c>
      <c r="H170" s="126">
        <v>0.37620438154309599</v>
      </c>
      <c r="I170" s="126" t="s">
        <v>27</v>
      </c>
      <c r="J170" s="126" t="s">
        <v>253</v>
      </c>
      <c r="K170" s="126" t="s">
        <v>1387</v>
      </c>
      <c r="L170" s="126">
        <v>0.6</v>
      </c>
      <c r="M170" s="126">
        <v>0.5</v>
      </c>
      <c r="N170" s="126">
        <v>0.5</v>
      </c>
      <c r="O170" s="126">
        <v>120</v>
      </c>
      <c r="P170" s="127">
        <v>42649.893009259256</v>
      </c>
    </row>
    <row r="171" spans="1:16" x14ac:dyDescent="0.2">
      <c r="A171" s="126">
        <v>66</v>
      </c>
      <c r="B171" s="126">
        <v>141</v>
      </c>
      <c r="C171" s="126">
        <v>177</v>
      </c>
      <c r="D171" s="126">
        <v>0.23239436619718301</v>
      </c>
      <c r="E171" s="126">
        <v>0.49647887323943601</v>
      </c>
      <c r="F171" s="126">
        <v>0.62323943661971803</v>
      </c>
      <c r="G171" s="126">
        <v>0.208294754080531</v>
      </c>
      <c r="H171" s="126">
        <v>0.35656485461916398</v>
      </c>
      <c r="I171" s="126" t="s">
        <v>27</v>
      </c>
      <c r="J171" s="126" t="s">
        <v>253</v>
      </c>
      <c r="K171" s="126" t="s">
        <v>1388</v>
      </c>
      <c r="L171" s="126">
        <v>0.6</v>
      </c>
      <c r="M171" s="126">
        <v>0.6</v>
      </c>
      <c r="N171" s="126">
        <v>0.5</v>
      </c>
      <c r="O171" s="126">
        <v>120</v>
      </c>
      <c r="P171" s="127">
        <v>42649.893240740741</v>
      </c>
    </row>
    <row r="172" spans="1:16" x14ac:dyDescent="0.2">
      <c r="A172" s="126">
        <v>68</v>
      </c>
      <c r="B172" s="126">
        <v>130</v>
      </c>
      <c r="C172" s="126">
        <v>164</v>
      </c>
      <c r="D172" s="126">
        <v>0.23943661971830901</v>
      </c>
      <c r="E172" s="126">
        <v>0.45774647887323899</v>
      </c>
      <c r="F172" s="126">
        <v>0.57746478873239404</v>
      </c>
      <c r="G172" s="126">
        <v>0.19584564419644601</v>
      </c>
      <c r="H172" s="126">
        <v>0.34935080656593098</v>
      </c>
      <c r="I172" s="126" t="s">
        <v>27</v>
      </c>
      <c r="J172" s="126" t="s">
        <v>253</v>
      </c>
      <c r="K172" s="126" t="s">
        <v>1389</v>
      </c>
      <c r="L172" s="126">
        <v>0.6</v>
      </c>
      <c r="M172" s="126">
        <v>0.7</v>
      </c>
      <c r="N172" s="126">
        <v>0.5</v>
      </c>
      <c r="O172" s="126">
        <v>120</v>
      </c>
      <c r="P172" s="127">
        <v>42649.893483796295</v>
      </c>
    </row>
    <row r="173" spans="1:16" x14ac:dyDescent="0.2">
      <c r="A173" s="126">
        <v>68</v>
      </c>
      <c r="B173" s="126">
        <v>124</v>
      </c>
      <c r="C173" s="126">
        <v>157</v>
      </c>
      <c r="D173" s="126">
        <v>0.23943661971830901</v>
      </c>
      <c r="E173" s="126">
        <v>0.43661971830985902</v>
      </c>
      <c r="F173" s="126">
        <v>0.55281690140844997</v>
      </c>
      <c r="G173" s="126">
        <v>0.186941486418224</v>
      </c>
      <c r="H173" s="126">
        <v>0.33810951575529102</v>
      </c>
      <c r="I173" s="126" t="s">
        <v>27</v>
      </c>
      <c r="J173" s="126" t="s">
        <v>253</v>
      </c>
      <c r="K173" s="126" t="s">
        <v>1390</v>
      </c>
      <c r="L173" s="126">
        <v>0.6</v>
      </c>
      <c r="M173" s="126">
        <v>0.79999999999999905</v>
      </c>
      <c r="N173" s="126">
        <v>0.5</v>
      </c>
      <c r="O173" s="126">
        <v>120</v>
      </c>
      <c r="P173" s="127">
        <v>42649.89371527778</v>
      </c>
    </row>
    <row r="174" spans="1:16" x14ac:dyDescent="0.2">
      <c r="A174" s="126">
        <v>69</v>
      </c>
      <c r="B174" s="126">
        <v>117</v>
      </c>
      <c r="C174" s="126">
        <v>148</v>
      </c>
      <c r="D174" s="126">
        <v>0.242957746478873</v>
      </c>
      <c r="E174" s="126">
        <v>0.411971830985915</v>
      </c>
      <c r="F174" s="126">
        <v>0.52112676056338003</v>
      </c>
      <c r="G174" s="126">
        <v>0.18161653738098901</v>
      </c>
      <c r="H174" s="126">
        <v>0.33233884196744301</v>
      </c>
      <c r="I174" s="126" t="s">
        <v>27</v>
      </c>
      <c r="J174" s="126" t="s">
        <v>253</v>
      </c>
      <c r="K174" s="126" t="s">
        <v>1391</v>
      </c>
      <c r="L174" s="126">
        <v>0.6</v>
      </c>
      <c r="M174" s="126">
        <v>0.89999999999999902</v>
      </c>
      <c r="N174" s="126">
        <v>0.5</v>
      </c>
      <c r="O174" s="126">
        <v>120</v>
      </c>
      <c r="P174" s="127">
        <v>42649.893958333334</v>
      </c>
    </row>
    <row r="175" spans="1:16" x14ac:dyDescent="0.2">
      <c r="A175" s="126">
        <v>44</v>
      </c>
      <c r="B175" s="126">
        <v>121</v>
      </c>
      <c r="C175" s="126">
        <v>168</v>
      </c>
      <c r="D175" s="126">
        <v>0.154929577464788</v>
      </c>
      <c r="E175" s="126">
        <v>0.426056338028169</v>
      </c>
      <c r="F175" s="126">
        <v>0.59154929577464699</v>
      </c>
      <c r="G175" s="126">
        <v>0.199820125789506</v>
      </c>
      <c r="H175" s="126">
        <v>0.29418225308821</v>
      </c>
      <c r="I175" s="126" t="s">
        <v>27</v>
      </c>
      <c r="J175" s="126" t="s">
        <v>253</v>
      </c>
      <c r="K175" s="126" t="s">
        <v>1392</v>
      </c>
      <c r="L175" s="126">
        <v>0.7</v>
      </c>
      <c r="M175" s="126">
        <v>0</v>
      </c>
      <c r="N175" s="126">
        <v>0.5</v>
      </c>
      <c r="O175" s="126">
        <v>120</v>
      </c>
      <c r="P175" s="127">
        <v>42649.894212962965</v>
      </c>
    </row>
    <row r="176" spans="1:16" x14ac:dyDescent="0.2">
      <c r="A176" s="126">
        <v>54</v>
      </c>
      <c r="B176" s="126">
        <v>142</v>
      </c>
      <c r="C176" s="126">
        <v>186</v>
      </c>
      <c r="D176" s="126">
        <v>0.190140845070422</v>
      </c>
      <c r="E176" s="126">
        <v>0.5</v>
      </c>
      <c r="F176" s="126">
        <v>0.65492957746478797</v>
      </c>
      <c r="G176" s="126">
        <v>0.22450589034608701</v>
      </c>
      <c r="H176" s="126">
        <v>0.33827463176358402</v>
      </c>
      <c r="I176" s="126" t="s">
        <v>27</v>
      </c>
      <c r="J176" s="126" t="s">
        <v>253</v>
      </c>
      <c r="K176" s="126" t="s">
        <v>1393</v>
      </c>
      <c r="L176" s="126">
        <v>0.7</v>
      </c>
      <c r="M176" s="126">
        <v>0.1</v>
      </c>
      <c r="N176" s="126">
        <v>0.5</v>
      </c>
      <c r="O176" s="126">
        <v>120</v>
      </c>
      <c r="P176" s="127">
        <v>42649.894444444442</v>
      </c>
    </row>
    <row r="177" spans="1:16" x14ac:dyDescent="0.2">
      <c r="A177" s="126">
        <v>64</v>
      </c>
      <c r="B177" s="126">
        <v>150</v>
      </c>
      <c r="C177" s="126">
        <v>185</v>
      </c>
      <c r="D177" s="126">
        <v>0.22535211267605601</v>
      </c>
      <c r="E177" s="126">
        <v>0.528169014084507</v>
      </c>
      <c r="F177" s="126">
        <v>0.65140845070422504</v>
      </c>
      <c r="G177" s="126">
        <v>0.23661315624562801</v>
      </c>
      <c r="H177" s="126">
        <v>0.36955263070481598</v>
      </c>
      <c r="I177" s="126" t="s">
        <v>27</v>
      </c>
      <c r="J177" s="126" t="s">
        <v>253</v>
      </c>
      <c r="K177" s="126" t="s">
        <v>1394</v>
      </c>
      <c r="L177" s="126">
        <v>0.7</v>
      </c>
      <c r="M177" s="126">
        <v>0.2</v>
      </c>
      <c r="N177" s="126">
        <v>0.5</v>
      </c>
      <c r="O177" s="126">
        <v>120</v>
      </c>
      <c r="P177" s="127">
        <v>42649.894675925927</v>
      </c>
    </row>
    <row r="178" spans="1:16" x14ac:dyDescent="0.2">
      <c r="A178" s="126">
        <v>71</v>
      </c>
      <c r="B178" s="126">
        <v>146</v>
      </c>
      <c r="C178" s="126">
        <v>182</v>
      </c>
      <c r="D178" s="126">
        <v>0.25</v>
      </c>
      <c r="E178" s="126">
        <v>0.51408450704225295</v>
      </c>
      <c r="F178" s="126">
        <v>0.64084507042253502</v>
      </c>
      <c r="G178" s="126">
        <v>0.24083681786788699</v>
      </c>
      <c r="H178" s="126">
        <v>0.382087387021458</v>
      </c>
      <c r="I178" s="126" t="s">
        <v>27</v>
      </c>
      <c r="J178" s="126" t="s">
        <v>253</v>
      </c>
      <c r="K178" s="126" t="s">
        <v>1395</v>
      </c>
      <c r="L178" s="126">
        <v>0.7</v>
      </c>
      <c r="M178" s="126">
        <v>0.3</v>
      </c>
      <c r="N178" s="126">
        <v>0.5</v>
      </c>
      <c r="O178" s="126">
        <v>120</v>
      </c>
      <c r="P178" s="127">
        <v>42649.894907407404</v>
      </c>
    </row>
    <row r="179" spans="1:16" x14ac:dyDescent="0.2">
      <c r="A179" s="126">
        <v>71</v>
      </c>
      <c r="B179" s="126">
        <v>147</v>
      </c>
      <c r="C179" s="126">
        <v>181</v>
      </c>
      <c r="D179" s="126">
        <v>0.25</v>
      </c>
      <c r="E179" s="126">
        <v>0.51760563380281599</v>
      </c>
      <c r="F179" s="126">
        <v>0.63732394366197098</v>
      </c>
      <c r="G179" s="126">
        <v>0.23097055678539499</v>
      </c>
      <c r="H179" s="126">
        <v>0.378000530637912</v>
      </c>
      <c r="I179" s="126" t="s">
        <v>27</v>
      </c>
      <c r="J179" s="126" t="s">
        <v>253</v>
      </c>
      <c r="K179" s="126" t="s">
        <v>1396</v>
      </c>
      <c r="L179" s="126">
        <v>0.7</v>
      </c>
      <c r="M179" s="126">
        <v>0.4</v>
      </c>
      <c r="N179" s="126">
        <v>0.5</v>
      </c>
      <c r="O179" s="126">
        <v>120</v>
      </c>
      <c r="P179" s="127">
        <v>42649.895150462966</v>
      </c>
    </row>
    <row r="180" spans="1:16" x14ac:dyDescent="0.2">
      <c r="A180" s="126">
        <v>70</v>
      </c>
      <c r="B180" s="126">
        <v>146</v>
      </c>
      <c r="C180" s="126">
        <v>174</v>
      </c>
      <c r="D180" s="126">
        <v>0.24647887323943601</v>
      </c>
      <c r="E180" s="126">
        <v>0.51408450704225295</v>
      </c>
      <c r="F180" s="126">
        <v>0.61267605633802802</v>
      </c>
      <c r="G180" s="126">
        <v>0.219411400070956</v>
      </c>
      <c r="H180" s="126">
        <v>0.36712388950848002</v>
      </c>
      <c r="I180" s="126" t="s">
        <v>27</v>
      </c>
      <c r="J180" s="126" t="s">
        <v>253</v>
      </c>
      <c r="K180" s="126" t="s">
        <v>1397</v>
      </c>
      <c r="L180" s="126">
        <v>0.7</v>
      </c>
      <c r="M180" s="126">
        <v>0.5</v>
      </c>
      <c r="N180" s="126">
        <v>0.5</v>
      </c>
      <c r="O180" s="126">
        <v>120</v>
      </c>
      <c r="P180" s="127">
        <v>42649.895381944443</v>
      </c>
    </row>
    <row r="181" spans="1:16" x14ac:dyDescent="0.2">
      <c r="A181" s="126">
        <v>67</v>
      </c>
      <c r="B181" s="126">
        <v>138</v>
      </c>
      <c r="C181" s="126">
        <v>170</v>
      </c>
      <c r="D181" s="126">
        <v>0.235915492957746</v>
      </c>
      <c r="E181" s="126">
        <v>0.485915492957746</v>
      </c>
      <c r="F181" s="126">
        <v>0.59859154929577396</v>
      </c>
      <c r="G181" s="126">
        <v>0.20095842154819701</v>
      </c>
      <c r="H181" s="126">
        <v>0.35151921002784903</v>
      </c>
      <c r="I181" s="126" t="s">
        <v>27</v>
      </c>
      <c r="J181" s="126" t="s">
        <v>253</v>
      </c>
      <c r="K181" s="126" t="s">
        <v>1398</v>
      </c>
      <c r="L181" s="126">
        <v>0.7</v>
      </c>
      <c r="M181" s="126">
        <v>0.6</v>
      </c>
      <c r="N181" s="126">
        <v>0.5</v>
      </c>
      <c r="O181" s="126">
        <v>120</v>
      </c>
      <c r="P181" s="127">
        <v>42649.895613425928</v>
      </c>
    </row>
    <row r="182" spans="1:16" x14ac:dyDescent="0.2">
      <c r="A182" s="126">
        <v>68</v>
      </c>
      <c r="B182" s="126">
        <v>128</v>
      </c>
      <c r="C182" s="126">
        <v>160</v>
      </c>
      <c r="D182" s="126">
        <v>0.23943661971830901</v>
      </c>
      <c r="E182" s="126">
        <v>0.45070422535211202</v>
      </c>
      <c r="F182" s="126">
        <v>0.56338028169013998</v>
      </c>
      <c r="G182" s="126">
        <v>0.19076744920421801</v>
      </c>
      <c r="H182" s="126">
        <v>0.34464478318929898</v>
      </c>
      <c r="I182" s="126" t="s">
        <v>27</v>
      </c>
      <c r="J182" s="126" t="s">
        <v>253</v>
      </c>
      <c r="K182" s="126" t="s">
        <v>1399</v>
      </c>
      <c r="L182" s="126">
        <v>0.7</v>
      </c>
      <c r="M182" s="126">
        <v>0.7</v>
      </c>
      <c r="N182" s="126">
        <v>0.5</v>
      </c>
      <c r="O182" s="126">
        <v>120</v>
      </c>
      <c r="P182" s="127">
        <v>42649.895844907405</v>
      </c>
    </row>
    <row r="183" spans="1:16" x14ac:dyDescent="0.2">
      <c r="A183" s="126">
        <v>67</v>
      </c>
      <c r="B183" s="126">
        <v>119</v>
      </c>
      <c r="C183" s="126">
        <v>154</v>
      </c>
      <c r="D183" s="126">
        <v>0.235915492957746</v>
      </c>
      <c r="E183" s="126">
        <v>0.41901408450704197</v>
      </c>
      <c r="F183" s="126">
        <v>0.54225352112675995</v>
      </c>
      <c r="G183" s="126">
        <v>0.18214942612621299</v>
      </c>
      <c r="H183" s="126">
        <v>0.33147484322786602</v>
      </c>
      <c r="I183" s="126" t="s">
        <v>27</v>
      </c>
      <c r="J183" s="126" t="s">
        <v>253</v>
      </c>
      <c r="K183" s="126" t="s">
        <v>1400</v>
      </c>
      <c r="L183" s="126">
        <v>0.7</v>
      </c>
      <c r="M183" s="126">
        <v>0.79999999999999905</v>
      </c>
      <c r="N183" s="126">
        <v>0.5</v>
      </c>
      <c r="O183" s="126">
        <v>120</v>
      </c>
      <c r="P183" s="127">
        <v>42649.896087962959</v>
      </c>
    </row>
    <row r="184" spans="1:16" x14ac:dyDescent="0.2">
      <c r="A184" s="126">
        <v>67</v>
      </c>
      <c r="B184" s="126">
        <v>114</v>
      </c>
      <c r="C184" s="126">
        <v>146</v>
      </c>
      <c r="D184" s="126">
        <v>0.235915492957746</v>
      </c>
      <c r="E184" s="126">
        <v>0.40140845070422498</v>
      </c>
      <c r="F184" s="126">
        <v>0.51408450704225295</v>
      </c>
      <c r="G184" s="126">
        <v>0.178056947699503</v>
      </c>
      <c r="H184" s="126">
        <v>0.32742387930316103</v>
      </c>
      <c r="I184" s="126" t="s">
        <v>27</v>
      </c>
      <c r="J184" s="126" t="s">
        <v>253</v>
      </c>
      <c r="K184" s="126" t="s">
        <v>1401</v>
      </c>
      <c r="L184" s="126">
        <v>0.7</v>
      </c>
      <c r="M184" s="126">
        <v>0.89999999999999902</v>
      </c>
      <c r="N184" s="126">
        <v>0.5</v>
      </c>
      <c r="O184" s="126">
        <v>120</v>
      </c>
      <c r="P184" s="127">
        <v>42649.896331018521</v>
      </c>
    </row>
    <row r="185" spans="1:16" x14ac:dyDescent="0.2">
      <c r="A185" s="126">
        <v>43</v>
      </c>
      <c r="B185" s="126">
        <v>112</v>
      </c>
      <c r="C185" s="126">
        <v>161</v>
      </c>
      <c r="D185" s="126">
        <v>0.15140845070422501</v>
      </c>
      <c r="E185" s="126">
        <v>0.39436619718309801</v>
      </c>
      <c r="F185" s="126">
        <v>0.56690140845070403</v>
      </c>
      <c r="G185" s="126">
        <v>0.184974717270004</v>
      </c>
      <c r="H185" s="126">
        <v>0.276159922908986</v>
      </c>
      <c r="I185" s="126" t="s">
        <v>27</v>
      </c>
      <c r="J185" s="126" t="s">
        <v>253</v>
      </c>
      <c r="K185" s="126" t="s">
        <v>1402</v>
      </c>
      <c r="L185" s="126">
        <v>0.79999999999999905</v>
      </c>
      <c r="M185" s="126">
        <v>0</v>
      </c>
      <c r="N185" s="126">
        <v>0.5</v>
      </c>
      <c r="O185" s="126">
        <v>120</v>
      </c>
      <c r="P185" s="127">
        <v>42649.896585648145</v>
      </c>
    </row>
    <row r="186" spans="1:16" x14ac:dyDescent="0.2">
      <c r="A186" s="126">
        <v>48</v>
      </c>
      <c r="B186" s="126">
        <v>131</v>
      </c>
      <c r="C186" s="126">
        <v>174</v>
      </c>
      <c r="D186" s="126">
        <v>0.169014084507042</v>
      </c>
      <c r="E186" s="126">
        <v>0.46126760563380198</v>
      </c>
      <c r="F186" s="126">
        <v>0.61267605633802802</v>
      </c>
      <c r="G186" s="126">
        <v>0.202780070724846</v>
      </c>
      <c r="H186" s="126">
        <v>0.308446281039368</v>
      </c>
      <c r="I186" s="126" t="s">
        <v>27</v>
      </c>
      <c r="J186" s="126" t="s">
        <v>253</v>
      </c>
      <c r="K186" s="126" t="s">
        <v>1403</v>
      </c>
      <c r="L186" s="126">
        <v>0.79999999999999905</v>
      </c>
      <c r="M186" s="126">
        <v>0.1</v>
      </c>
      <c r="N186" s="126">
        <v>0.5</v>
      </c>
      <c r="O186" s="126">
        <v>120</v>
      </c>
      <c r="P186" s="127">
        <v>42649.896817129629</v>
      </c>
    </row>
    <row r="187" spans="1:16" x14ac:dyDescent="0.2">
      <c r="A187" s="126">
        <v>59</v>
      </c>
      <c r="B187" s="126">
        <v>140</v>
      </c>
      <c r="C187" s="126">
        <v>174</v>
      </c>
      <c r="D187" s="126">
        <v>0.20774647887323899</v>
      </c>
      <c r="E187" s="126">
        <v>0.49295774647887303</v>
      </c>
      <c r="F187" s="126">
        <v>0.61267605633802802</v>
      </c>
      <c r="G187" s="126">
        <v>0.21861630517465999</v>
      </c>
      <c r="H187" s="126">
        <v>0.34927657301103998</v>
      </c>
      <c r="I187" s="126" t="s">
        <v>27</v>
      </c>
      <c r="J187" s="126" t="s">
        <v>253</v>
      </c>
      <c r="K187" s="126" t="s">
        <v>1404</v>
      </c>
      <c r="L187" s="126">
        <v>0.79999999999999905</v>
      </c>
      <c r="M187" s="126">
        <v>0.2</v>
      </c>
      <c r="N187" s="126">
        <v>0.5</v>
      </c>
      <c r="O187" s="126">
        <v>120</v>
      </c>
      <c r="P187" s="127">
        <v>42649.897060185183</v>
      </c>
    </row>
    <row r="188" spans="1:16" x14ac:dyDescent="0.2">
      <c r="A188" s="126">
        <v>69</v>
      </c>
      <c r="B188" s="126">
        <v>137</v>
      </c>
      <c r="C188" s="126">
        <v>177</v>
      </c>
      <c r="D188" s="126">
        <v>0.242957746478873</v>
      </c>
      <c r="E188" s="126">
        <v>0.48239436619718301</v>
      </c>
      <c r="F188" s="126">
        <v>0.62323943661971803</v>
      </c>
      <c r="G188" s="126">
        <v>0.22661760614052101</v>
      </c>
      <c r="H188" s="126">
        <v>0.368622589820361</v>
      </c>
      <c r="I188" s="126" t="s">
        <v>27</v>
      </c>
      <c r="J188" s="126" t="s">
        <v>253</v>
      </c>
      <c r="K188" s="126" t="s">
        <v>1405</v>
      </c>
      <c r="L188" s="126">
        <v>0.79999999999999905</v>
      </c>
      <c r="M188" s="126">
        <v>0.3</v>
      </c>
      <c r="N188" s="126">
        <v>0.5</v>
      </c>
      <c r="O188" s="126">
        <v>120</v>
      </c>
      <c r="P188" s="127">
        <v>42649.897303240738</v>
      </c>
    </row>
    <row r="189" spans="1:16" x14ac:dyDescent="0.2">
      <c r="A189" s="126">
        <v>70</v>
      </c>
      <c r="B189" s="126">
        <v>144</v>
      </c>
      <c r="C189" s="126">
        <v>171</v>
      </c>
      <c r="D189" s="126">
        <v>0.24647887323943601</v>
      </c>
      <c r="E189" s="126">
        <v>0.50704225352112597</v>
      </c>
      <c r="F189" s="126">
        <v>0.602112676056338</v>
      </c>
      <c r="G189" s="126">
        <v>0.21981674946278801</v>
      </c>
      <c r="H189" s="126">
        <v>0.36783159623573602</v>
      </c>
      <c r="I189" s="126" t="s">
        <v>27</v>
      </c>
      <c r="J189" s="126" t="s">
        <v>253</v>
      </c>
      <c r="K189" s="126" t="s">
        <v>1406</v>
      </c>
      <c r="L189" s="126">
        <v>0.79999999999999905</v>
      </c>
      <c r="M189" s="126">
        <v>0.4</v>
      </c>
      <c r="N189" s="126">
        <v>0.5</v>
      </c>
      <c r="O189" s="126">
        <v>120</v>
      </c>
      <c r="P189" s="127">
        <v>42649.897546296299</v>
      </c>
    </row>
    <row r="190" spans="1:16" x14ac:dyDescent="0.2">
      <c r="A190" s="126">
        <v>68</v>
      </c>
      <c r="B190" s="126">
        <v>140</v>
      </c>
      <c r="C190" s="126">
        <v>168</v>
      </c>
      <c r="D190" s="126">
        <v>0.23943661971830901</v>
      </c>
      <c r="E190" s="126">
        <v>0.49295774647887303</v>
      </c>
      <c r="F190" s="126">
        <v>0.59154929577464699</v>
      </c>
      <c r="G190" s="126">
        <v>0.21006933765469099</v>
      </c>
      <c r="H190" s="126">
        <v>0.35855672205734501</v>
      </c>
      <c r="I190" s="126" t="s">
        <v>27</v>
      </c>
      <c r="J190" s="126" t="s">
        <v>253</v>
      </c>
      <c r="K190" s="126" t="s">
        <v>1407</v>
      </c>
      <c r="L190" s="126">
        <v>0.79999999999999905</v>
      </c>
      <c r="M190" s="126">
        <v>0.5</v>
      </c>
      <c r="N190" s="126">
        <v>0.5</v>
      </c>
      <c r="O190" s="126">
        <v>120</v>
      </c>
      <c r="P190" s="127">
        <v>42649.897777777776</v>
      </c>
    </row>
    <row r="191" spans="1:16" x14ac:dyDescent="0.2">
      <c r="A191" s="126">
        <v>65</v>
      </c>
      <c r="B191" s="126">
        <v>135</v>
      </c>
      <c r="C191" s="126">
        <v>165</v>
      </c>
      <c r="D191" s="126">
        <v>0.228873239436619</v>
      </c>
      <c r="E191" s="126">
        <v>0.47535211267605598</v>
      </c>
      <c r="F191" s="126">
        <v>0.58098591549295697</v>
      </c>
      <c r="G191" s="126">
        <v>0.194846108576711</v>
      </c>
      <c r="H191" s="126">
        <v>0.34296122408127</v>
      </c>
      <c r="I191" s="126" t="s">
        <v>27</v>
      </c>
      <c r="J191" s="126" t="s">
        <v>253</v>
      </c>
      <c r="K191" s="126" t="s">
        <v>1408</v>
      </c>
      <c r="L191" s="126">
        <v>0.79999999999999905</v>
      </c>
      <c r="M191" s="126">
        <v>0.6</v>
      </c>
      <c r="N191" s="126">
        <v>0.5</v>
      </c>
      <c r="O191" s="126">
        <v>120</v>
      </c>
      <c r="P191" s="127">
        <v>42649.898009259261</v>
      </c>
    </row>
    <row r="192" spans="1:16" x14ac:dyDescent="0.2">
      <c r="A192" s="126">
        <v>65</v>
      </c>
      <c r="B192" s="126">
        <v>124</v>
      </c>
      <c r="C192" s="126">
        <v>158</v>
      </c>
      <c r="D192" s="126">
        <v>0.228873239436619</v>
      </c>
      <c r="E192" s="126">
        <v>0.43661971830985902</v>
      </c>
      <c r="F192" s="126">
        <v>0.55633802816901401</v>
      </c>
      <c r="G192" s="126">
        <v>0.18527308100238499</v>
      </c>
      <c r="H192" s="126">
        <v>0.33521902391958502</v>
      </c>
      <c r="I192" s="126" t="s">
        <v>27</v>
      </c>
      <c r="J192" s="126" t="s">
        <v>253</v>
      </c>
      <c r="K192" s="126" t="s">
        <v>1409</v>
      </c>
      <c r="L192" s="126">
        <v>0.79999999999999905</v>
      </c>
      <c r="M192" s="126">
        <v>0.7</v>
      </c>
      <c r="N192" s="126">
        <v>0.5</v>
      </c>
      <c r="O192" s="126">
        <v>120</v>
      </c>
      <c r="P192" s="127">
        <v>42649.898252314815</v>
      </c>
    </row>
    <row r="193" spans="1:16" x14ac:dyDescent="0.2">
      <c r="A193" s="126">
        <v>67</v>
      </c>
      <c r="B193" s="126">
        <v>118</v>
      </c>
      <c r="C193" s="126">
        <v>151</v>
      </c>
      <c r="D193" s="126">
        <v>0.235915492957746</v>
      </c>
      <c r="E193" s="126">
        <v>0.41549295774647799</v>
      </c>
      <c r="F193" s="126">
        <v>0.53169014084507005</v>
      </c>
      <c r="G193" s="126">
        <v>0.17965765089315799</v>
      </c>
      <c r="H193" s="126">
        <v>0.330509013283312</v>
      </c>
      <c r="I193" s="126" t="s">
        <v>27</v>
      </c>
      <c r="J193" s="126" t="s">
        <v>253</v>
      </c>
      <c r="K193" s="126" t="s">
        <v>1410</v>
      </c>
      <c r="L193" s="126">
        <v>0.79999999999999905</v>
      </c>
      <c r="M193" s="126">
        <v>0.79999999999999905</v>
      </c>
      <c r="N193" s="126">
        <v>0.5</v>
      </c>
      <c r="O193" s="126">
        <v>120</v>
      </c>
      <c r="P193" s="127">
        <v>42649.898495370369</v>
      </c>
    </row>
    <row r="194" spans="1:16" x14ac:dyDescent="0.2">
      <c r="A194" s="126">
        <v>67</v>
      </c>
      <c r="B194" s="126">
        <v>114</v>
      </c>
      <c r="C194" s="126">
        <v>145</v>
      </c>
      <c r="D194" s="126">
        <v>0.235915492957746</v>
      </c>
      <c r="E194" s="126">
        <v>0.40140845070422498</v>
      </c>
      <c r="F194" s="126">
        <v>0.51056338028169002</v>
      </c>
      <c r="G194" s="126">
        <v>0.17632851875223601</v>
      </c>
      <c r="H194" s="126">
        <v>0.32535976857363802</v>
      </c>
      <c r="I194" s="126" t="s">
        <v>27</v>
      </c>
      <c r="J194" s="126" t="s">
        <v>253</v>
      </c>
      <c r="K194" s="126" t="s">
        <v>1411</v>
      </c>
      <c r="L194" s="126">
        <v>0.79999999999999905</v>
      </c>
      <c r="M194" s="126">
        <v>0.89999999999999902</v>
      </c>
      <c r="N194" s="126">
        <v>0.5</v>
      </c>
      <c r="O194" s="126">
        <v>120</v>
      </c>
      <c r="P194" s="127">
        <v>42649.898726851854</v>
      </c>
    </row>
    <row r="195" spans="1:16" x14ac:dyDescent="0.2">
      <c r="A195" s="126">
        <v>38</v>
      </c>
      <c r="B195" s="126">
        <v>101</v>
      </c>
      <c r="C195" s="126">
        <v>152</v>
      </c>
      <c r="D195" s="126">
        <v>0.13380281690140799</v>
      </c>
      <c r="E195" s="126">
        <v>0.35563380281690099</v>
      </c>
      <c r="F195" s="126">
        <v>0.53521126760563298</v>
      </c>
      <c r="G195" s="126">
        <v>0.167920317786481</v>
      </c>
      <c r="H195" s="126">
        <v>0.25307825496068098</v>
      </c>
      <c r="I195" s="126" t="s">
        <v>27</v>
      </c>
      <c r="J195" s="126" t="s">
        <v>253</v>
      </c>
      <c r="K195" s="126" t="s">
        <v>1412</v>
      </c>
      <c r="L195" s="126">
        <v>0.89999999999999902</v>
      </c>
      <c r="M195" s="126">
        <v>0</v>
      </c>
      <c r="N195" s="126">
        <v>0.5</v>
      </c>
      <c r="O195" s="126">
        <v>120</v>
      </c>
      <c r="P195" s="127">
        <v>42649.898993055554</v>
      </c>
    </row>
    <row r="196" spans="1:16" x14ac:dyDescent="0.2">
      <c r="A196" s="126">
        <v>45</v>
      </c>
      <c r="B196" s="126">
        <v>120</v>
      </c>
      <c r="C196" s="126">
        <v>167</v>
      </c>
      <c r="D196" s="126">
        <v>0.15845070422535201</v>
      </c>
      <c r="E196" s="126">
        <v>0.42253521126760502</v>
      </c>
      <c r="F196" s="126">
        <v>0.58802816901408395</v>
      </c>
      <c r="G196" s="126">
        <v>0.18694955814722</v>
      </c>
      <c r="H196" s="126">
        <v>0.28809610685775799</v>
      </c>
      <c r="I196" s="126" t="s">
        <v>27</v>
      </c>
      <c r="J196" s="126" t="s">
        <v>253</v>
      </c>
      <c r="K196" s="126" t="s">
        <v>1413</v>
      </c>
      <c r="L196" s="126">
        <v>0.89999999999999902</v>
      </c>
      <c r="M196" s="126">
        <v>0.1</v>
      </c>
      <c r="N196" s="126">
        <v>0.5</v>
      </c>
      <c r="O196" s="126">
        <v>120</v>
      </c>
      <c r="P196" s="127">
        <v>42649.899224537039</v>
      </c>
    </row>
    <row r="197" spans="1:16" x14ac:dyDescent="0.2">
      <c r="A197" s="126">
        <v>55</v>
      </c>
      <c r="B197" s="126">
        <v>130</v>
      </c>
      <c r="C197" s="126">
        <v>165</v>
      </c>
      <c r="D197" s="126">
        <v>0.19366197183098499</v>
      </c>
      <c r="E197" s="126">
        <v>0.45774647887323899</v>
      </c>
      <c r="F197" s="126">
        <v>0.58098591549295697</v>
      </c>
      <c r="G197" s="126">
        <v>0.20184425639992301</v>
      </c>
      <c r="H197" s="126">
        <v>0.32712106386376699</v>
      </c>
      <c r="I197" s="126" t="s">
        <v>27</v>
      </c>
      <c r="J197" s="126" t="s">
        <v>253</v>
      </c>
      <c r="K197" s="126" t="s">
        <v>1414</v>
      </c>
      <c r="L197" s="126">
        <v>0.89999999999999902</v>
      </c>
      <c r="M197" s="126">
        <v>0.2</v>
      </c>
      <c r="N197" s="126">
        <v>0.5</v>
      </c>
      <c r="O197" s="126">
        <v>120</v>
      </c>
      <c r="P197" s="127">
        <v>42649.899467592593</v>
      </c>
    </row>
    <row r="198" spans="1:16" x14ac:dyDescent="0.2">
      <c r="A198" s="126">
        <v>65</v>
      </c>
      <c r="B198" s="126">
        <v>132</v>
      </c>
      <c r="C198" s="126">
        <v>174</v>
      </c>
      <c r="D198" s="126">
        <v>0.228873239436619</v>
      </c>
      <c r="E198" s="126">
        <v>0.46478873239436602</v>
      </c>
      <c r="F198" s="126">
        <v>0.61267605633802802</v>
      </c>
      <c r="G198" s="126">
        <v>0.211613536798574</v>
      </c>
      <c r="H198" s="126">
        <v>0.35117496542063897</v>
      </c>
      <c r="I198" s="126" t="s">
        <v>27</v>
      </c>
      <c r="J198" s="126" t="s">
        <v>253</v>
      </c>
      <c r="K198" s="126" t="s">
        <v>1415</v>
      </c>
      <c r="L198" s="126">
        <v>0.89999999999999902</v>
      </c>
      <c r="M198" s="126">
        <v>0.3</v>
      </c>
      <c r="N198" s="126">
        <v>0.5</v>
      </c>
      <c r="O198" s="126">
        <v>120</v>
      </c>
      <c r="P198" s="127">
        <v>42649.899710648147</v>
      </c>
    </row>
    <row r="199" spans="1:16" x14ac:dyDescent="0.2">
      <c r="A199" s="126">
        <v>68</v>
      </c>
      <c r="B199" s="126">
        <v>139</v>
      </c>
      <c r="C199" s="126">
        <v>169</v>
      </c>
      <c r="D199" s="126">
        <v>0.23943661971830901</v>
      </c>
      <c r="E199" s="126">
        <v>0.48943661971830899</v>
      </c>
      <c r="F199" s="126">
        <v>0.59507042253521103</v>
      </c>
      <c r="G199" s="126">
        <v>0.208889137878569</v>
      </c>
      <c r="H199" s="126">
        <v>0.35683812551767502</v>
      </c>
      <c r="I199" s="126" t="s">
        <v>27</v>
      </c>
      <c r="J199" s="126" t="s">
        <v>253</v>
      </c>
      <c r="K199" s="126" t="s">
        <v>1416</v>
      </c>
      <c r="L199" s="126">
        <v>0.89999999999999902</v>
      </c>
      <c r="M199" s="126">
        <v>0.4</v>
      </c>
      <c r="N199" s="126">
        <v>0.5</v>
      </c>
      <c r="O199" s="126">
        <v>120</v>
      </c>
      <c r="P199" s="127">
        <v>42649.899976851855</v>
      </c>
    </row>
    <row r="200" spans="1:16" x14ac:dyDescent="0.2">
      <c r="A200" s="126">
        <v>67</v>
      </c>
      <c r="B200" s="126">
        <v>136</v>
      </c>
      <c r="C200" s="126">
        <v>165</v>
      </c>
      <c r="D200" s="126">
        <v>0.235915492957746</v>
      </c>
      <c r="E200" s="126">
        <v>0.47887323943661902</v>
      </c>
      <c r="F200" s="126">
        <v>0.58098591549295697</v>
      </c>
      <c r="G200" s="126">
        <v>0.20131827674585301</v>
      </c>
      <c r="H200" s="126">
        <v>0.34913470719928102</v>
      </c>
      <c r="I200" s="126" t="s">
        <v>27</v>
      </c>
      <c r="J200" s="126" t="s">
        <v>253</v>
      </c>
      <c r="K200" s="126" t="s">
        <v>1417</v>
      </c>
      <c r="L200" s="126">
        <v>0.89999999999999902</v>
      </c>
      <c r="M200" s="126">
        <v>0.5</v>
      </c>
      <c r="N200" s="126">
        <v>0.5</v>
      </c>
      <c r="O200" s="126">
        <v>120</v>
      </c>
      <c r="P200" s="127">
        <v>42649.900219907409</v>
      </c>
    </row>
    <row r="201" spans="1:16" x14ac:dyDescent="0.2">
      <c r="A201" s="126">
        <v>64</v>
      </c>
      <c r="B201" s="126">
        <v>128</v>
      </c>
      <c r="C201" s="126">
        <v>161</v>
      </c>
      <c r="D201" s="126">
        <v>0.22535211267605601</v>
      </c>
      <c r="E201" s="126">
        <v>0.45070422535211202</v>
      </c>
      <c r="F201" s="126">
        <v>0.56690140845070403</v>
      </c>
      <c r="G201" s="126">
        <v>0.189310497734408</v>
      </c>
      <c r="H201" s="126">
        <v>0.33602224215159998</v>
      </c>
      <c r="I201" s="126" t="s">
        <v>27</v>
      </c>
      <c r="J201" s="126" t="s">
        <v>253</v>
      </c>
      <c r="K201" s="126" t="s">
        <v>1418</v>
      </c>
      <c r="L201" s="126">
        <v>0.89999999999999902</v>
      </c>
      <c r="M201" s="126">
        <v>0.6</v>
      </c>
      <c r="N201" s="126">
        <v>0.5</v>
      </c>
      <c r="O201" s="126">
        <v>120</v>
      </c>
      <c r="P201" s="127">
        <v>42649.900462962964</v>
      </c>
    </row>
    <row r="202" spans="1:16" x14ac:dyDescent="0.2">
      <c r="A202" s="126">
        <v>63</v>
      </c>
      <c r="B202" s="126">
        <v>122</v>
      </c>
      <c r="C202" s="126">
        <v>156</v>
      </c>
      <c r="D202" s="126">
        <v>0.221830985915492</v>
      </c>
      <c r="E202" s="126">
        <v>0.42957746478873199</v>
      </c>
      <c r="F202" s="126">
        <v>0.54929577464788704</v>
      </c>
      <c r="G202" s="126">
        <v>0.18117164332684399</v>
      </c>
      <c r="H202" s="126">
        <v>0.32899970344210999</v>
      </c>
      <c r="I202" s="126" t="s">
        <v>27</v>
      </c>
      <c r="J202" s="126" t="s">
        <v>253</v>
      </c>
      <c r="K202" s="126" t="s">
        <v>1419</v>
      </c>
      <c r="L202" s="126">
        <v>0.89999999999999902</v>
      </c>
      <c r="M202" s="126">
        <v>0.7</v>
      </c>
      <c r="N202" s="126">
        <v>0.5</v>
      </c>
      <c r="O202" s="126">
        <v>120</v>
      </c>
      <c r="P202" s="127">
        <v>42649.900706018518</v>
      </c>
    </row>
    <row r="203" spans="1:16" x14ac:dyDescent="0.2">
      <c r="A203" s="126">
        <v>67</v>
      </c>
      <c r="B203" s="126">
        <v>115</v>
      </c>
      <c r="C203" s="126">
        <v>150</v>
      </c>
      <c r="D203" s="126">
        <v>0.235915492957746</v>
      </c>
      <c r="E203" s="126">
        <v>0.40492957746478803</v>
      </c>
      <c r="F203" s="126">
        <v>0.528169014084507</v>
      </c>
      <c r="G203" s="126">
        <v>0.17670961000299201</v>
      </c>
      <c r="H203" s="126">
        <v>0.32718024686694402</v>
      </c>
      <c r="I203" s="126" t="s">
        <v>27</v>
      </c>
      <c r="J203" s="126" t="s">
        <v>253</v>
      </c>
      <c r="K203" s="126" t="s">
        <v>1420</v>
      </c>
      <c r="L203" s="126">
        <v>0.89999999999999902</v>
      </c>
      <c r="M203" s="126">
        <v>0.79999999999999905</v>
      </c>
      <c r="N203" s="126">
        <v>0.5</v>
      </c>
      <c r="O203" s="126">
        <v>120</v>
      </c>
      <c r="P203" s="127">
        <v>42649.900972222225</v>
      </c>
    </row>
    <row r="204" spans="1:16" x14ac:dyDescent="0.2">
      <c r="A204" s="126">
        <v>67</v>
      </c>
      <c r="B204" s="126">
        <v>114</v>
      </c>
      <c r="C204" s="126">
        <v>144</v>
      </c>
      <c r="D204" s="126">
        <v>0.235915492957746</v>
      </c>
      <c r="E204" s="126">
        <v>0.40140845070422498</v>
      </c>
      <c r="F204" s="126">
        <v>0.50704225352112597</v>
      </c>
      <c r="G204" s="126">
        <v>0.174439220364729</v>
      </c>
      <c r="H204" s="126">
        <v>0.32409592011598498</v>
      </c>
      <c r="I204" s="126" t="s">
        <v>27</v>
      </c>
      <c r="J204" s="126" t="s">
        <v>253</v>
      </c>
      <c r="K204" s="126" t="s">
        <v>1421</v>
      </c>
      <c r="L204" s="126">
        <v>0.89999999999999902</v>
      </c>
      <c r="M204" s="126">
        <v>0.89999999999999902</v>
      </c>
      <c r="N204" s="126">
        <v>0.5</v>
      </c>
      <c r="O204" s="126">
        <v>120</v>
      </c>
      <c r="P204" s="127">
        <v>42649.901226851849</v>
      </c>
    </row>
  </sheetData>
  <phoneticPr fontId="16" type="noConversion"/>
  <conditionalFormatting sqref="G3:G102">
    <cfRule type="top10" dxfId="49" priority="6" rank="1"/>
    <cfRule type="top10" dxfId="48" priority="8" rank="10"/>
  </conditionalFormatting>
  <conditionalFormatting sqref="H3:H102">
    <cfRule type="top10" dxfId="47" priority="5" rank="1"/>
    <cfRule type="top10" dxfId="46" priority="7" rank="10"/>
  </conditionalFormatting>
  <conditionalFormatting sqref="G105:G204">
    <cfRule type="top10" dxfId="45" priority="2" rank="1"/>
    <cfRule type="top10" dxfId="44" priority="4" rank="10"/>
  </conditionalFormatting>
  <conditionalFormatting sqref="H105:H204">
    <cfRule type="top10" dxfId="43" priority="1" rank="1"/>
    <cfRule type="top10" dxfId="42" priority="3" rank="10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showGridLines="0" zoomScale="80" zoomScaleNormal="80" zoomScalePageLayoutView="80" workbookViewId="0">
      <pane ySplit="1" topLeftCell="A2" activePane="bottomLeft" state="frozen"/>
      <selection activeCell="G23" sqref="G23"/>
      <selection pane="bottomLeft" activeCell="A105" sqref="A105"/>
    </sheetView>
  </sheetViews>
  <sheetFormatPr baseColWidth="10" defaultColWidth="8.85546875" defaultRowHeight="17" x14ac:dyDescent="0.25"/>
  <cols>
    <col min="1" max="3" width="8.85546875" style="1"/>
    <col min="4" max="6" width="12.140625" style="1" bestFit="1" customWidth="1"/>
    <col min="7" max="8" width="13.42578125" style="1" bestFit="1" customWidth="1"/>
    <col min="9" max="9" width="12.140625" style="1" bestFit="1" customWidth="1"/>
    <col min="10" max="10" width="11.42578125" style="1" bestFit="1" customWidth="1"/>
    <col min="11" max="11" width="79.140625" style="1" customWidth="1"/>
    <col min="12" max="12" width="7.140625" style="1" bestFit="1" customWidth="1"/>
    <col min="13" max="14" width="8.85546875" style="1"/>
    <col min="15" max="15" width="14.710937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66" t="s">
        <v>835</v>
      </c>
      <c r="O1" s="2" t="s">
        <v>25</v>
      </c>
      <c r="P1" s="2" t="s">
        <v>26</v>
      </c>
    </row>
    <row r="2" spans="1:16" s="26" customFormat="1" x14ac:dyDescent="0.25">
      <c r="A2" s="26" t="s">
        <v>872</v>
      </c>
    </row>
    <row r="3" spans="1:16" x14ac:dyDescent="0.2">
      <c r="A3" s="126">
        <v>64</v>
      </c>
      <c r="B3" s="126">
        <v>82</v>
      </c>
      <c r="C3" s="126">
        <v>85</v>
      </c>
      <c r="D3" s="126">
        <v>0.65306122448979498</v>
      </c>
      <c r="E3" s="126">
        <v>0.83673469387755095</v>
      </c>
      <c r="F3" s="126">
        <v>0.86734693877550995</v>
      </c>
      <c r="G3" s="126">
        <v>0.620902792441129</v>
      </c>
      <c r="H3" s="126">
        <v>0.72967338709148599</v>
      </c>
      <c r="I3" s="126" t="s">
        <v>40</v>
      </c>
      <c r="J3" s="126" t="s">
        <v>253</v>
      </c>
      <c r="K3" s="126" t="s">
        <v>986</v>
      </c>
      <c r="L3" s="126">
        <v>0</v>
      </c>
      <c r="M3" s="126">
        <v>0</v>
      </c>
      <c r="N3" s="126">
        <v>0.6</v>
      </c>
      <c r="O3" s="126">
        <v>120</v>
      </c>
      <c r="P3" s="127">
        <v>42589.836574074077</v>
      </c>
    </row>
    <row r="4" spans="1:16" x14ac:dyDescent="0.2">
      <c r="A4" s="126">
        <v>64</v>
      </c>
      <c r="B4" s="126">
        <v>80</v>
      </c>
      <c r="C4" s="126">
        <v>86</v>
      </c>
      <c r="D4" s="126">
        <v>0.65306122448979498</v>
      </c>
      <c r="E4" s="126">
        <v>0.81632653061224403</v>
      </c>
      <c r="F4" s="126">
        <v>0.87755102040816302</v>
      </c>
      <c r="G4" s="126">
        <v>0.62203585620844304</v>
      </c>
      <c r="H4" s="126">
        <v>0.72849995517687505</v>
      </c>
      <c r="I4" s="126" t="s">
        <v>40</v>
      </c>
      <c r="J4" s="126" t="s">
        <v>253</v>
      </c>
      <c r="K4" s="126" t="s">
        <v>987</v>
      </c>
      <c r="L4" s="126">
        <v>0</v>
      </c>
      <c r="M4" s="126">
        <v>0.1</v>
      </c>
      <c r="N4" s="126">
        <v>0.6</v>
      </c>
      <c r="O4" s="126">
        <v>120</v>
      </c>
      <c r="P4" s="127">
        <v>42589.836631944447</v>
      </c>
    </row>
    <row r="5" spans="1:16" x14ac:dyDescent="0.2">
      <c r="A5" s="126">
        <v>62</v>
      </c>
      <c r="B5" s="126">
        <v>80</v>
      </c>
      <c r="C5" s="126">
        <v>83</v>
      </c>
      <c r="D5" s="126">
        <v>0.63265306122448906</v>
      </c>
      <c r="E5" s="126">
        <v>0.81632653061224403</v>
      </c>
      <c r="F5" s="126">
        <v>0.84693877551020402</v>
      </c>
      <c r="G5" s="126">
        <v>0.60999949067139003</v>
      </c>
      <c r="H5" s="126">
        <v>0.71341706728085696</v>
      </c>
      <c r="I5" s="126" t="s">
        <v>40</v>
      </c>
      <c r="J5" s="126" t="s">
        <v>253</v>
      </c>
      <c r="K5" s="126" t="s">
        <v>988</v>
      </c>
      <c r="L5" s="126">
        <v>0</v>
      </c>
      <c r="M5" s="126">
        <v>0.2</v>
      </c>
      <c r="N5" s="126">
        <v>0.6</v>
      </c>
      <c r="O5" s="126">
        <v>120</v>
      </c>
      <c r="P5" s="127">
        <v>42589.836655092593</v>
      </c>
    </row>
    <row r="6" spans="1:16" x14ac:dyDescent="0.2">
      <c r="A6" s="126">
        <v>58</v>
      </c>
      <c r="B6" s="126">
        <v>78</v>
      </c>
      <c r="C6" s="126">
        <v>82</v>
      </c>
      <c r="D6" s="126">
        <v>0.59183673469387699</v>
      </c>
      <c r="E6" s="126">
        <v>0.79591836734693799</v>
      </c>
      <c r="F6" s="126">
        <v>0.83673469387755095</v>
      </c>
      <c r="G6" s="126">
        <v>0.59048183007342103</v>
      </c>
      <c r="H6" s="126">
        <v>0.68824957562691702</v>
      </c>
      <c r="I6" s="126" t="s">
        <v>40</v>
      </c>
      <c r="J6" s="126" t="s">
        <v>253</v>
      </c>
      <c r="K6" s="126" t="s">
        <v>989</v>
      </c>
      <c r="L6" s="126">
        <v>0</v>
      </c>
      <c r="M6" s="126">
        <v>0.3</v>
      </c>
      <c r="N6" s="126">
        <v>0.6</v>
      </c>
      <c r="O6" s="126">
        <v>120</v>
      </c>
      <c r="P6" s="127">
        <v>42589.836678240739</v>
      </c>
    </row>
    <row r="7" spans="1:16" x14ac:dyDescent="0.2">
      <c r="A7" s="126">
        <v>45</v>
      </c>
      <c r="B7" s="126">
        <v>76</v>
      </c>
      <c r="C7" s="126">
        <v>85</v>
      </c>
      <c r="D7" s="126">
        <v>0.45918367346938699</v>
      </c>
      <c r="E7" s="126">
        <v>0.77551020408163196</v>
      </c>
      <c r="F7" s="126">
        <v>0.86734693877550995</v>
      </c>
      <c r="G7" s="126">
        <v>0.53270606924331798</v>
      </c>
      <c r="H7" s="126">
        <v>0.61250396654677897</v>
      </c>
      <c r="I7" s="126" t="s">
        <v>40</v>
      </c>
      <c r="J7" s="126" t="s">
        <v>253</v>
      </c>
      <c r="K7" s="126" t="s">
        <v>990</v>
      </c>
      <c r="L7" s="126">
        <v>0</v>
      </c>
      <c r="M7" s="126">
        <v>0.4</v>
      </c>
      <c r="N7" s="126">
        <v>0.6</v>
      </c>
      <c r="O7" s="126">
        <v>120</v>
      </c>
      <c r="P7" s="127">
        <v>42589.836689814816</v>
      </c>
    </row>
    <row r="8" spans="1:16" x14ac:dyDescent="0.2">
      <c r="A8" s="126">
        <v>34</v>
      </c>
      <c r="B8" s="126">
        <v>71</v>
      </c>
      <c r="C8" s="126">
        <v>85</v>
      </c>
      <c r="D8" s="126">
        <v>0.34693877551020402</v>
      </c>
      <c r="E8" s="126">
        <v>0.72448979591836704</v>
      </c>
      <c r="F8" s="126">
        <v>0.86734693877550995</v>
      </c>
      <c r="G8" s="126">
        <v>0.45536106072009702</v>
      </c>
      <c r="H8" s="126">
        <v>0.52471787416265203</v>
      </c>
      <c r="I8" s="126" t="s">
        <v>40</v>
      </c>
      <c r="J8" s="126" t="s">
        <v>253</v>
      </c>
      <c r="K8" s="126" t="s">
        <v>991</v>
      </c>
      <c r="L8" s="126">
        <v>0</v>
      </c>
      <c r="M8" s="126">
        <v>0.5</v>
      </c>
      <c r="N8" s="126">
        <v>0.6</v>
      </c>
      <c r="O8" s="126">
        <v>120</v>
      </c>
      <c r="P8" s="127">
        <v>42589.836712962962</v>
      </c>
    </row>
    <row r="9" spans="1:16" x14ac:dyDescent="0.2">
      <c r="A9" s="126">
        <v>24</v>
      </c>
      <c r="B9" s="126">
        <v>70</v>
      </c>
      <c r="C9" s="126">
        <v>83</v>
      </c>
      <c r="D9" s="126">
        <v>0.24489795918367299</v>
      </c>
      <c r="E9" s="126">
        <v>0.71428571428571397</v>
      </c>
      <c r="F9" s="126">
        <v>0.84693877551020402</v>
      </c>
      <c r="G9" s="126">
        <v>0.36742877361409298</v>
      </c>
      <c r="H9" s="126">
        <v>0.42472734125515899</v>
      </c>
      <c r="I9" s="126" t="s">
        <v>40</v>
      </c>
      <c r="J9" s="126" t="s">
        <v>253</v>
      </c>
      <c r="K9" s="126" t="s">
        <v>992</v>
      </c>
      <c r="L9" s="126">
        <v>0</v>
      </c>
      <c r="M9" s="126">
        <v>0.6</v>
      </c>
      <c r="N9" s="126">
        <v>0.6</v>
      </c>
      <c r="O9" s="126">
        <v>120</v>
      </c>
      <c r="P9" s="127">
        <v>42589.836724537039</v>
      </c>
    </row>
    <row r="10" spans="1:16" x14ac:dyDescent="0.2">
      <c r="A10" s="126">
        <v>22</v>
      </c>
      <c r="B10" s="126">
        <v>52</v>
      </c>
      <c r="C10" s="126">
        <v>77</v>
      </c>
      <c r="D10" s="126">
        <v>0.22448979591836701</v>
      </c>
      <c r="E10" s="126">
        <v>0.530612244897959</v>
      </c>
      <c r="F10" s="126">
        <v>0.78571428571428503</v>
      </c>
      <c r="G10" s="126">
        <v>0.30865389390812797</v>
      </c>
      <c r="H10" s="126">
        <v>0.36418392140573302</v>
      </c>
      <c r="I10" s="126" t="s">
        <v>40</v>
      </c>
      <c r="J10" s="126" t="s">
        <v>253</v>
      </c>
      <c r="K10" s="126" t="s">
        <v>993</v>
      </c>
      <c r="L10" s="126">
        <v>0</v>
      </c>
      <c r="M10" s="126">
        <v>0.7</v>
      </c>
      <c r="N10" s="126">
        <v>0.6</v>
      </c>
      <c r="O10" s="126">
        <v>120</v>
      </c>
      <c r="P10" s="127">
        <v>42589.836736111109</v>
      </c>
    </row>
    <row r="11" spans="1:16" x14ac:dyDescent="0.2">
      <c r="A11" s="126">
        <v>14</v>
      </c>
      <c r="B11" s="126">
        <v>40</v>
      </c>
      <c r="C11" s="126">
        <v>63</v>
      </c>
      <c r="D11" s="126">
        <v>0.14285714285714199</v>
      </c>
      <c r="E11" s="126">
        <v>0.40816326530612201</v>
      </c>
      <c r="F11" s="126">
        <v>0.64285714285714202</v>
      </c>
      <c r="G11" s="126">
        <v>0.246586330136883</v>
      </c>
      <c r="H11" s="126">
        <v>0.28901854259751802</v>
      </c>
      <c r="I11" s="126" t="s">
        <v>40</v>
      </c>
      <c r="J11" s="126" t="s">
        <v>253</v>
      </c>
      <c r="K11" s="126" t="s">
        <v>994</v>
      </c>
      <c r="L11" s="126">
        <v>0</v>
      </c>
      <c r="M11" s="126">
        <v>0.79999999999999905</v>
      </c>
      <c r="N11" s="126">
        <v>0.6</v>
      </c>
      <c r="O11" s="126">
        <v>120</v>
      </c>
      <c r="P11" s="127">
        <v>42589.836747685185</v>
      </c>
    </row>
    <row r="12" spans="1:16" x14ac:dyDescent="0.2">
      <c r="A12" s="126">
        <v>13</v>
      </c>
      <c r="B12" s="126">
        <v>37</v>
      </c>
      <c r="C12" s="126">
        <v>54</v>
      </c>
      <c r="D12" s="126">
        <v>0.132653061224489</v>
      </c>
      <c r="E12" s="126">
        <v>0.37755102040816302</v>
      </c>
      <c r="F12" s="126">
        <v>0.55102040816326503</v>
      </c>
      <c r="G12" s="126">
        <v>0.22635215075998399</v>
      </c>
      <c r="H12" s="126">
        <v>0.26889480680233602</v>
      </c>
      <c r="I12" s="126" t="s">
        <v>40</v>
      </c>
      <c r="J12" s="126" t="s">
        <v>253</v>
      </c>
      <c r="K12" s="126" t="s">
        <v>995</v>
      </c>
      <c r="L12" s="126">
        <v>0</v>
      </c>
      <c r="M12" s="126">
        <v>0.89999999999999902</v>
      </c>
      <c r="N12" s="126">
        <v>0.6</v>
      </c>
      <c r="O12" s="126">
        <v>120</v>
      </c>
      <c r="P12" s="127">
        <v>42589.836759259262</v>
      </c>
    </row>
    <row r="13" spans="1:16" x14ac:dyDescent="0.2">
      <c r="A13" s="126">
        <v>66</v>
      </c>
      <c r="B13" s="126">
        <v>81</v>
      </c>
      <c r="C13" s="126">
        <v>86</v>
      </c>
      <c r="D13" s="126">
        <v>0.67346938775510201</v>
      </c>
      <c r="E13" s="126">
        <v>0.82653061224489799</v>
      </c>
      <c r="F13" s="126">
        <v>0.87755102040816302</v>
      </c>
      <c r="G13" s="126">
        <v>0.63119327170199702</v>
      </c>
      <c r="H13" s="126">
        <v>0.73944651928808702</v>
      </c>
      <c r="I13" s="126" t="s">
        <v>40</v>
      </c>
      <c r="J13" s="126" t="s">
        <v>253</v>
      </c>
      <c r="K13" s="126" t="s">
        <v>996</v>
      </c>
      <c r="L13" s="126">
        <v>0.1</v>
      </c>
      <c r="M13" s="126">
        <v>0</v>
      </c>
      <c r="N13" s="126">
        <v>0.6</v>
      </c>
      <c r="O13" s="126">
        <v>120</v>
      </c>
      <c r="P13" s="127">
        <v>42589.836770833332</v>
      </c>
    </row>
    <row r="14" spans="1:16" x14ac:dyDescent="0.2">
      <c r="A14" s="126">
        <v>66</v>
      </c>
      <c r="B14" s="126">
        <v>80</v>
      </c>
      <c r="C14" s="126">
        <v>85</v>
      </c>
      <c r="D14" s="126">
        <v>0.67346938775510201</v>
      </c>
      <c r="E14" s="126">
        <v>0.81632653061224403</v>
      </c>
      <c r="F14" s="126">
        <v>0.86734693877550995</v>
      </c>
      <c r="G14" s="126">
        <v>0.63167434590046601</v>
      </c>
      <c r="H14" s="126">
        <v>0.73824334417316095</v>
      </c>
      <c r="I14" s="126" t="s">
        <v>40</v>
      </c>
      <c r="J14" s="126" t="s">
        <v>253</v>
      </c>
      <c r="K14" s="126" t="s">
        <v>997</v>
      </c>
      <c r="L14" s="126">
        <v>0.1</v>
      </c>
      <c r="M14" s="126">
        <v>0.1</v>
      </c>
      <c r="N14" s="126">
        <v>0.6</v>
      </c>
      <c r="O14" s="126">
        <v>120</v>
      </c>
      <c r="P14" s="127">
        <v>42589.836782407408</v>
      </c>
    </row>
    <row r="15" spans="1:16" x14ac:dyDescent="0.2">
      <c r="A15" s="126">
        <v>64</v>
      </c>
      <c r="B15" s="126">
        <v>80</v>
      </c>
      <c r="C15" s="126">
        <v>83</v>
      </c>
      <c r="D15" s="126">
        <v>0.65306122448979498</v>
      </c>
      <c r="E15" s="126">
        <v>0.81632653061224403</v>
      </c>
      <c r="F15" s="126">
        <v>0.84693877551020402</v>
      </c>
      <c r="G15" s="126">
        <v>0.62131320968247195</v>
      </c>
      <c r="H15" s="126">
        <v>0.72508853108342897</v>
      </c>
      <c r="I15" s="126" t="s">
        <v>40</v>
      </c>
      <c r="J15" s="126" t="s">
        <v>253</v>
      </c>
      <c r="K15" s="126" t="s">
        <v>998</v>
      </c>
      <c r="L15" s="126">
        <v>0.1</v>
      </c>
      <c r="M15" s="126">
        <v>0.2</v>
      </c>
      <c r="N15" s="126">
        <v>0.6</v>
      </c>
      <c r="O15" s="126">
        <v>120</v>
      </c>
      <c r="P15" s="127">
        <v>42589.836793981478</v>
      </c>
    </row>
    <row r="16" spans="1:16" x14ac:dyDescent="0.2">
      <c r="A16" s="126">
        <v>55</v>
      </c>
      <c r="B16" s="126">
        <v>77</v>
      </c>
      <c r="C16" s="126">
        <v>83</v>
      </c>
      <c r="D16" s="126">
        <v>0.56122448979591799</v>
      </c>
      <c r="E16" s="126">
        <v>0.78571428571428503</v>
      </c>
      <c r="F16" s="126">
        <v>0.84693877551020402</v>
      </c>
      <c r="G16" s="126">
        <v>0.57533235094516599</v>
      </c>
      <c r="H16" s="126">
        <v>0.67052155314922102</v>
      </c>
      <c r="I16" s="126" t="s">
        <v>40</v>
      </c>
      <c r="J16" s="126" t="s">
        <v>253</v>
      </c>
      <c r="K16" s="126" t="s">
        <v>999</v>
      </c>
      <c r="L16" s="126">
        <v>0.1</v>
      </c>
      <c r="M16" s="126">
        <v>0.3</v>
      </c>
      <c r="N16" s="126">
        <v>0.6</v>
      </c>
      <c r="O16" s="126">
        <v>120</v>
      </c>
      <c r="P16" s="127">
        <v>42589.836793981478</v>
      </c>
    </row>
    <row r="17" spans="1:16" x14ac:dyDescent="0.2">
      <c r="A17" s="126">
        <v>40</v>
      </c>
      <c r="B17" s="126">
        <v>75</v>
      </c>
      <c r="C17" s="126">
        <v>82</v>
      </c>
      <c r="D17" s="126">
        <v>0.40816326530612201</v>
      </c>
      <c r="E17" s="126">
        <v>0.765306122448979</v>
      </c>
      <c r="F17" s="126">
        <v>0.83673469387755095</v>
      </c>
      <c r="G17" s="126">
        <v>0.50092957422655005</v>
      </c>
      <c r="H17" s="126">
        <v>0.57796240314943603</v>
      </c>
      <c r="I17" s="126" t="s">
        <v>40</v>
      </c>
      <c r="J17" s="126" t="s">
        <v>253</v>
      </c>
      <c r="K17" s="126" t="s">
        <v>1000</v>
      </c>
      <c r="L17" s="126">
        <v>0.1</v>
      </c>
      <c r="M17" s="126">
        <v>0.4</v>
      </c>
      <c r="N17" s="126">
        <v>0.6</v>
      </c>
      <c r="O17" s="126">
        <v>120</v>
      </c>
      <c r="P17" s="127">
        <v>42589.836805555555</v>
      </c>
    </row>
    <row r="18" spans="1:16" x14ac:dyDescent="0.2">
      <c r="A18" s="126">
        <v>28</v>
      </c>
      <c r="B18" s="126">
        <v>72</v>
      </c>
      <c r="C18" s="126">
        <v>83</v>
      </c>
      <c r="D18" s="126">
        <v>0.28571428571428498</v>
      </c>
      <c r="E18" s="126">
        <v>0.73469387755102</v>
      </c>
      <c r="F18" s="126">
        <v>0.84693877551020402</v>
      </c>
      <c r="G18" s="126">
        <v>0.41247450465065899</v>
      </c>
      <c r="H18" s="126">
        <v>0.47971744210762901</v>
      </c>
      <c r="I18" s="126" t="s">
        <v>40</v>
      </c>
      <c r="J18" s="126" t="s">
        <v>253</v>
      </c>
      <c r="K18" s="126" t="s">
        <v>1001</v>
      </c>
      <c r="L18" s="126">
        <v>0.1</v>
      </c>
      <c r="M18" s="126">
        <v>0.5</v>
      </c>
      <c r="N18" s="126">
        <v>0.6</v>
      </c>
      <c r="O18" s="126">
        <v>120</v>
      </c>
      <c r="P18" s="127">
        <v>42589.836817129632</v>
      </c>
    </row>
    <row r="19" spans="1:16" x14ac:dyDescent="0.2">
      <c r="A19" s="126">
        <v>20</v>
      </c>
      <c r="B19" s="126">
        <v>62</v>
      </c>
      <c r="C19" s="126">
        <v>82</v>
      </c>
      <c r="D19" s="126">
        <v>0.20408163265306101</v>
      </c>
      <c r="E19" s="126">
        <v>0.63265306122448906</v>
      </c>
      <c r="F19" s="126">
        <v>0.83673469387755095</v>
      </c>
      <c r="G19" s="126">
        <v>0.32892554923789902</v>
      </c>
      <c r="H19" s="126">
        <v>0.38343931548558002</v>
      </c>
      <c r="I19" s="126" t="s">
        <v>40</v>
      </c>
      <c r="J19" s="126" t="s">
        <v>253</v>
      </c>
      <c r="K19" s="126" t="s">
        <v>1002</v>
      </c>
      <c r="L19" s="126">
        <v>0.1</v>
      </c>
      <c r="M19" s="126">
        <v>0.6</v>
      </c>
      <c r="N19" s="126">
        <v>0.6</v>
      </c>
      <c r="O19" s="126">
        <v>120</v>
      </c>
      <c r="P19" s="127">
        <v>42589.836828703701</v>
      </c>
    </row>
    <row r="20" spans="1:16" x14ac:dyDescent="0.2">
      <c r="A20" s="126">
        <v>15</v>
      </c>
      <c r="B20" s="126">
        <v>43</v>
      </c>
      <c r="C20" s="126">
        <v>70</v>
      </c>
      <c r="D20" s="126">
        <v>0.15306122448979501</v>
      </c>
      <c r="E20" s="126">
        <v>0.43877551020408101</v>
      </c>
      <c r="F20" s="126">
        <v>0.71428571428571397</v>
      </c>
      <c r="G20" s="126">
        <v>0.25831938569955798</v>
      </c>
      <c r="H20" s="126">
        <v>0.30513187100600803</v>
      </c>
      <c r="I20" s="126" t="s">
        <v>40</v>
      </c>
      <c r="J20" s="126" t="s">
        <v>253</v>
      </c>
      <c r="K20" s="126" t="s">
        <v>1003</v>
      </c>
      <c r="L20" s="126">
        <v>0.1</v>
      </c>
      <c r="M20" s="126">
        <v>0.7</v>
      </c>
      <c r="N20" s="126">
        <v>0.6</v>
      </c>
      <c r="O20" s="126">
        <v>120</v>
      </c>
      <c r="P20" s="127">
        <v>42589.836840277778</v>
      </c>
    </row>
    <row r="21" spans="1:16" x14ac:dyDescent="0.2">
      <c r="A21" s="126">
        <v>12</v>
      </c>
      <c r="B21" s="126">
        <v>37</v>
      </c>
      <c r="C21" s="126">
        <v>55</v>
      </c>
      <c r="D21" s="126">
        <v>0.122448979591836</v>
      </c>
      <c r="E21" s="126">
        <v>0.37755102040816302</v>
      </c>
      <c r="F21" s="126">
        <v>0.56122448979591799</v>
      </c>
      <c r="G21" s="126">
        <v>0.216515935691968</v>
      </c>
      <c r="H21" s="126">
        <v>0.25449291381042</v>
      </c>
      <c r="I21" s="126" t="s">
        <v>40</v>
      </c>
      <c r="J21" s="126" t="s">
        <v>253</v>
      </c>
      <c r="K21" s="126" t="s">
        <v>1004</v>
      </c>
      <c r="L21" s="126">
        <v>0.1</v>
      </c>
      <c r="M21" s="126">
        <v>0.79999999999999905</v>
      </c>
      <c r="N21" s="126">
        <v>0.6</v>
      </c>
      <c r="O21" s="126">
        <v>120</v>
      </c>
      <c r="P21" s="127">
        <v>42589.836851851855</v>
      </c>
    </row>
    <row r="22" spans="1:16" x14ac:dyDescent="0.2">
      <c r="A22" s="126">
        <v>12</v>
      </c>
      <c r="B22" s="126">
        <v>35</v>
      </c>
      <c r="C22" s="126">
        <v>45</v>
      </c>
      <c r="D22" s="126">
        <v>0.122448979591836</v>
      </c>
      <c r="E22" s="126">
        <v>0.35714285714285698</v>
      </c>
      <c r="F22" s="126">
        <v>0.45918367346938699</v>
      </c>
      <c r="G22" s="126">
        <v>0.19895581845955401</v>
      </c>
      <c r="H22" s="126">
        <v>0.24105440218042501</v>
      </c>
      <c r="I22" s="126" t="s">
        <v>40</v>
      </c>
      <c r="J22" s="126" t="s">
        <v>253</v>
      </c>
      <c r="K22" s="126" t="s">
        <v>1005</v>
      </c>
      <c r="L22" s="126">
        <v>0.1</v>
      </c>
      <c r="M22" s="126">
        <v>0.89999999999999902</v>
      </c>
      <c r="N22" s="126">
        <v>0.6</v>
      </c>
      <c r="O22" s="126">
        <v>120</v>
      </c>
      <c r="P22" s="127">
        <v>42589.836863425924</v>
      </c>
    </row>
    <row r="23" spans="1:16" s="130" customFormat="1" x14ac:dyDescent="0.2">
      <c r="A23" s="128">
        <v>67</v>
      </c>
      <c r="B23" s="128">
        <v>79</v>
      </c>
      <c r="C23" s="128">
        <v>86</v>
      </c>
      <c r="D23" s="128">
        <v>0.68367346938775497</v>
      </c>
      <c r="E23" s="128">
        <v>0.80612244897959096</v>
      </c>
      <c r="F23" s="128">
        <v>0.87755102040816302</v>
      </c>
      <c r="G23" s="128">
        <v>0.63041286102025396</v>
      </c>
      <c r="H23" s="128">
        <v>0.74262095114436</v>
      </c>
      <c r="I23" s="128" t="s">
        <v>40</v>
      </c>
      <c r="J23" s="128" t="s">
        <v>253</v>
      </c>
      <c r="K23" s="128" t="s">
        <v>1006</v>
      </c>
      <c r="L23" s="128">
        <v>0.2</v>
      </c>
      <c r="M23" s="128">
        <v>0</v>
      </c>
      <c r="N23" s="128">
        <v>0.6</v>
      </c>
      <c r="O23" s="128">
        <v>120</v>
      </c>
      <c r="P23" s="129">
        <v>42589.836875000001</v>
      </c>
    </row>
    <row r="24" spans="1:16" s="6" customFormat="1" x14ac:dyDescent="0.2">
      <c r="A24" s="126">
        <v>67</v>
      </c>
      <c r="B24" s="126">
        <v>79</v>
      </c>
      <c r="C24" s="126">
        <v>86</v>
      </c>
      <c r="D24" s="126">
        <v>0.68367346938775497</v>
      </c>
      <c r="E24" s="126">
        <v>0.80612244897959096</v>
      </c>
      <c r="F24" s="126">
        <v>0.87755102040816302</v>
      </c>
      <c r="G24" s="126">
        <v>0.63052342491170799</v>
      </c>
      <c r="H24" s="126">
        <v>0.74249154778361004</v>
      </c>
      <c r="I24" s="126" t="s">
        <v>40</v>
      </c>
      <c r="J24" s="126" t="s">
        <v>253</v>
      </c>
      <c r="K24" s="126" t="s">
        <v>1007</v>
      </c>
      <c r="L24" s="126">
        <v>0.2</v>
      </c>
      <c r="M24" s="126">
        <v>0.1</v>
      </c>
      <c r="N24" s="126">
        <v>0.6</v>
      </c>
      <c r="O24" s="126">
        <v>120</v>
      </c>
      <c r="P24" s="127">
        <v>42589.836886574078</v>
      </c>
    </row>
    <row r="25" spans="1:16" x14ac:dyDescent="0.2">
      <c r="A25" s="126">
        <v>64</v>
      </c>
      <c r="B25" s="126">
        <v>77</v>
      </c>
      <c r="C25" s="126">
        <v>83</v>
      </c>
      <c r="D25" s="126">
        <v>0.65306122448979498</v>
      </c>
      <c r="E25" s="126">
        <v>0.78571428571428503</v>
      </c>
      <c r="F25" s="126">
        <v>0.84693877551020402</v>
      </c>
      <c r="G25" s="126">
        <v>0.61420995922017996</v>
      </c>
      <c r="H25" s="126">
        <v>0.72279161167837302</v>
      </c>
      <c r="I25" s="126" t="s">
        <v>40</v>
      </c>
      <c r="J25" s="126" t="s">
        <v>253</v>
      </c>
      <c r="K25" s="126" t="s">
        <v>1008</v>
      </c>
      <c r="L25" s="126">
        <v>0.2</v>
      </c>
      <c r="M25" s="126">
        <v>0.2</v>
      </c>
      <c r="N25" s="126">
        <v>0.6</v>
      </c>
      <c r="O25" s="126">
        <v>120</v>
      </c>
      <c r="P25" s="127">
        <v>42589.836886574078</v>
      </c>
    </row>
    <row r="26" spans="1:16" x14ac:dyDescent="0.2">
      <c r="A26" s="126">
        <v>54</v>
      </c>
      <c r="B26" s="126">
        <v>76</v>
      </c>
      <c r="C26" s="126">
        <v>82</v>
      </c>
      <c r="D26" s="126">
        <v>0.55102040816326503</v>
      </c>
      <c r="E26" s="126">
        <v>0.77551020408163196</v>
      </c>
      <c r="F26" s="126">
        <v>0.83673469387755095</v>
      </c>
      <c r="G26" s="126">
        <v>0.56536558765943601</v>
      </c>
      <c r="H26" s="126">
        <v>0.66301707651698405</v>
      </c>
      <c r="I26" s="126" t="s">
        <v>40</v>
      </c>
      <c r="J26" s="126" t="s">
        <v>253</v>
      </c>
      <c r="K26" s="126" t="s">
        <v>1009</v>
      </c>
      <c r="L26" s="126">
        <v>0.2</v>
      </c>
      <c r="M26" s="126">
        <v>0.3</v>
      </c>
      <c r="N26" s="126">
        <v>0.6</v>
      </c>
      <c r="O26" s="126">
        <v>120</v>
      </c>
      <c r="P26" s="127">
        <v>42589.836898148147</v>
      </c>
    </row>
    <row r="27" spans="1:16" x14ac:dyDescent="0.2">
      <c r="A27" s="126">
        <v>38</v>
      </c>
      <c r="B27" s="126">
        <v>74</v>
      </c>
      <c r="C27" s="126">
        <v>82</v>
      </c>
      <c r="D27" s="126">
        <v>0.38775510204081598</v>
      </c>
      <c r="E27" s="126">
        <v>0.75510204081632604</v>
      </c>
      <c r="F27" s="126">
        <v>0.83673469387755095</v>
      </c>
      <c r="G27" s="126">
        <v>0.48102096473409101</v>
      </c>
      <c r="H27" s="126">
        <v>0.55617758804387196</v>
      </c>
      <c r="I27" s="126" t="s">
        <v>40</v>
      </c>
      <c r="J27" s="126" t="s">
        <v>253</v>
      </c>
      <c r="K27" s="126" t="s">
        <v>1010</v>
      </c>
      <c r="L27" s="126">
        <v>0.2</v>
      </c>
      <c r="M27" s="126">
        <v>0.4</v>
      </c>
      <c r="N27" s="126">
        <v>0.6</v>
      </c>
      <c r="O27" s="126">
        <v>120</v>
      </c>
      <c r="P27" s="127">
        <v>42589.836909722224</v>
      </c>
    </row>
    <row r="28" spans="1:16" x14ac:dyDescent="0.2">
      <c r="A28" s="126">
        <v>24</v>
      </c>
      <c r="B28" s="126">
        <v>71</v>
      </c>
      <c r="C28" s="126">
        <v>82</v>
      </c>
      <c r="D28" s="126">
        <v>0.24489795918367299</v>
      </c>
      <c r="E28" s="126">
        <v>0.72448979591836704</v>
      </c>
      <c r="F28" s="126">
        <v>0.83673469387755095</v>
      </c>
      <c r="G28" s="126">
        <v>0.38585597480233003</v>
      </c>
      <c r="H28" s="126">
        <v>0.45084990760909199</v>
      </c>
      <c r="I28" s="126" t="s">
        <v>40</v>
      </c>
      <c r="J28" s="126" t="s">
        <v>253</v>
      </c>
      <c r="K28" s="126" t="s">
        <v>1011</v>
      </c>
      <c r="L28" s="126">
        <v>0.2</v>
      </c>
      <c r="M28" s="126">
        <v>0.5</v>
      </c>
      <c r="N28" s="126">
        <v>0.6</v>
      </c>
      <c r="O28" s="126">
        <v>120</v>
      </c>
      <c r="P28" s="127">
        <v>42589.836921296293</v>
      </c>
    </row>
    <row r="29" spans="1:16" x14ac:dyDescent="0.2">
      <c r="A29" s="126">
        <v>17</v>
      </c>
      <c r="B29" s="126">
        <v>62</v>
      </c>
      <c r="C29" s="126">
        <v>78</v>
      </c>
      <c r="D29" s="126">
        <v>0.17346938775510201</v>
      </c>
      <c r="E29" s="126">
        <v>0.63265306122448906</v>
      </c>
      <c r="F29" s="126">
        <v>0.79591836734693799</v>
      </c>
      <c r="G29" s="126">
        <v>0.30465938898908601</v>
      </c>
      <c r="H29" s="126">
        <v>0.35765279229748498</v>
      </c>
      <c r="I29" s="126" t="s">
        <v>40</v>
      </c>
      <c r="J29" s="126" t="s">
        <v>253</v>
      </c>
      <c r="K29" s="126" t="s">
        <v>1012</v>
      </c>
      <c r="L29" s="126">
        <v>0.2</v>
      </c>
      <c r="M29" s="126">
        <v>0.6</v>
      </c>
      <c r="N29" s="126">
        <v>0.6</v>
      </c>
      <c r="O29" s="126">
        <v>120</v>
      </c>
      <c r="P29" s="127">
        <v>42589.83693287037</v>
      </c>
    </row>
    <row r="30" spans="1:16" x14ac:dyDescent="0.2">
      <c r="A30" s="126">
        <v>13</v>
      </c>
      <c r="B30" s="126">
        <v>44</v>
      </c>
      <c r="C30" s="126">
        <v>65</v>
      </c>
      <c r="D30" s="126">
        <v>0.132653061224489</v>
      </c>
      <c r="E30" s="126">
        <v>0.44897959183673403</v>
      </c>
      <c r="F30" s="126">
        <v>0.66326530612244805</v>
      </c>
      <c r="G30" s="126">
        <v>0.24397172761248101</v>
      </c>
      <c r="H30" s="126">
        <v>0.28673408613495899</v>
      </c>
      <c r="I30" s="126" t="s">
        <v>40</v>
      </c>
      <c r="J30" s="126" t="s">
        <v>253</v>
      </c>
      <c r="K30" s="126" t="s">
        <v>1013</v>
      </c>
      <c r="L30" s="126">
        <v>0.2</v>
      </c>
      <c r="M30" s="126">
        <v>0.7</v>
      </c>
      <c r="N30" s="126">
        <v>0.6</v>
      </c>
      <c r="O30" s="126">
        <v>120</v>
      </c>
      <c r="P30" s="127">
        <v>42589.836944444447</v>
      </c>
    </row>
    <row r="31" spans="1:16" x14ac:dyDescent="0.2">
      <c r="A31" s="126">
        <v>12</v>
      </c>
      <c r="B31" s="126">
        <v>37</v>
      </c>
      <c r="C31" s="126">
        <v>55</v>
      </c>
      <c r="D31" s="126">
        <v>0.122448979591836</v>
      </c>
      <c r="E31" s="126">
        <v>0.37755102040816302</v>
      </c>
      <c r="F31" s="126">
        <v>0.56122448979591799</v>
      </c>
      <c r="G31" s="126">
        <v>0.21317191763458701</v>
      </c>
      <c r="H31" s="126">
        <v>0.253117041322588</v>
      </c>
      <c r="I31" s="126" t="s">
        <v>40</v>
      </c>
      <c r="J31" s="126" t="s">
        <v>253</v>
      </c>
      <c r="K31" s="126" t="s">
        <v>1014</v>
      </c>
      <c r="L31" s="126">
        <v>0.2</v>
      </c>
      <c r="M31" s="126">
        <v>0.79999999999999905</v>
      </c>
      <c r="N31" s="126">
        <v>0.6</v>
      </c>
      <c r="O31" s="126">
        <v>120</v>
      </c>
      <c r="P31" s="127">
        <v>42589.836944444447</v>
      </c>
    </row>
    <row r="32" spans="1:16" x14ac:dyDescent="0.2">
      <c r="A32" s="126">
        <v>12</v>
      </c>
      <c r="B32" s="126">
        <v>35</v>
      </c>
      <c r="C32" s="126">
        <v>45</v>
      </c>
      <c r="D32" s="126">
        <v>0.122448979591836</v>
      </c>
      <c r="E32" s="126">
        <v>0.35714285714285698</v>
      </c>
      <c r="F32" s="126">
        <v>0.45918367346938699</v>
      </c>
      <c r="G32" s="126">
        <v>0.19738176839781801</v>
      </c>
      <c r="H32" s="126">
        <v>0.239435449859776</v>
      </c>
      <c r="I32" s="126" t="s">
        <v>40</v>
      </c>
      <c r="J32" s="126" t="s">
        <v>253</v>
      </c>
      <c r="K32" s="126" t="s">
        <v>1015</v>
      </c>
      <c r="L32" s="126">
        <v>0.2</v>
      </c>
      <c r="M32" s="126">
        <v>0.89999999999999902</v>
      </c>
      <c r="N32" s="126">
        <v>0.6</v>
      </c>
      <c r="O32" s="126">
        <v>120</v>
      </c>
      <c r="P32" s="127">
        <v>42589.836956018517</v>
      </c>
    </row>
    <row r="33" spans="1:16" x14ac:dyDescent="0.2">
      <c r="A33" s="126">
        <v>65</v>
      </c>
      <c r="B33" s="126">
        <v>78</v>
      </c>
      <c r="C33" s="126">
        <v>87</v>
      </c>
      <c r="D33" s="126">
        <v>0.66326530612244805</v>
      </c>
      <c r="E33" s="126">
        <v>0.79591836734693799</v>
      </c>
      <c r="F33" s="126">
        <v>0.88775510204081598</v>
      </c>
      <c r="G33" s="126">
        <v>0.61526757398876997</v>
      </c>
      <c r="H33" s="126">
        <v>0.73030995734840398</v>
      </c>
      <c r="I33" s="126" t="s">
        <v>40</v>
      </c>
      <c r="J33" s="126" t="s">
        <v>253</v>
      </c>
      <c r="K33" s="126" t="s">
        <v>1016</v>
      </c>
      <c r="L33" s="126">
        <v>0.3</v>
      </c>
      <c r="M33" s="126">
        <v>0</v>
      </c>
      <c r="N33" s="126">
        <v>0.6</v>
      </c>
      <c r="O33" s="126">
        <v>120</v>
      </c>
      <c r="P33" s="127">
        <v>42589.836967592593</v>
      </c>
    </row>
    <row r="34" spans="1:16" x14ac:dyDescent="0.2">
      <c r="A34" s="126">
        <v>66</v>
      </c>
      <c r="B34" s="126">
        <v>78</v>
      </c>
      <c r="C34" s="126">
        <v>82</v>
      </c>
      <c r="D34" s="126">
        <v>0.67346938775510201</v>
      </c>
      <c r="E34" s="126">
        <v>0.79591836734693799</v>
      </c>
      <c r="F34" s="126">
        <v>0.83673469387755095</v>
      </c>
      <c r="G34" s="126">
        <v>0.61838242763311901</v>
      </c>
      <c r="H34" s="126">
        <v>0.73354235236153598</v>
      </c>
      <c r="I34" s="126" t="s">
        <v>40</v>
      </c>
      <c r="J34" s="126" t="s">
        <v>253</v>
      </c>
      <c r="K34" s="126" t="s">
        <v>1017</v>
      </c>
      <c r="L34" s="126">
        <v>0.3</v>
      </c>
      <c r="M34" s="126">
        <v>0.1</v>
      </c>
      <c r="N34" s="126">
        <v>0.6</v>
      </c>
      <c r="O34" s="126">
        <v>120</v>
      </c>
      <c r="P34" s="127">
        <v>42589.83697916667</v>
      </c>
    </row>
    <row r="35" spans="1:16" x14ac:dyDescent="0.2">
      <c r="A35" s="126">
        <v>60</v>
      </c>
      <c r="B35" s="126">
        <v>76</v>
      </c>
      <c r="C35" s="126">
        <v>82</v>
      </c>
      <c r="D35" s="126">
        <v>0.61224489795918302</v>
      </c>
      <c r="E35" s="126">
        <v>0.77551020408163196</v>
      </c>
      <c r="F35" s="126">
        <v>0.83673469387755095</v>
      </c>
      <c r="G35" s="126">
        <v>0.59050403086301895</v>
      </c>
      <c r="H35" s="126">
        <v>0.70174591268990705</v>
      </c>
      <c r="I35" s="126" t="s">
        <v>40</v>
      </c>
      <c r="J35" s="126" t="s">
        <v>253</v>
      </c>
      <c r="K35" s="126" t="s">
        <v>1018</v>
      </c>
      <c r="L35" s="126">
        <v>0.3</v>
      </c>
      <c r="M35" s="126">
        <v>0.2</v>
      </c>
      <c r="N35" s="126">
        <v>0.6</v>
      </c>
      <c r="O35" s="126">
        <v>120</v>
      </c>
      <c r="P35" s="127">
        <v>42589.83699074074</v>
      </c>
    </row>
    <row r="36" spans="1:16" x14ac:dyDescent="0.2">
      <c r="A36" s="126">
        <v>41</v>
      </c>
      <c r="B36" s="126">
        <v>76</v>
      </c>
      <c r="C36" s="126">
        <v>82</v>
      </c>
      <c r="D36" s="126">
        <v>0.41836734693877498</v>
      </c>
      <c r="E36" s="126">
        <v>0.77551020408163196</v>
      </c>
      <c r="F36" s="126">
        <v>0.83673469387755095</v>
      </c>
      <c r="G36" s="126">
        <v>0.50561016695240701</v>
      </c>
      <c r="H36" s="126">
        <v>0.58788452066413999</v>
      </c>
      <c r="I36" s="126" t="s">
        <v>40</v>
      </c>
      <c r="J36" s="126" t="s">
        <v>253</v>
      </c>
      <c r="K36" s="126" t="s">
        <v>1019</v>
      </c>
      <c r="L36" s="126">
        <v>0.3</v>
      </c>
      <c r="M36" s="126">
        <v>0.3</v>
      </c>
      <c r="N36" s="126">
        <v>0.6</v>
      </c>
      <c r="O36" s="126">
        <v>120</v>
      </c>
      <c r="P36" s="127">
        <v>42589.837002314816</v>
      </c>
    </row>
    <row r="37" spans="1:16" x14ac:dyDescent="0.2">
      <c r="A37" s="126">
        <v>34</v>
      </c>
      <c r="B37" s="126">
        <v>72</v>
      </c>
      <c r="C37" s="126">
        <v>81</v>
      </c>
      <c r="D37" s="126">
        <v>0.34693877551020402</v>
      </c>
      <c r="E37" s="126">
        <v>0.73469387755102</v>
      </c>
      <c r="F37" s="126">
        <v>0.82653061224489799</v>
      </c>
      <c r="G37" s="126">
        <v>0.44711452416776798</v>
      </c>
      <c r="H37" s="126">
        <v>0.52238202486825003</v>
      </c>
      <c r="I37" s="126" t="s">
        <v>40</v>
      </c>
      <c r="J37" s="126" t="s">
        <v>253</v>
      </c>
      <c r="K37" s="126" t="s">
        <v>1020</v>
      </c>
      <c r="L37" s="126">
        <v>0.3</v>
      </c>
      <c r="M37" s="126">
        <v>0.4</v>
      </c>
      <c r="N37" s="126">
        <v>0.6</v>
      </c>
      <c r="O37" s="126">
        <v>120</v>
      </c>
      <c r="P37" s="127">
        <v>42589.837002314816</v>
      </c>
    </row>
    <row r="38" spans="1:16" x14ac:dyDescent="0.2">
      <c r="A38" s="126">
        <v>21</v>
      </c>
      <c r="B38" s="126">
        <v>68</v>
      </c>
      <c r="C38" s="126">
        <v>82</v>
      </c>
      <c r="D38" s="126">
        <v>0.214285714285714</v>
      </c>
      <c r="E38" s="126">
        <v>0.69387755102040805</v>
      </c>
      <c r="F38" s="126">
        <v>0.83673469387755095</v>
      </c>
      <c r="G38" s="126">
        <v>0.35483491246342602</v>
      </c>
      <c r="H38" s="126">
        <v>0.41896484902336101</v>
      </c>
      <c r="I38" s="126" t="s">
        <v>40</v>
      </c>
      <c r="J38" s="126" t="s">
        <v>253</v>
      </c>
      <c r="K38" s="126" t="s">
        <v>1021</v>
      </c>
      <c r="L38" s="126">
        <v>0.3</v>
      </c>
      <c r="M38" s="126">
        <v>0.5</v>
      </c>
      <c r="N38" s="126">
        <v>0.6</v>
      </c>
      <c r="O38" s="126">
        <v>120</v>
      </c>
      <c r="P38" s="127">
        <v>42589.837013888886</v>
      </c>
    </row>
    <row r="39" spans="1:16" x14ac:dyDescent="0.2">
      <c r="A39" s="126">
        <v>17</v>
      </c>
      <c r="B39" s="126">
        <v>54</v>
      </c>
      <c r="C39" s="126">
        <v>77</v>
      </c>
      <c r="D39" s="126">
        <v>0.17346938775510201</v>
      </c>
      <c r="E39" s="126">
        <v>0.55102040816326503</v>
      </c>
      <c r="F39" s="126">
        <v>0.78571428571428503</v>
      </c>
      <c r="G39" s="126">
        <v>0.29040132628936699</v>
      </c>
      <c r="H39" s="126">
        <v>0.34391667273065502</v>
      </c>
      <c r="I39" s="126" t="s">
        <v>40</v>
      </c>
      <c r="J39" s="126" t="s">
        <v>253</v>
      </c>
      <c r="K39" s="126" t="s">
        <v>1022</v>
      </c>
      <c r="L39" s="126">
        <v>0.3</v>
      </c>
      <c r="M39" s="126">
        <v>0.6</v>
      </c>
      <c r="N39" s="126">
        <v>0.6</v>
      </c>
      <c r="O39" s="126">
        <v>120</v>
      </c>
      <c r="P39" s="127">
        <v>42589.837025462963</v>
      </c>
    </row>
    <row r="40" spans="1:16" x14ac:dyDescent="0.2">
      <c r="A40" s="126">
        <v>13</v>
      </c>
      <c r="B40" s="126">
        <v>42</v>
      </c>
      <c r="C40" s="126">
        <v>63</v>
      </c>
      <c r="D40" s="126">
        <v>0.132653061224489</v>
      </c>
      <c r="E40" s="126">
        <v>0.42857142857142799</v>
      </c>
      <c r="F40" s="126">
        <v>0.64285714285714202</v>
      </c>
      <c r="G40" s="126">
        <v>0.236477981945419</v>
      </c>
      <c r="H40" s="126">
        <v>0.28144668270310302</v>
      </c>
      <c r="I40" s="126" t="s">
        <v>40</v>
      </c>
      <c r="J40" s="126" t="s">
        <v>253</v>
      </c>
      <c r="K40" s="126" t="s">
        <v>1023</v>
      </c>
      <c r="L40" s="126">
        <v>0.3</v>
      </c>
      <c r="M40" s="126">
        <v>0.7</v>
      </c>
      <c r="N40" s="126">
        <v>0.6</v>
      </c>
      <c r="O40" s="126">
        <v>120</v>
      </c>
      <c r="P40" s="127">
        <v>42589.837037037039</v>
      </c>
    </row>
    <row r="41" spans="1:16" x14ac:dyDescent="0.2">
      <c r="A41" s="126">
        <v>13</v>
      </c>
      <c r="B41" s="126">
        <v>37</v>
      </c>
      <c r="C41" s="126">
        <v>56</v>
      </c>
      <c r="D41" s="126">
        <v>0.132653061224489</v>
      </c>
      <c r="E41" s="126">
        <v>0.37755102040816302</v>
      </c>
      <c r="F41" s="126">
        <v>0.57142857142857095</v>
      </c>
      <c r="G41" s="126">
        <v>0.212419951096501</v>
      </c>
      <c r="H41" s="126">
        <v>0.25678343394505099</v>
      </c>
      <c r="I41" s="126" t="s">
        <v>40</v>
      </c>
      <c r="J41" s="126" t="s">
        <v>253</v>
      </c>
      <c r="K41" s="126" t="s">
        <v>1024</v>
      </c>
      <c r="L41" s="126">
        <v>0.3</v>
      </c>
      <c r="M41" s="126">
        <v>0.79999999999999905</v>
      </c>
      <c r="N41" s="126">
        <v>0.6</v>
      </c>
      <c r="O41" s="126">
        <v>120</v>
      </c>
      <c r="P41" s="127">
        <v>42589.837048611109</v>
      </c>
    </row>
    <row r="42" spans="1:16" x14ac:dyDescent="0.2">
      <c r="A42" s="126">
        <v>12</v>
      </c>
      <c r="B42" s="126">
        <v>33</v>
      </c>
      <c r="C42" s="126">
        <v>44</v>
      </c>
      <c r="D42" s="126">
        <v>0.122448979591836</v>
      </c>
      <c r="E42" s="126">
        <v>0.33673469387755101</v>
      </c>
      <c r="F42" s="126">
        <v>0.44897959183673403</v>
      </c>
      <c r="G42" s="126">
        <v>0.19427604852605601</v>
      </c>
      <c r="H42" s="126">
        <v>0.237622279613627</v>
      </c>
      <c r="I42" s="126" t="s">
        <v>40</v>
      </c>
      <c r="J42" s="126" t="s">
        <v>253</v>
      </c>
      <c r="K42" s="126" t="s">
        <v>1025</v>
      </c>
      <c r="L42" s="126">
        <v>0.3</v>
      </c>
      <c r="M42" s="126">
        <v>0.89999999999999902</v>
      </c>
      <c r="N42" s="126">
        <v>0.6</v>
      </c>
      <c r="O42" s="126">
        <v>120</v>
      </c>
      <c r="P42" s="127">
        <v>42589.837060185186</v>
      </c>
    </row>
    <row r="43" spans="1:16" x14ac:dyDescent="0.2">
      <c r="A43" s="126">
        <v>58</v>
      </c>
      <c r="B43" s="126">
        <v>77</v>
      </c>
      <c r="C43" s="126">
        <v>84</v>
      </c>
      <c r="D43" s="126">
        <v>0.59183673469387699</v>
      </c>
      <c r="E43" s="126">
        <v>0.78571428571428503</v>
      </c>
      <c r="F43" s="126">
        <v>0.85714285714285698</v>
      </c>
      <c r="G43" s="126">
        <v>0.58107390087447897</v>
      </c>
      <c r="H43" s="126">
        <v>0.68896405029821195</v>
      </c>
      <c r="I43" s="126" t="s">
        <v>40</v>
      </c>
      <c r="J43" s="126" t="s">
        <v>253</v>
      </c>
      <c r="K43" s="126" t="s">
        <v>1026</v>
      </c>
      <c r="L43" s="126">
        <v>0.4</v>
      </c>
      <c r="M43" s="126">
        <v>0</v>
      </c>
      <c r="N43" s="126">
        <v>0.6</v>
      </c>
      <c r="O43" s="126">
        <v>120</v>
      </c>
      <c r="P43" s="127">
        <v>42589.837071759262</v>
      </c>
    </row>
    <row r="44" spans="1:16" x14ac:dyDescent="0.2">
      <c r="A44" s="126">
        <v>55</v>
      </c>
      <c r="B44" s="126">
        <v>78</v>
      </c>
      <c r="C44" s="126">
        <v>81</v>
      </c>
      <c r="D44" s="126">
        <v>0.56122448979591799</v>
      </c>
      <c r="E44" s="126">
        <v>0.79591836734693799</v>
      </c>
      <c r="F44" s="126">
        <v>0.82653061224489799</v>
      </c>
      <c r="G44" s="126">
        <v>0.56384272005519998</v>
      </c>
      <c r="H44" s="126">
        <v>0.67298262721834501</v>
      </c>
      <c r="I44" s="126" t="s">
        <v>40</v>
      </c>
      <c r="J44" s="126" t="s">
        <v>253</v>
      </c>
      <c r="K44" s="126" t="s">
        <v>1027</v>
      </c>
      <c r="L44" s="126">
        <v>0.4</v>
      </c>
      <c r="M44" s="126">
        <v>0.1</v>
      </c>
      <c r="N44" s="126">
        <v>0.6</v>
      </c>
      <c r="O44" s="126">
        <v>120</v>
      </c>
      <c r="P44" s="127">
        <v>42589.837083333332</v>
      </c>
    </row>
    <row r="45" spans="1:16" x14ac:dyDescent="0.2">
      <c r="A45" s="126">
        <v>50</v>
      </c>
      <c r="B45" s="126">
        <v>76</v>
      </c>
      <c r="C45" s="126">
        <v>82</v>
      </c>
      <c r="D45" s="126">
        <v>0.51020408163265296</v>
      </c>
      <c r="E45" s="126">
        <v>0.77551020408163196</v>
      </c>
      <c r="F45" s="126">
        <v>0.83673469387755095</v>
      </c>
      <c r="G45" s="126">
        <v>0.533177991643769</v>
      </c>
      <c r="H45" s="126">
        <v>0.63875716364858603</v>
      </c>
      <c r="I45" s="126" t="s">
        <v>40</v>
      </c>
      <c r="J45" s="126" t="s">
        <v>253</v>
      </c>
      <c r="K45" s="126" t="s">
        <v>1028</v>
      </c>
      <c r="L45" s="126">
        <v>0.4</v>
      </c>
      <c r="M45" s="126">
        <v>0.2</v>
      </c>
      <c r="N45" s="126">
        <v>0.6</v>
      </c>
      <c r="O45" s="126">
        <v>120</v>
      </c>
      <c r="P45" s="127">
        <v>42589.837083333332</v>
      </c>
    </row>
    <row r="46" spans="1:16" x14ac:dyDescent="0.2">
      <c r="A46" s="126">
        <v>35</v>
      </c>
      <c r="B46" s="126">
        <v>74</v>
      </c>
      <c r="C46" s="126">
        <v>82</v>
      </c>
      <c r="D46" s="126">
        <v>0.35714285714285698</v>
      </c>
      <c r="E46" s="126">
        <v>0.75510204081632604</v>
      </c>
      <c r="F46" s="126">
        <v>0.83673469387755095</v>
      </c>
      <c r="G46" s="126">
        <v>0.462161108068047</v>
      </c>
      <c r="H46" s="126">
        <v>0.54424855978628295</v>
      </c>
      <c r="I46" s="126" t="s">
        <v>40</v>
      </c>
      <c r="J46" s="126" t="s">
        <v>253</v>
      </c>
      <c r="K46" s="126" t="s">
        <v>1029</v>
      </c>
      <c r="L46" s="126">
        <v>0.4</v>
      </c>
      <c r="M46" s="126">
        <v>0.3</v>
      </c>
      <c r="N46" s="126">
        <v>0.6</v>
      </c>
      <c r="O46" s="126">
        <v>120</v>
      </c>
      <c r="P46" s="127">
        <v>42589.837094907409</v>
      </c>
    </row>
    <row r="47" spans="1:16" x14ac:dyDescent="0.2">
      <c r="A47" s="126">
        <v>27</v>
      </c>
      <c r="B47" s="126">
        <v>71</v>
      </c>
      <c r="C47" s="126">
        <v>81</v>
      </c>
      <c r="D47" s="126">
        <v>0.27551020408163202</v>
      </c>
      <c r="E47" s="126">
        <v>0.72448979591836704</v>
      </c>
      <c r="F47" s="126">
        <v>0.82653061224489799</v>
      </c>
      <c r="G47" s="126">
        <v>0.40166204326926402</v>
      </c>
      <c r="H47" s="126">
        <v>0.46881326654459798</v>
      </c>
      <c r="I47" s="126" t="s">
        <v>40</v>
      </c>
      <c r="J47" s="126" t="s">
        <v>253</v>
      </c>
      <c r="K47" s="126" t="s">
        <v>1030</v>
      </c>
      <c r="L47" s="126">
        <v>0.4</v>
      </c>
      <c r="M47" s="126">
        <v>0.4</v>
      </c>
      <c r="N47" s="126">
        <v>0.6</v>
      </c>
      <c r="O47" s="126">
        <v>120</v>
      </c>
      <c r="P47" s="127">
        <v>42589.837106481478</v>
      </c>
    </row>
    <row r="48" spans="1:16" x14ac:dyDescent="0.2">
      <c r="A48" s="126">
        <v>19</v>
      </c>
      <c r="B48" s="126">
        <v>65</v>
      </c>
      <c r="C48" s="126">
        <v>81</v>
      </c>
      <c r="D48" s="126">
        <v>0.19387755102040799</v>
      </c>
      <c r="E48" s="126">
        <v>0.66326530612244805</v>
      </c>
      <c r="F48" s="126">
        <v>0.82653061224489799</v>
      </c>
      <c r="G48" s="126">
        <v>0.33252443476536198</v>
      </c>
      <c r="H48" s="126">
        <v>0.39664139548566502</v>
      </c>
      <c r="I48" s="126" t="s">
        <v>40</v>
      </c>
      <c r="J48" s="126" t="s">
        <v>253</v>
      </c>
      <c r="K48" s="126" t="s">
        <v>1031</v>
      </c>
      <c r="L48" s="126">
        <v>0.4</v>
      </c>
      <c r="M48" s="126">
        <v>0.5</v>
      </c>
      <c r="N48" s="126">
        <v>0.6</v>
      </c>
      <c r="O48" s="126">
        <v>120</v>
      </c>
      <c r="P48" s="127">
        <v>42589.837118055555</v>
      </c>
    </row>
    <row r="49" spans="1:16" x14ac:dyDescent="0.2">
      <c r="A49" s="126">
        <v>16</v>
      </c>
      <c r="B49" s="126">
        <v>53</v>
      </c>
      <c r="C49" s="126">
        <v>73</v>
      </c>
      <c r="D49" s="126">
        <v>0.163265306122448</v>
      </c>
      <c r="E49" s="126">
        <v>0.54081632653061196</v>
      </c>
      <c r="F49" s="126">
        <v>0.74489795918367296</v>
      </c>
      <c r="G49" s="126">
        <v>0.27135029124161603</v>
      </c>
      <c r="H49" s="126">
        <v>0.32603496216571298</v>
      </c>
      <c r="I49" s="126" t="s">
        <v>40</v>
      </c>
      <c r="J49" s="126" t="s">
        <v>253</v>
      </c>
      <c r="K49" s="126" t="s">
        <v>1032</v>
      </c>
      <c r="L49" s="126">
        <v>0.4</v>
      </c>
      <c r="M49" s="126">
        <v>0.6</v>
      </c>
      <c r="N49" s="126">
        <v>0.6</v>
      </c>
      <c r="O49" s="126">
        <v>120</v>
      </c>
      <c r="P49" s="127">
        <v>42589.837129629632</v>
      </c>
    </row>
    <row r="50" spans="1:16" x14ac:dyDescent="0.2">
      <c r="A50" s="126">
        <v>13</v>
      </c>
      <c r="B50" s="126">
        <v>42</v>
      </c>
      <c r="C50" s="126">
        <v>60</v>
      </c>
      <c r="D50" s="126">
        <v>0.132653061224489</v>
      </c>
      <c r="E50" s="126">
        <v>0.42857142857142799</v>
      </c>
      <c r="F50" s="126">
        <v>0.61224489795918302</v>
      </c>
      <c r="G50" s="126">
        <v>0.23152935076849401</v>
      </c>
      <c r="H50" s="126">
        <v>0.27730247256370899</v>
      </c>
      <c r="I50" s="126" t="s">
        <v>40</v>
      </c>
      <c r="J50" s="126" t="s">
        <v>253</v>
      </c>
      <c r="K50" s="126" t="s">
        <v>1033</v>
      </c>
      <c r="L50" s="126">
        <v>0.4</v>
      </c>
      <c r="M50" s="126">
        <v>0.7</v>
      </c>
      <c r="N50" s="126">
        <v>0.6</v>
      </c>
      <c r="O50" s="126">
        <v>120</v>
      </c>
      <c r="P50" s="127">
        <v>42589.837141203701</v>
      </c>
    </row>
    <row r="51" spans="1:16" x14ac:dyDescent="0.2">
      <c r="A51" s="126">
        <v>13</v>
      </c>
      <c r="B51" s="126">
        <v>36</v>
      </c>
      <c r="C51" s="126">
        <v>53</v>
      </c>
      <c r="D51" s="126">
        <v>0.132653061224489</v>
      </c>
      <c r="E51" s="126">
        <v>0.36734693877551</v>
      </c>
      <c r="F51" s="126">
        <v>0.54081632653061196</v>
      </c>
      <c r="G51" s="126">
        <v>0.20914682386431399</v>
      </c>
      <c r="H51" s="126">
        <v>0.25446387717818397</v>
      </c>
      <c r="I51" s="126" t="s">
        <v>40</v>
      </c>
      <c r="J51" s="126" t="s">
        <v>253</v>
      </c>
      <c r="K51" s="126" t="s">
        <v>1034</v>
      </c>
      <c r="L51" s="126">
        <v>0.4</v>
      </c>
      <c r="M51" s="126">
        <v>0.79999999999999905</v>
      </c>
      <c r="N51" s="126">
        <v>0.6</v>
      </c>
      <c r="O51" s="126">
        <v>120</v>
      </c>
      <c r="P51" s="127">
        <v>42589.837152777778</v>
      </c>
    </row>
    <row r="52" spans="1:16" x14ac:dyDescent="0.2">
      <c r="A52" s="126">
        <v>12</v>
      </c>
      <c r="B52" s="126">
        <v>33</v>
      </c>
      <c r="C52" s="126">
        <v>44</v>
      </c>
      <c r="D52" s="126">
        <v>0.122448979591836</v>
      </c>
      <c r="E52" s="126">
        <v>0.33673469387755101</v>
      </c>
      <c r="F52" s="126">
        <v>0.44897959183673403</v>
      </c>
      <c r="G52" s="126">
        <v>0.19052003532192899</v>
      </c>
      <c r="H52" s="126">
        <v>0.23403273030222099</v>
      </c>
      <c r="I52" s="126" t="s">
        <v>40</v>
      </c>
      <c r="J52" s="126" t="s">
        <v>253</v>
      </c>
      <c r="K52" s="126" t="s">
        <v>1035</v>
      </c>
      <c r="L52" s="126">
        <v>0.4</v>
      </c>
      <c r="M52" s="126">
        <v>0.89999999999999902</v>
      </c>
      <c r="N52" s="126">
        <v>0.6</v>
      </c>
      <c r="O52" s="126">
        <v>120</v>
      </c>
      <c r="P52" s="127">
        <v>42589.837164351855</v>
      </c>
    </row>
    <row r="53" spans="1:16" x14ac:dyDescent="0.2">
      <c r="A53" s="126">
        <v>41</v>
      </c>
      <c r="B53" s="126">
        <v>76</v>
      </c>
      <c r="C53" s="126">
        <v>82</v>
      </c>
      <c r="D53" s="126">
        <v>0.41836734693877498</v>
      </c>
      <c r="E53" s="126">
        <v>0.77551020408163196</v>
      </c>
      <c r="F53" s="126">
        <v>0.83673469387755095</v>
      </c>
      <c r="G53" s="126">
        <v>0.49203240777028201</v>
      </c>
      <c r="H53" s="126">
        <v>0.59285500542906699</v>
      </c>
      <c r="I53" s="126" t="s">
        <v>40</v>
      </c>
      <c r="J53" s="126" t="s">
        <v>253</v>
      </c>
      <c r="K53" s="126" t="s">
        <v>1036</v>
      </c>
      <c r="L53" s="126">
        <v>0.5</v>
      </c>
      <c r="M53" s="126">
        <v>0</v>
      </c>
      <c r="N53" s="126">
        <v>0.6</v>
      </c>
      <c r="O53" s="126">
        <v>120</v>
      </c>
      <c r="P53" s="127">
        <v>42589.837164351855</v>
      </c>
    </row>
    <row r="54" spans="1:16" x14ac:dyDescent="0.2">
      <c r="A54" s="126">
        <v>39</v>
      </c>
      <c r="B54" s="126">
        <v>78</v>
      </c>
      <c r="C54" s="126">
        <v>82</v>
      </c>
      <c r="D54" s="126">
        <v>0.397959183673469</v>
      </c>
      <c r="E54" s="126">
        <v>0.79591836734693799</v>
      </c>
      <c r="F54" s="126">
        <v>0.83673469387755095</v>
      </c>
      <c r="G54" s="126">
        <v>0.48644557492894802</v>
      </c>
      <c r="H54" s="126">
        <v>0.577489140484023</v>
      </c>
      <c r="I54" s="126" t="s">
        <v>40</v>
      </c>
      <c r="J54" s="126" t="s">
        <v>253</v>
      </c>
      <c r="K54" s="126" t="s">
        <v>1037</v>
      </c>
      <c r="L54" s="126">
        <v>0.5</v>
      </c>
      <c r="M54" s="126">
        <v>0.1</v>
      </c>
      <c r="N54" s="126">
        <v>0.6</v>
      </c>
      <c r="O54" s="126">
        <v>120</v>
      </c>
      <c r="P54" s="127">
        <v>42589.837175925924</v>
      </c>
    </row>
    <row r="55" spans="1:16" x14ac:dyDescent="0.2">
      <c r="A55" s="126">
        <v>35</v>
      </c>
      <c r="B55" s="126">
        <v>76</v>
      </c>
      <c r="C55" s="126">
        <v>82</v>
      </c>
      <c r="D55" s="126">
        <v>0.35714285714285698</v>
      </c>
      <c r="E55" s="126">
        <v>0.77551020408163196</v>
      </c>
      <c r="F55" s="126">
        <v>0.83673469387755095</v>
      </c>
      <c r="G55" s="126">
        <v>0.45811228614152399</v>
      </c>
      <c r="H55" s="126">
        <v>0.54487017006660499</v>
      </c>
      <c r="I55" s="126" t="s">
        <v>40</v>
      </c>
      <c r="J55" s="126" t="s">
        <v>253</v>
      </c>
      <c r="K55" s="126" t="s">
        <v>1038</v>
      </c>
      <c r="L55" s="126">
        <v>0.5</v>
      </c>
      <c r="M55" s="126">
        <v>0.2</v>
      </c>
      <c r="N55" s="126">
        <v>0.6</v>
      </c>
      <c r="O55" s="126">
        <v>120</v>
      </c>
      <c r="P55" s="127">
        <v>42589.837187500001</v>
      </c>
    </row>
    <row r="56" spans="1:16" x14ac:dyDescent="0.2">
      <c r="A56" s="126">
        <v>29</v>
      </c>
      <c r="B56" s="126">
        <v>72</v>
      </c>
      <c r="C56" s="126">
        <v>81</v>
      </c>
      <c r="D56" s="126">
        <v>0.29591836734693799</v>
      </c>
      <c r="E56" s="126">
        <v>0.73469387755102</v>
      </c>
      <c r="F56" s="126">
        <v>0.82653061224489799</v>
      </c>
      <c r="G56" s="126">
        <v>0.42279474727517902</v>
      </c>
      <c r="H56" s="126">
        <v>0.492984384279331</v>
      </c>
      <c r="I56" s="126" t="s">
        <v>40</v>
      </c>
      <c r="J56" s="126" t="s">
        <v>253</v>
      </c>
      <c r="K56" s="126" t="s">
        <v>1039</v>
      </c>
      <c r="L56" s="126">
        <v>0.5</v>
      </c>
      <c r="M56" s="126">
        <v>0.3</v>
      </c>
      <c r="N56" s="126">
        <v>0.6</v>
      </c>
      <c r="O56" s="126">
        <v>120</v>
      </c>
      <c r="P56" s="127">
        <v>42589.837199074071</v>
      </c>
    </row>
    <row r="57" spans="1:16" x14ac:dyDescent="0.2">
      <c r="A57" s="126">
        <v>23</v>
      </c>
      <c r="B57" s="126">
        <v>67</v>
      </c>
      <c r="C57" s="126">
        <v>80</v>
      </c>
      <c r="D57" s="126">
        <v>0.23469387755102</v>
      </c>
      <c r="E57" s="126">
        <v>0.68367346938775497</v>
      </c>
      <c r="F57" s="126">
        <v>0.81632653061224403</v>
      </c>
      <c r="G57" s="126">
        <v>0.36826334741995598</v>
      </c>
      <c r="H57" s="126">
        <v>0.42717384249856999</v>
      </c>
      <c r="I57" s="126" t="s">
        <v>40</v>
      </c>
      <c r="J57" s="126" t="s">
        <v>253</v>
      </c>
      <c r="K57" s="126" t="s">
        <v>1040</v>
      </c>
      <c r="L57" s="126">
        <v>0.5</v>
      </c>
      <c r="M57" s="126">
        <v>0.4</v>
      </c>
      <c r="N57" s="126">
        <v>0.6</v>
      </c>
      <c r="O57" s="126">
        <v>120</v>
      </c>
      <c r="P57" s="127">
        <v>42589.837210648147</v>
      </c>
    </row>
    <row r="58" spans="1:16" x14ac:dyDescent="0.2">
      <c r="A58" s="126">
        <v>18</v>
      </c>
      <c r="B58" s="126">
        <v>58</v>
      </c>
      <c r="C58" s="126">
        <v>77</v>
      </c>
      <c r="D58" s="126">
        <v>0.183673469387755</v>
      </c>
      <c r="E58" s="126">
        <v>0.59183673469387699</v>
      </c>
      <c r="F58" s="126">
        <v>0.78571428571428503</v>
      </c>
      <c r="G58" s="126">
        <v>0.31247076212325497</v>
      </c>
      <c r="H58" s="126">
        <v>0.37222992037283698</v>
      </c>
      <c r="I58" s="126" t="s">
        <v>40</v>
      </c>
      <c r="J58" s="126" t="s">
        <v>253</v>
      </c>
      <c r="K58" s="126" t="s">
        <v>1041</v>
      </c>
      <c r="L58" s="126">
        <v>0.5</v>
      </c>
      <c r="M58" s="126">
        <v>0.5</v>
      </c>
      <c r="N58" s="126">
        <v>0.6</v>
      </c>
      <c r="O58" s="126">
        <v>120</v>
      </c>
      <c r="P58" s="127">
        <v>42589.837222222224</v>
      </c>
    </row>
    <row r="59" spans="1:16" x14ac:dyDescent="0.2">
      <c r="A59" s="126">
        <v>13</v>
      </c>
      <c r="B59" s="126">
        <v>52</v>
      </c>
      <c r="C59" s="126">
        <v>68</v>
      </c>
      <c r="D59" s="126">
        <v>0.132653061224489</v>
      </c>
      <c r="E59" s="126">
        <v>0.530612244897959</v>
      </c>
      <c r="F59" s="126">
        <v>0.69387755102040805</v>
      </c>
      <c r="G59" s="126">
        <v>0.25386785636939702</v>
      </c>
      <c r="H59" s="126">
        <v>0.30193332348152202</v>
      </c>
      <c r="I59" s="126" t="s">
        <v>40</v>
      </c>
      <c r="J59" s="126" t="s">
        <v>253</v>
      </c>
      <c r="K59" s="126" t="s">
        <v>1042</v>
      </c>
      <c r="L59" s="126">
        <v>0.5</v>
      </c>
      <c r="M59" s="126">
        <v>0.6</v>
      </c>
      <c r="N59" s="126">
        <v>0.6</v>
      </c>
      <c r="O59" s="126">
        <v>120</v>
      </c>
      <c r="P59" s="127">
        <v>42589.837233796294</v>
      </c>
    </row>
    <row r="60" spans="1:16" x14ac:dyDescent="0.2">
      <c r="A60" s="126">
        <v>13</v>
      </c>
      <c r="B60" s="126">
        <v>40</v>
      </c>
      <c r="C60" s="126">
        <v>60</v>
      </c>
      <c r="D60" s="126">
        <v>0.132653061224489</v>
      </c>
      <c r="E60" s="126">
        <v>0.40816326530612201</v>
      </c>
      <c r="F60" s="126">
        <v>0.61224489795918302</v>
      </c>
      <c r="G60" s="126">
        <v>0.22169994702527601</v>
      </c>
      <c r="H60" s="126">
        <v>0.268559913013525</v>
      </c>
      <c r="I60" s="126" t="s">
        <v>40</v>
      </c>
      <c r="J60" s="126" t="s">
        <v>253</v>
      </c>
      <c r="K60" s="126" t="s">
        <v>1043</v>
      </c>
      <c r="L60" s="126">
        <v>0.5</v>
      </c>
      <c r="M60" s="126">
        <v>0.7</v>
      </c>
      <c r="N60" s="126">
        <v>0.6</v>
      </c>
      <c r="O60" s="126">
        <v>120</v>
      </c>
      <c r="P60" s="127">
        <v>42589.837245370371</v>
      </c>
    </row>
    <row r="61" spans="1:16" x14ac:dyDescent="0.2">
      <c r="A61" s="126">
        <v>13</v>
      </c>
      <c r="B61" s="126">
        <v>36</v>
      </c>
      <c r="C61" s="126">
        <v>52</v>
      </c>
      <c r="D61" s="126">
        <v>0.132653061224489</v>
      </c>
      <c r="E61" s="126">
        <v>0.36734693877551</v>
      </c>
      <c r="F61" s="126">
        <v>0.530612244897959</v>
      </c>
      <c r="G61" s="126">
        <v>0.205854968067644</v>
      </c>
      <c r="H61" s="126">
        <v>0.25085619008329502</v>
      </c>
      <c r="I61" s="126" t="s">
        <v>40</v>
      </c>
      <c r="J61" s="126" t="s">
        <v>253</v>
      </c>
      <c r="K61" s="126" t="s">
        <v>1044</v>
      </c>
      <c r="L61" s="126">
        <v>0.5</v>
      </c>
      <c r="M61" s="126">
        <v>0.79999999999999905</v>
      </c>
      <c r="N61" s="126">
        <v>0.6</v>
      </c>
      <c r="O61" s="126">
        <v>120</v>
      </c>
      <c r="P61" s="127">
        <v>42589.837256944447</v>
      </c>
    </row>
    <row r="62" spans="1:16" x14ac:dyDescent="0.2">
      <c r="A62" s="126">
        <v>12</v>
      </c>
      <c r="B62" s="126">
        <v>33</v>
      </c>
      <c r="C62" s="126">
        <v>44</v>
      </c>
      <c r="D62" s="126">
        <v>0.122448979591836</v>
      </c>
      <c r="E62" s="126">
        <v>0.33673469387755101</v>
      </c>
      <c r="F62" s="126">
        <v>0.44897959183673403</v>
      </c>
      <c r="G62" s="126">
        <v>0.18948605962450099</v>
      </c>
      <c r="H62" s="126">
        <v>0.23318338732167901</v>
      </c>
      <c r="I62" s="126" t="s">
        <v>40</v>
      </c>
      <c r="J62" s="126" t="s">
        <v>253</v>
      </c>
      <c r="K62" s="126" t="s">
        <v>1045</v>
      </c>
      <c r="L62" s="126">
        <v>0.5</v>
      </c>
      <c r="M62" s="126">
        <v>0.89999999999999902</v>
      </c>
      <c r="N62" s="126">
        <v>0.6</v>
      </c>
      <c r="O62" s="126">
        <v>120</v>
      </c>
      <c r="P62" s="127">
        <v>42589.837268518517</v>
      </c>
    </row>
    <row r="63" spans="1:16" x14ac:dyDescent="0.2">
      <c r="A63" s="126">
        <v>29</v>
      </c>
      <c r="B63" s="126">
        <v>75</v>
      </c>
      <c r="C63" s="126">
        <v>82</v>
      </c>
      <c r="D63" s="126">
        <v>0.29591836734693799</v>
      </c>
      <c r="E63" s="126">
        <v>0.765306122448979</v>
      </c>
      <c r="F63" s="126">
        <v>0.83673469387755095</v>
      </c>
      <c r="G63" s="126">
        <v>0.42395499457375202</v>
      </c>
      <c r="H63" s="126">
        <v>0.499578177132738</v>
      </c>
      <c r="I63" s="126" t="s">
        <v>40</v>
      </c>
      <c r="J63" s="126" t="s">
        <v>253</v>
      </c>
      <c r="K63" s="126" t="s">
        <v>1046</v>
      </c>
      <c r="L63" s="126">
        <v>0.6</v>
      </c>
      <c r="M63" s="126">
        <v>0</v>
      </c>
      <c r="N63" s="126">
        <v>0.6</v>
      </c>
      <c r="O63" s="126">
        <v>120</v>
      </c>
      <c r="P63" s="127">
        <v>42589.837280092594</v>
      </c>
    </row>
    <row r="64" spans="1:16" x14ac:dyDescent="0.2">
      <c r="A64" s="126">
        <v>29</v>
      </c>
      <c r="B64" s="126">
        <v>75</v>
      </c>
      <c r="C64" s="126">
        <v>82</v>
      </c>
      <c r="D64" s="126">
        <v>0.29591836734693799</v>
      </c>
      <c r="E64" s="126">
        <v>0.765306122448979</v>
      </c>
      <c r="F64" s="126">
        <v>0.83673469387755095</v>
      </c>
      <c r="G64" s="126">
        <v>0.41842805029444402</v>
      </c>
      <c r="H64" s="126">
        <v>0.496506045154536</v>
      </c>
      <c r="I64" s="126" t="s">
        <v>40</v>
      </c>
      <c r="J64" s="126" t="s">
        <v>253</v>
      </c>
      <c r="K64" s="126" t="s">
        <v>1047</v>
      </c>
      <c r="L64" s="126">
        <v>0.6</v>
      </c>
      <c r="M64" s="126">
        <v>0.1</v>
      </c>
      <c r="N64" s="126">
        <v>0.6</v>
      </c>
      <c r="O64" s="126">
        <v>120</v>
      </c>
      <c r="P64" s="127">
        <v>42589.837280092594</v>
      </c>
    </row>
    <row r="65" spans="1:16" x14ac:dyDescent="0.2">
      <c r="A65" s="126">
        <v>30</v>
      </c>
      <c r="B65" s="126">
        <v>71</v>
      </c>
      <c r="C65" s="126">
        <v>82</v>
      </c>
      <c r="D65" s="126">
        <v>0.30612244897959101</v>
      </c>
      <c r="E65" s="126">
        <v>0.72448979591836704</v>
      </c>
      <c r="F65" s="126">
        <v>0.83673469387755095</v>
      </c>
      <c r="G65" s="126">
        <v>0.41738422291161598</v>
      </c>
      <c r="H65" s="126">
        <v>0.49242845920627698</v>
      </c>
      <c r="I65" s="126" t="s">
        <v>40</v>
      </c>
      <c r="J65" s="126" t="s">
        <v>253</v>
      </c>
      <c r="K65" s="126" t="s">
        <v>1048</v>
      </c>
      <c r="L65" s="126">
        <v>0.6</v>
      </c>
      <c r="M65" s="126">
        <v>0.2</v>
      </c>
      <c r="N65" s="126">
        <v>0.6</v>
      </c>
      <c r="O65" s="126">
        <v>120</v>
      </c>
      <c r="P65" s="127">
        <v>42589.837291666663</v>
      </c>
    </row>
    <row r="66" spans="1:16" x14ac:dyDescent="0.2">
      <c r="A66" s="126">
        <v>25</v>
      </c>
      <c r="B66" s="126">
        <v>64</v>
      </c>
      <c r="C66" s="126">
        <v>79</v>
      </c>
      <c r="D66" s="126">
        <v>0.25510204081632598</v>
      </c>
      <c r="E66" s="126">
        <v>0.65306122448979498</v>
      </c>
      <c r="F66" s="126">
        <v>0.80612244897959096</v>
      </c>
      <c r="G66" s="126">
        <v>0.37742511695386899</v>
      </c>
      <c r="H66" s="126">
        <v>0.43964449637339398</v>
      </c>
      <c r="I66" s="126" t="s">
        <v>40</v>
      </c>
      <c r="J66" s="126" t="s">
        <v>253</v>
      </c>
      <c r="K66" s="126" t="s">
        <v>1049</v>
      </c>
      <c r="L66" s="126">
        <v>0.6</v>
      </c>
      <c r="M66" s="126">
        <v>0.3</v>
      </c>
      <c r="N66" s="126">
        <v>0.6</v>
      </c>
      <c r="O66" s="126">
        <v>120</v>
      </c>
      <c r="P66" s="127">
        <v>42589.83730324074</v>
      </c>
    </row>
    <row r="67" spans="1:16" x14ac:dyDescent="0.2">
      <c r="A67" s="126">
        <v>21</v>
      </c>
      <c r="B67" s="126">
        <v>61</v>
      </c>
      <c r="C67" s="126">
        <v>77</v>
      </c>
      <c r="D67" s="126">
        <v>0.214285714285714</v>
      </c>
      <c r="E67" s="126">
        <v>0.62244897959183598</v>
      </c>
      <c r="F67" s="126">
        <v>0.78571428571428503</v>
      </c>
      <c r="G67" s="126">
        <v>0.339878235698235</v>
      </c>
      <c r="H67" s="126">
        <v>0.39440415843057097</v>
      </c>
      <c r="I67" s="126" t="s">
        <v>40</v>
      </c>
      <c r="J67" s="126" t="s">
        <v>253</v>
      </c>
      <c r="K67" s="126" t="s">
        <v>1050</v>
      </c>
      <c r="L67" s="126">
        <v>0.6</v>
      </c>
      <c r="M67" s="126">
        <v>0.4</v>
      </c>
      <c r="N67" s="126">
        <v>0.6</v>
      </c>
      <c r="O67" s="126">
        <v>120</v>
      </c>
      <c r="P67" s="127">
        <v>42589.837314814817</v>
      </c>
    </row>
    <row r="68" spans="1:16" x14ac:dyDescent="0.2">
      <c r="A68" s="126">
        <v>15</v>
      </c>
      <c r="B68" s="126">
        <v>55</v>
      </c>
      <c r="C68" s="126">
        <v>72</v>
      </c>
      <c r="D68" s="126">
        <v>0.15306122448979501</v>
      </c>
      <c r="E68" s="126">
        <v>0.56122448979591799</v>
      </c>
      <c r="F68" s="126">
        <v>0.73469387755102</v>
      </c>
      <c r="G68" s="126">
        <v>0.283164752765172</v>
      </c>
      <c r="H68" s="126">
        <v>0.33930753058766999</v>
      </c>
      <c r="I68" s="126" t="s">
        <v>40</v>
      </c>
      <c r="J68" s="126" t="s">
        <v>253</v>
      </c>
      <c r="K68" s="126" t="s">
        <v>1051</v>
      </c>
      <c r="L68" s="126">
        <v>0.6</v>
      </c>
      <c r="M68" s="126">
        <v>0.5</v>
      </c>
      <c r="N68" s="126">
        <v>0.6</v>
      </c>
      <c r="O68" s="126">
        <v>120</v>
      </c>
      <c r="P68" s="127">
        <v>42589.837326388886</v>
      </c>
    </row>
    <row r="69" spans="1:16" x14ac:dyDescent="0.2">
      <c r="A69" s="126">
        <v>12</v>
      </c>
      <c r="B69" s="126">
        <v>50</v>
      </c>
      <c r="C69" s="126">
        <v>63</v>
      </c>
      <c r="D69" s="126">
        <v>0.122448979591836</v>
      </c>
      <c r="E69" s="126">
        <v>0.51020408163265296</v>
      </c>
      <c r="F69" s="126">
        <v>0.64285714285714202</v>
      </c>
      <c r="G69" s="126">
        <v>0.23934394657629601</v>
      </c>
      <c r="H69" s="126">
        <v>0.28792010063676299</v>
      </c>
      <c r="I69" s="126" t="s">
        <v>40</v>
      </c>
      <c r="J69" s="126" t="s">
        <v>253</v>
      </c>
      <c r="K69" s="126" t="s">
        <v>1052</v>
      </c>
      <c r="L69" s="126">
        <v>0.6</v>
      </c>
      <c r="M69" s="126">
        <v>0.6</v>
      </c>
      <c r="N69" s="126">
        <v>0.6</v>
      </c>
      <c r="O69" s="126">
        <v>120</v>
      </c>
      <c r="P69" s="127">
        <v>42589.837337962963</v>
      </c>
    </row>
    <row r="70" spans="1:16" x14ac:dyDescent="0.2">
      <c r="A70" s="126">
        <v>12</v>
      </c>
      <c r="B70" s="126">
        <v>39</v>
      </c>
      <c r="C70" s="126">
        <v>58</v>
      </c>
      <c r="D70" s="126">
        <v>0.122448979591836</v>
      </c>
      <c r="E70" s="126">
        <v>0.397959183673469</v>
      </c>
      <c r="F70" s="126">
        <v>0.59183673469387699</v>
      </c>
      <c r="G70" s="126">
        <v>0.21503406443225101</v>
      </c>
      <c r="H70" s="126">
        <v>0.25977030098683102</v>
      </c>
      <c r="I70" s="126" t="s">
        <v>40</v>
      </c>
      <c r="J70" s="126" t="s">
        <v>253</v>
      </c>
      <c r="K70" s="126" t="s">
        <v>1053</v>
      </c>
      <c r="L70" s="126">
        <v>0.6</v>
      </c>
      <c r="M70" s="126">
        <v>0.7</v>
      </c>
      <c r="N70" s="126">
        <v>0.6</v>
      </c>
      <c r="O70" s="126">
        <v>120</v>
      </c>
      <c r="P70" s="127">
        <v>42589.83734953704</v>
      </c>
    </row>
    <row r="71" spans="1:16" x14ac:dyDescent="0.2">
      <c r="A71" s="126">
        <v>13</v>
      </c>
      <c r="B71" s="126">
        <v>34</v>
      </c>
      <c r="C71" s="126">
        <v>50</v>
      </c>
      <c r="D71" s="126">
        <v>0.132653061224489</v>
      </c>
      <c r="E71" s="126">
        <v>0.34693877551020402</v>
      </c>
      <c r="F71" s="126">
        <v>0.51020408163265296</v>
      </c>
      <c r="G71" s="126">
        <v>0.203269835202222</v>
      </c>
      <c r="H71" s="126">
        <v>0.24779813289359201</v>
      </c>
      <c r="I71" s="126" t="s">
        <v>40</v>
      </c>
      <c r="J71" s="126" t="s">
        <v>253</v>
      </c>
      <c r="K71" s="126" t="s">
        <v>1054</v>
      </c>
      <c r="L71" s="126">
        <v>0.6</v>
      </c>
      <c r="M71" s="126">
        <v>0.79999999999999905</v>
      </c>
      <c r="N71" s="126">
        <v>0.6</v>
      </c>
      <c r="O71" s="126">
        <v>120</v>
      </c>
      <c r="P71" s="127">
        <v>42589.837361111109</v>
      </c>
    </row>
    <row r="72" spans="1:16" x14ac:dyDescent="0.2">
      <c r="A72" s="126">
        <v>12</v>
      </c>
      <c r="B72" s="126">
        <v>32</v>
      </c>
      <c r="C72" s="126">
        <v>44</v>
      </c>
      <c r="D72" s="126">
        <v>0.122448979591836</v>
      </c>
      <c r="E72" s="126">
        <v>0.32653061224489699</v>
      </c>
      <c r="F72" s="126">
        <v>0.44897959183673403</v>
      </c>
      <c r="G72" s="126">
        <v>0.186675445529352</v>
      </c>
      <c r="H72" s="126">
        <v>0.22977581241175499</v>
      </c>
      <c r="I72" s="126" t="s">
        <v>40</v>
      </c>
      <c r="J72" s="126" t="s">
        <v>253</v>
      </c>
      <c r="K72" s="126" t="s">
        <v>1055</v>
      </c>
      <c r="L72" s="126">
        <v>0.6</v>
      </c>
      <c r="M72" s="126">
        <v>0.89999999999999902</v>
      </c>
      <c r="N72" s="126">
        <v>0.6</v>
      </c>
      <c r="O72" s="126">
        <v>120</v>
      </c>
      <c r="P72" s="127">
        <v>42589.837372685186</v>
      </c>
    </row>
    <row r="73" spans="1:16" x14ac:dyDescent="0.2">
      <c r="A73" s="126">
        <v>28</v>
      </c>
      <c r="B73" s="126">
        <v>65</v>
      </c>
      <c r="C73" s="126">
        <v>82</v>
      </c>
      <c r="D73" s="126">
        <v>0.28571428571428498</v>
      </c>
      <c r="E73" s="126">
        <v>0.66326530612244805</v>
      </c>
      <c r="F73" s="126">
        <v>0.83673469387755095</v>
      </c>
      <c r="G73" s="126">
        <v>0.39250115906685001</v>
      </c>
      <c r="H73" s="126">
        <v>0.46785753526534302</v>
      </c>
      <c r="I73" s="126" t="s">
        <v>40</v>
      </c>
      <c r="J73" s="126" t="s">
        <v>253</v>
      </c>
      <c r="K73" s="126" t="s">
        <v>1056</v>
      </c>
      <c r="L73" s="126">
        <v>0.7</v>
      </c>
      <c r="M73" s="126">
        <v>0</v>
      </c>
      <c r="N73" s="126">
        <v>0.6</v>
      </c>
      <c r="O73" s="126">
        <v>120</v>
      </c>
      <c r="P73" s="127">
        <v>42589.837384259263</v>
      </c>
    </row>
    <row r="74" spans="1:16" x14ac:dyDescent="0.2">
      <c r="A74" s="126">
        <v>29</v>
      </c>
      <c r="B74" s="126">
        <v>63</v>
      </c>
      <c r="C74" s="126">
        <v>81</v>
      </c>
      <c r="D74" s="126">
        <v>0.29591836734693799</v>
      </c>
      <c r="E74" s="126">
        <v>0.64285714285714202</v>
      </c>
      <c r="F74" s="126">
        <v>0.82653061224489799</v>
      </c>
      <c r="G74" s="126">
        <v>0.39221652110604899</v>
      </c>
      <c r="H74" s="126">
        <v>0.468072124369878</v>
      </c>
      <c r="I74" s="126" t="s">
        <v>40</v>
      </c>
      <c r="J74" s="126" t="s">
        <v>253</v>
      </c>
      <c r="K74" s="126" t="s">
        <v>1057</v>
      </c>
      <c r="L74" s="126">
        <v>0.7</v>
      </c>
      <c r="M74" s="126">
        <v>0.1</v>
      </c>
      <c r="N74" s="126">
        <v>0.6</v>
      </c>
      <c r="O74" s="126">
        <v>120</v>
      </c>
      <c r="P74" s="127">
        <v>42589.837407407409</v>
      </c>
    </row>
    <row r="75" spans="1:16" x14ac:dyDescent="0.2">
      <c r="A75" s="126">
        <v>25</v>
      </c>
      <c r="B75" s="126">
        <v>62</v>
      </c>
      <c r="C75" s="126">
        <v>79</v>
      </c>
      <c r="D75" s="126">
        <v>0.25510204081632598</v>
      </c>
      <c r="E75" s="126">
        <v>0.63265306122448906</v>
      </c>
      <c r="F75" s="126">
        <v>0.80612244897959096</v>
      </c>
      <c r="G75" s="126">
        <v>0.37067044694287499</v>
      </c>
      <c r="H75" s="126">
        <v>0.43911166313729799</v>
      </c>
      <c r="I75" s="126" t="s">
        <v>40</v>
      </c>
      <c r="J75" s="126" t="s">
        <v>253</v>
      </c>
      <c r="K75" s="126" t="s">
        <v>1058</v>
      </c>
      <c r="L75" s="126">
        <v>0.7</v>
      </c>
      <c r="M75" s="126">
        <v>0.2</v>
      </c>
      <c r="N75" s="126">
        <v>0.6</v>
      </c>
      <c r="O75" s="126">
        <v>120</v>
      </c>
      <c r="P75" s="127">
        <v>42589.837418981479</v>
      </c>
    </row>
    <row r="76" spans="1:16" x14ac:dyDescent="0.2">
      <c r="A76" s="126">
        <v>22</v>
      </c>
      <c r="B76" s="126">
        <v>59</v>
      </c>
      <c r="C76" s="126">
        <v>73</v>
      </c>
      <c r="D76" s="126">
        <v>0.22448979591836701</v>
      </c>
      <c r="E76" s="126">
        <v>0.60204081632652995</v>
      </c>
      <c r="F76" s="126">
        <v>0.74489795918367296</v>
      </c>
      <c r="G76" s="126">
        <v>0.34297126321418497</v>
      </c>
      <c r="H76" s="126">
        <v>0.40384614574181699</v>
      </c>
      <c r="I76" s="126" t="s">
        <v>40</v>
      </c>
      <c r="J76" s="126" t="s">
        <v>253</v>
      </c>
      <c r="K76" s="126" t="s">
        <v>1059</v>
      </c>
      <c r="L76" s="126">
        <v>0.7</v>
      </c>
      <c r="M76" s="126">
        <v>0.3</v>
      </c>
      <c r="N76" s="126">
        <v>0.6</v>
      </c>
      <c r="O76" s="126">
        <v>120</v>
      </c>
      <c r="P76" s="127">
        <v>42589.837430555555</v>
      </c>
    </row>
    <row r="77" spans="1:16" x14ac:dyDescent="0.2">
      <c r="A77" s="126">
        <v>18</v>
      </c>
      <c r="B77" s="126">
        <v>53</v>
      </c>
      <c r="C77" s="126">
        <v>73</v>
      </c>
      <c r="D77" s="126">
        <v>0.183673469387755</v>
      </c>
      <c r="E77" s="126">
        <v>0.54081632653061196</v>
      </c>
      <c r="F77" s="126">
        <v>0.74489795918367296</v>
      </c>
      <c r="G77" s="126">
        <v>0.29958245754943202</v>
      </c>
      <c r="H77" s="126">
        <v>0.35359646267910699</v>
      </c>
      <c r="I77" s="126" t="s">
        <v>40</v>
      </c>
      <c r="J77" s="126" t="s">
        <v>253</v>
      </c>
      <c r="K77" s="126" t="s">
        <v>1060</v>
      </c>
      <c r="L77" s="126">
        <v>0.7</v>
      </c>
      <c r="M77" s="126">
        <v>0.4</v>
      </c>
      <c r="N77" s="126">
        <v>0.6</v>
      </c>
      <c r="O77" s="126">
        <v>120</v>
      </c>
      <c r="P77" s="127">
        <v>42589.837442129632</v>
      </c>
    </row>
    <row r="78" spans="1:16" x14ac:dyDescent="0.2">
      <c r="A78" s="126">
        <v>15</v>
      </c>
      <c r="B78" s="126">
        <v>51</v>
      </c>
      <c r="C78" s="126">
        <v>63</v>
      </c>
      <c r="D78" s="126">
        <v>0.15306122448979501</v>
      </c>
      <c r="E78" s="126">
        <v>0.52040816326530603</v>
      </c>
      <c r="F78" s="126">
        <v>0.64285714285714202</v>
      </c>
      <c r="G78" s="126">
        <v>0.26384792623714198</v>
      </c>
      <c r="H78" s="126">
        <v>0.31856719968155001</v>
      </c>
      <c r="I78" s="126" t="s">
        <v>40</v>
      </c>
      <c r="J78" s="126" t="s">
        <v>253</v>
      </c>
      <c r="K78" s="126" t="s">
        <v>1061</v>
      </c>
      <c r="L78" s="126">
        <v>0.7</v>
      </c>
      <c r="M78" s="126">
        <v>0.5</v>
      </c>
      <c r="N78" s="126">
        <v>0.6</v>
      </c>
      <c r="O78" s="126">
        <v>120</v>
      </c>
      <c r="P78" s="127">
        <v>42589.837453703702</v>
      </c>
    </row>
    <row r="79" spans="1:16" x14ac:dyDescent="0.2">
      <c r="A79" s="126">
        <v>12</v>
      </c>
      <c r="B79" s="126">
        <v>46</v>
      </c>
      <c r="C79" s="126">
        <v>60</v>
      </c>
      <c r="D79" s="126">
        <v>0.122448979591836</v>
      </c>
      <c r="E79" s="126">
        <v>0.46938775510204001</v>
      </c>
      <c r="F79" s="126">
        <v>0.61224489795918302</v>
      </c>
      <c r="G79" s="126">
        <v>0.22638899269940799</v>
      </c>
      <c r="H79" s="126">
        <v>0.273759669698942</v>
      </c>
      <c r="I79" s="126" t="s">
        <v>40</v>
      </c>
      <c r="J79" s="126" t="s">
        <v>253</v>
      </c>
      <c r="K79" s="126" t="s">
        <v>1062</v>
      </c>
      <c r="L79" s="126">
        <v>0.7</v>
      </c>
      <c r="M79" s="126">
        <v>0.6</v>
      </c>
      <c r="N79" s="126">
        <v>0.6</v>
      </c>
      <c r="O79" s="126">
        <v>120</v>
      </c>
      <c r="P79" s="127">
        <v>42589.837465277778</v>
      </c>
    </row>
    <row r="80" spans="1:16" x14ac:dyDescent="0.2">
      <c r="A80" s="126">
        <v>12</v>
      </c>
      <c r="B80" s="126">
        <v>39</v>
      </c>
      <c r="C80" s="126">
        <v>52</v>
      </c>
      <c r="D80" s="126">
        <v>0.122448979591836</v>
      </c>
      <c r="E80" s="126">
        <v>0.397959183673469</v>
      </c>
      <c r="F80" s="126">
        <v>0.530612244897959</v>
      </c>
      <c r="G80" s="126">
        <v>0.20698479024605401</v>
      </c>
      <c r="H80" s="126">
        <v>0.25138161898747502</v>
      </c>
      <c r="I80" s="126" t="s">
        <v>40</v>
      </c>
      <c r="J80" s="126" t="s">
        <v>253</v>
      </c>
      <c r="K80" s="126" t="s">
        <v>1063</v>
      </c>
      <c r="L80" s="126">
        <v>0.7</v>
      </c>
      <c r="M80" s="126">
        <v>0.7</v>
      </c>
      <c r="N80" s="126">
        <v>0.6</v>
      </c>
      <c r="O80" s="126">
        <v>120</v>
      </c>
      <c r="P80" s="127">
        <v>42589.837476851855</v>
      </c>
    </row>
    <row r="81" spans="1:16" x14ac:dyDescent="0.2">
      <c r="A81" s="126">
        <v>12</v>
      </c>
      <c r="B81" s="126">
        <v>33</v>
      </c>
      <c r="C81" s="126">
        <v>47</v>
      </c>
      <c r="D81" s="126">
        <v>0.122448979591836</v>
      </c>
      <c r="E81" s="126">
        <v>0.33673469387755101</v>
      </c>
      <c r="F81" s="126">
        <v>0.47959183673469302</v>
      </c>
      <c r="G81" s="126">
        <v>0.19579211326593601</v>
      </c>
      <c r="H81" s="126">
        <v>0.23881945208170599</v>
      </c>
      <c r="I81" s="126" t="s">
        <v>40</v>
      </c>
      <c r="J81" s="126" t="s">
        <v>253</v>
      </c>
      <c r="K81" s="126" t="s">
        <v>1064</v>
      </c>
      <c r="L81" s="126">
        <v>0.7</v>
      </c>
      <c r="M81" s="126">
        <v>0.79999999999999905</v>
      </c>
      <c r="N81" s="126">
        <v>0.6</v>
      </c>
      <c r="O81" s="126">
        <v>120</v>
      </c>
      <c r="P81" s="127">
        <v>42589.837488425925</v>
      </c>
    </row>
    <row r="82" spans="1:16" x14ac:dyDescent="0.2">
      <c r="A82" s="126">
        <v>12</v>
      </c>
      <c r="B82" s="126">
        <v>32</v>
      </c>
      <c r="C82" s="126">
        <v>40</v>
      </c>
      <c r="D82" s="126">
        <v>0.122448979591836</v>
      </c>
      <c r="E82" s="126">
        <v>0.32653061224489699</v>
      </c>
      <c r="F82" s="126">
        <v>0.40816326530612201</v>
      </c>
      <c r="G82" s="126">
        <v>0.183710006358176</v>
      </c>
      <c r="H82" s="126">
        <v>0.22667062948185701</v>
      </c>
      <c r="I82" s="126" t="s">
        <v>40</v>
      </c>
      <c r="J82" s="126" t="s">
        <v>253</v>
      </c>
      <c r="K82" s="126" t="s">
        <v>1065</v>
      </c>
      <c r="L82" s="126">
        <v>0.7</v>
      </c>
      <c r="M82" s="126">
        <v>0.89999999999999902</v>
      </c>
      <c r="N82" s="126">
        <v>0.6</v>
      </c>
      <c r="O82" s="126">
        <v>120</v>
      </c>
      <c r="P82" s="127">
        <v>42589.837500000001</v>
      </c>
    </row>
    <row r="83" spans="1:16" x14ac:dyDescent="0.2">
      <c r="A83" s="126">
        <v>27</v>
      </c>
      <c r="B83" s="126">
        <v>60</v>
      </c>
      <c r="C83" s="126">
        <v>72</v>
      </c>
      <c r="D83" s="126">
        <v>0.27551020408163202</v>
      </c>
      <c r="E83" s="126">
        <v>0.61224489795918302</v>
      </c>
      <c r="F83" s="126">
        <v>0.73469387755102</v>
      </c>
      <c r="G83" s="126">
        <v>0.361226697398976</v>
      </c>
      <c r="H83" s="126">
        <v>0.432122668354394</v>
      </c>
      <c r="I83" s="126" t="s">
        <v>40</v>
      </c>
      <c r="J83" s="126" t="s">
        <v>253</v>
      </c>
      <c r="K83" s="126" t="s">
        <v>1066</v>
      </c>
      <c r="L83" s="126">
        <v>0.79999999999999905</v>
      </c>
      <c r="M83" s="126">
        <v>0</v>
      </c>
      <c r="N83" s="126">
        <v>0.6</v>
      </c>
      <c r="O83" s="126">
        <v>120</v>
      </c>
      <c r="P83" s="127">
        <v>42589.837511574071</v>
      </c>
    </row>
    <row r="84" spans="1:16" x14ac:dyDescent="0.2">
      <c r="A84" s="126">
        <v>27</v>
      </c>
      <c r="B84" s="126">
        <v>61</v>
      </c>
      <c r="C84" s="126">
        <v>75</v>
      </c>
      <c r="D84" s="126">
        <v>0.27551020408163202</v>
      </c>
      <c r="E84" s="126">
        <v>0.62244897959183598</v>
      </c>
      <c r="F84" s="126">
        <v>0.765306122448979</v>
      </c>
      <c r="G84" s="126">
        <v>0.35869257948718603</v>
      </c>
      <c r="H84" s="126">
        <v>0.43050722165105298</v>
      </c>
      <c r="I84" s="126" t="s">
        <v>40</v>
      </c>
      <c r="J84" s="126" t="s">
        <v>253</v>
      </c>
      <c r="K84" s="126" t="s">
        <v>1067</v>
      </c>
      <c r="L84" s="126">
        <v>0.79999999999999905</v>
      </c>
      <c r="M84" s="126">
        <v>0.1</v>
      </c>
      <c r="N84" s="126">
        <v>0.6</v>
      </c>
      <c r="O84" s="126">
        <v>120</v>
      </c>
      <c r="P84" s="127">
        <v>42589.837523148148</v>
      </c>
    </row>
    <row r="85" spans="1:16" x14ac:dyDescent="0.2">
      <c r="A85" s="126">
        <v>23</v>
      </c>
      <c r="B85" s="126">
        <v>56</v>
      </c>
      <c r="C85" s="126">
        <v>69</v>
      </c>
      <c r="D85" s="126">
        <v>0.23469387755102</v>
      </c>
      <c r="E85" s="126">
        <v>0.57142857142857095</v>
      </c>
      <c r="F85" s="126">
        <v>0.70408163265306101</v>
      </c>
      <c r="G85" s="126">
        <v>0.32744542784373398</v>
      </c>
      <c r="H85" s="126">
        <v>0.39109515174611797</v>
      </c>
      <c r="I85" s="126" t="s">
        <v>40</v>
      </c>
      <c r="J85" s="126" t="s">
        <v>253</v>
      </c>
      <c r="K85" s="126" t="s">
        <v>1068</v>
      </c>
      <c r="L85" s="126">
        <v>0.79999999999999905</v>
      </c>
      <c r="M85" s="126">
        <v>0.2</v>
      </c>
      <c r="N85" s="126">
        <v>0.6</v>
      </c>
      <c r="O85" s="126">
        <v>120</v>
      </c>
      <c r="P85" s="127">
        <v>42589.837534722225</v>
      </c>
    </row>
    <row r="86" spans="1:16" x14ac:dyDescent="0.2">
      <c r="A86" s="126">
        <v>20</v>
      </c>
      <c r="B86" s="126">
        <v>50</v>
      </c>
      <c r="C86" s="126">
        <v>70</v>
      </c>
      <c r="D86" s="126">
        <v>0.20408163265306101</v>
      </c>
      <c r="E86" s="126">
        <v>0.51020408163265296</v>
      </c>
      <c r="F86" s="126">
        <v>0.71428571428571397</v>
      </c>
      <c r="G86" s="126">
        <v>0.30119965735353799</v>
      </c>
      <c r="H86" s="126">
        <v>0.35977980383268898</v>
      </c>
      <c r="I86" s="126" t="s">
        <v>40</v>
      </c>
      <c r="J86" s="126" t="s">
        <v>253</v>
      </c>
      <c r="K86" s="126" t="s">
        <v>1069</v>
      </c>
      <c r="L86" s="126">
        <v>0.79999999999999905</v>
      </c>
      <c r="M86" s="126">
        <v>0.3</v>
      </c>
      <c r="N86" s="126">
        <v>0.6</v>
      </c>
      <c r="O86" s="126">
        <v>120</v>
      </c>
      <c r="P86" s="127">
        <v>42589.837557870371</v>
      </c>
    </row>
    <row r="87" spans="1:16" x14ac:dyDescent="0.2">
      <c r="A87" s="126">
        <v>16</v>
      </c>
      <c r="B87" s="126">
        <v>50</v>
      </c>
      <c r="C87" s="126">
        <v>64</v>
      </c>
      <c r="D87" s="126">
        <v>0.163265306122448</v>
      </c>
      <c r="E87" s="126">
        <v>0.51020408163265296</v>
      </c>
      <c r="F87" s="126">
        <v>0.65306122448979498</v>
      </c>
      <c r="G87" s="126">
        <v>0.26871736538629598</v>
      </c>
      <c r="H87" s="126">
        <v>0.31849460103536598</v>
      </c>
      <c r="I87" s="126" t="s">
        <v>40</v>
      </c>
      <c r="J87" s="126" t="s">
        <v>253</v>
      </c>
      <c r="K87" s="126" t="s">
        <v>1070</v>
      </c>
      <c r="L87" s="126">
        <v>0.79999999999999905</v>
      </c>
      <c r="M87" s="126">
        <v>0.4</v>
      </c>
      <c r="N87" s="126">
        <v>0.6</v>
      </c>
      <c r="O87" s="126">
        <v>120</v>
      </c>
      <c r="P87" s="127">
        <v>42589.837569444448</v>
      </c>
    </row>
    <row r="88" spans="1:16" x14ac:dyDescent="0.2">
      <c r="A88" s="126">
        <v>13</v>
      </c>
      <c r="B88" s="126">
        <v>46</v>
      </c>
      <c r="C88" s="126">
        <v>61</v>
      </c>
      <c r="D88" s="126">
        <v>0.132653061224489</v>
      </c>
      <c r="E88" s="126">
        <v>0.46938775510204001</v>
      </c>
      <c r="F88" s="126">
        <v>0.62244897959183598</v>
      </c>
      <c r="G88" s="126">
        <v>0.24625580548573101</v>
      </c>
      <c r="H88" s="126">
        <v>0.29662492294285298</v>
      </c>
      <c r="I88" s="126" t="s">
        <v>40</v>
      </c>
      <c r="J88" s="126" t="s">
        <v>253</v>
      </c>
      <c r="K88" s="126" t="s">
        <v>1071</v>
      </c>
      <c r="L88" s="126">
        <v>0.79999999999999905</v>
      </c>
      <c r="M88" s="126">
        <v>0.5</v>
      </c>
      <c r="N88" s="126">
        <v>0.6</v>
      </c>
      <c r="O88" s="126">
        <v>120</v>
      </c>
      <c r="P88" s="127">
        <v>42589.837581018517</v>
      </c>
    </row>
    <row r="89" spans="1:16" x14ac:dyDescent="0.2">
      <c r="A89" s="126">
        <v>12</v>
      </c>
      <c r="B89" s="126">
        <v>44</v>
      </c>
      <c r="C89" s="126">
        <v>57</v>
      </c>
      <c r="D89" s="126">
        <v>0.122448979591836</v>
      </c>
      <c r="E89" s="126">
        <v>0.44897959183673403</v>
      </c>
      <c r="F89" s="126">
        <v>0.58163265306122403</v>
      </c>
      <c r="G89" s="126">
        <v>0.21838196721863101</v>
      </c>
      <c r="H89" s="126">
        <v>0.26599806783935998</v>
      </c>
      <c r="I89" s="126" t="s">
        <v>40</v>
      </c>
      <c r="J89" s="126" t="s">
        <v>253</v>
      </c>
      <c r="K89" s="126" t="s">
        <v>1072</v>
      </c>
      <c r="L89" s="126">
        <v>0.79999999999999905</v>
      </c>
      <c r="M89" s="126">
        <v>0.6</v>
      </c>
      <c r="N89" s="126">
        <v>0.6</v>
      </c>
      <c r="O89" s="126">
        <v>120</v>
      </c>
      <c r="P89" s="127">
        <v>42589.837592592594</v>
      </c>
    </row>
    <row r="90" spans="1:16" x14ac:dyDescent="0.2">
      <c r="A90" s="126">
        <v>12</v>
      </c>
      <c r="B90" s="126">
        <v>38</v>
      </c>
      <c r="C90" s="126">
        <v>50</v>
      </c>
      <c r="D90" s="126">
        <v>0.122448979591836</v>
      </c>
      <c r="E90" s="126">
        <v>0.38775510204081598</v>
      </c>
      <c r="F90" s="126">
        <v>0.51020408163265296</v>
      </c>
      <c r="G90" s="126">
        <v>0.20279931665008999</v>
      </c>
      <c r="H90" s="126">
        <v>0.24829895075655301</v>
      </c>
      <c r="I90" s="126" t="s">
        <v>40</v>
      </c>
      <c r="J90" s="126" t="s">
        <v>253</v>
      </c>
      <c r="K90" s="126" t="s">
        <v>1073</v>
      </c>
      <c r="L90" s="126">
        <v>0.79999999999999905</v>
      </c>
      <c r="M90" s="126">
        <v>0.7</v>
      </c>
      <c r="N90" s="126">
        <v>0.6</v>
      </c>
      <c r="O90" s="126">
        <v>120</v>
      </c>
      <c r="P90" s="127">
        <v>42589.837604166663</v>
      </c>
    </row>
    <row r="91" spans="1:16" x14ac:dyDescent="0.2">
      <c r="A91" s="126">
        <v>12</v>
      </c>
      <c r="B91" s="126">
        <v>33</v>
      </c>
      <c r="C91" s="126">
        <v>46</v>
      </c>
      <c r="D91" s="126">
        <v>0.122448979591836</v>
      </c>
      <c r="E91" s="126">
        <v>0.33673469387755101</v>
      </c>
      <c r="F91" s="126">
        <v>0.46938775510204001</v>
      </c>
      <c r="G91" s="126">
        <v>0.191052605566366</v>
      </c>
      <c r="H91" s="126">
        <v>0.23458694721675399</v>
      </c>
      <c r="I91" s="126" t="s">
        <v>40</v>
      </c>
      <c r="J91" s="126" t="s">
        <v>253</v>
      </c>
      <c r="K91" s="126" t="s">
        <v>1074</v>
      </c>
      <c r="L91" s="126">
        <v>0.79999999999999905</v>
      </c>
      <c r="M91" s="126">
        <v>0.79999999999999905</v>
      </c>
      <c r="N91" s="126">
        <v>0.6</v>
      </c>
      <c r="O91" s="126">
        <v>120</v>
      </c>
      <c r="P91" s="127">
        <v>42589.83761574074</v>
      </c>
    </row>
    <row r="92" spans="1:16" x14ac:dyDescent="0.2">
      <c r="A92" s="126">
        <v>11</v>
      </c>
      <c r="B92" s="126">
        <v>32</v>
      </c>
      <c r="C92" s="126">
        <v>38</v>
      </c>
      <c r="D92" s="126">
        <v>0.11224489795918299</v>
      </c>
      <c r="E92" s="126">
        <v>0.32653061224489699</v>
      </c>
      <c r="F92" s="126">
        <v>0.38775510204081598</v>
      </c>
      <c r="G92" s="126">
        <v>0.181053532878613</v>
      </c>
      <c r="H92" s="126">
        <v>0.22050469706267301</v>
      </c>
      <c r="I92" s="126" t="s">
        <v>40</v>
      </c>
      <c r="J92" s="126" t="s">
        <v>253</v>
      </c>
      <c r="K92" s="126" t="s">
        <v>1075</v>
      </c>
      <c r="L92" s="126">
        <v>0.79999999999999905</v>
      </c>
      <c r="M92" s="126">
        <v>0.89999999999999902</v>
      </c>
      <c r="N92" s="126">
        <v>0.6</v>
      </c>
      <c r="O92" s="126">
        <v>120</v>
      </c>
      <c r="P92" s="127">
        <v>42589.837627314817</v>
      </c>
    </row>
    <row r="93" spans="1:16" x14ac:dyDescent="0.2">
      <c r="A93" s="126">
        <v>26</v>
      </c>
      <c r="B93" s="126">
        <v>53</v>
      </c>
      <c r="C93" s="126">
        <v>64</v>
      </c>
      <c r="D93" s="126">
        <v>0.265306122448979</v>
      </c>
      <c r="E93" s="126">
        <v>0.54081632653061196</v>
      </c>
      <c r="F93" s="126">
        <v>0.65306122448979498</v>
      </c>
      <c r="G93" s="126">
        <v>0.329005954003323</v>
      </c>
      <c r="H93" s="126">
        <v>0.40091904537188999</v>
      </c>
      <c r="I93" s="126" t="s">
        <v>40</v>
      </c>
      <c r="J93" s="126" t="s">
        <v>253</v>
      </c>
      <c r="K93" s="126" t="s">
        <v>1076</v>
      </c>
      <c r="L93" s="126">
        <v>0.89999999999999902</v>
      </c>
      <c r="M93" s="126">
        <v>0</v>
      </c>
      <c r="N93" s="126">
        <v>0.6</v>
      </c>
      <c r="O93" s="126">
        <v>120</v>
      </c>
      <c r="P93" s="127">
        <v>42589.837638888886</v>
      </c>
    </row>
    <row r="94" spans="1:16" x14ac:dyDescent="0.2">
      <c r="A94" s="126">
        <v>25</v>
      </c>
      <c r="B94" s="126">
        <v>53</v>
      </c>
      <c r="C94" s="126">
        <v>62</v>
      </c>
      <c r="D94" s="126">
        <v>0.25510204081632598</v>
      </c>
      <c r="E94" s="126">
        <v>0.54081632653061196</v>
      </c>
      <c r="F94" s="126">
        <v>0.63265306122448906</v>
      </c>
      <c r="G94" s="126">
        <v>0.317847355905512</v>
      </c>
      <c r="H94" s="126">
        <v>0.38570750217139499</v>
      </c>
      <c r="I94" s="126" t="s">
        <v>40</v>
      </c>
      <c r="J94" s="126" t="s">
        <v>253</v>
      </c>
      <c r="K94" s="126" t="s">
        <v>1077</v>
      </c>
      <c r="L94" s="126">
        <v>0.89999999999999902</v>
      </c>
      <c r="M94" s="126">
        <v>0.1</v>
      </c>
      <c r="N94" s="126">
        <v>0.6</v>
      </c>
      <c r="O94" s="126">
        <v>120</v>
      </c>
      <c r="P94" s="127">
        <v>42589.83766203704</v>
      </c>
    </row>
    <row r="95" spans="1:16" x14ac:dyDescent="0.2">
      <c r="A95" s="126">
        <v>21</v>
      </c>
      <c r="B95" s="126">
        <v>46</v>
      </c>
      <c r="C95" s="126">
        <v>60</v>
      </c>
      <c r="D95" s="126">
        <v>0.214285714285714</v>
      </c>
      <c r="E95" s="126">
        <v>0.46938775510204001</v>
      </c>
      <c r="F95" s="126">
        <v>0.61224489795918302</v>
      </c>
      <c r="G95" s="126">
        <v>0.28820323275091497</v>
      </c>
      <c r="H95" s="126">
        <v>0.35129141544467801</v>
      </c>
      <c r="I95" s="126" t="s">
        <v>40</v>
      </c>
      <c r="J95" s="126" t="s">
        <v>253</v>
      </c>
      <c r="K95" s="126" t="s">
        <v>1078</v>
      </c>
      <c r="L95" s="126">
        <v>0.89999999999999902</v>
      </c>
      <c r="M95" s="126">
        <v>0.2</v>
      </c>
      <c r="N95" s="126">
        <v>0.6</v>
      </c>
      <c r="O95" s="126">
        <v>120</v>
      </c>
      <c r="P95" s="127">
        <v>42589.837673611109</v>
      </c>
    </row>
    <row r="96" spans="1:16" x14ac:dyDescent="0.2">
      <c r="A96" s="126">
        <v>18</v>
      </c>
      <c r="B96" s="126">
        <v>44</v>
      </c>
      <c r="C96" s="126">
        <v>59</v>
      </c>
      <c r="D96" s="126">
        <v>0.183673469387755</v>
      </c>
      <c r="E96" s="126">
        <v>0.44897959183673403</v>
      </c>
      <c r="F96" s="126">
        <v>0.60204081632652995</v>
      </c>
      <c r="G96" s="126">
        <v>0.26696042033563699</v>
      </c>
      <c r="H96" s="126">
        <v>0.32486537166716301</v>
      </c>
      <c r="I96" s="126" t="s">
        <v>40</v>
      </c>
      <c r="J96" s="126" t="s">
        <v>253</v>
      </c>
      <c r="K96" s="126" t="s">
        <v>1079</v>
      </c>
      <c r="L96" s="126">
        <v>0.89999999999999902</v>
      </c>
      <c r="M96" s="126">
        <v>0.3</v>
      </c>
      <c r="N96" s="126">
        <v>0.6</v>
      </c>
      <c r="O96" s="126">
        <v>120</v>
      </c>
      <c r="P96" s="127">
        <v>42589.837696759256</v>
      </c>
    </row>
    <row r="97" spans="1:16" x14ac:dyDescent="0.2">
      <c r="A97" s="126">
        <v>15</v>
      </c>
      <c r="B97" s="126">
        <v>44</v>
      </c>
      <c r="C97" s="126">
        <v>58</v>
      </c>
      <c r="D97" s="126">
        <v>0.15306122448979501</v>
      </c>
      <c r="E97" s="126">
        <v>0.44897959183673403</v>
      </c>
      <c r="F97" s="126">
        <v>0.59183673469387699</v>
      </c>
      <c r="G97" s="126">
        <v>0.253416907753716</v>
      </c>
      <c r="H97" s="126">
        <v>0.29985762075038802</v>
      </c>
      <c r="I97" s="126" t="s">
        <v>40</v>
      </c>
      <c r="J97" s="126" t="s">
        <v>253</v>
      </c>
      <c r="K97" s="126" t="s">
        <v>1080</v>
      </c>
      <c r="L97" s="126">
        <v>0.89999999999999902</v>
      </c>
      <c r="M97" s="126">
        <v>0.4</v>
      </c>
      <c r="N97" s="126">
        <v>0.6</v>
      </c>
      <c r="O97" s="126">
        <v>120</v>
      </c>
      <c r="P97" s="127">
        <v>42589.837708333333</v>
      </c>
    </row>
    <row r="98" spans="1:16" x14ac:dyDescent="0.2">
      <c r="A98" s="126">
        <v>11</v>
      </c>
      <c r="B98" s="126">
        <v>44</v>
      </c>
      <c r="C98" s="126">
        <v>57</v>
      </c>
      <c r="D98" s="126">
        <v>0.11224489795918299</v>
      </c>
      <c r="E98" s="126">
        <v>0.44897959183673403</v>
      </c>
      <c r="F98" s="126">
        <v>0.58163265306122403</v>
      </c>
      <c r="G98" s="126">
        <v>0.22569293891836001</v>
      </c>
      <c r="H98" s="126">
        <v>0.27125126525031801</v>
      </c>
      <c r="I98" s="126" t="s">
        <v>40</v>
      </c>
      <c r="J98" s="126" t="s">
        <v>253</v>
      </c>
      <c r="K98" s="126" t="s">
        <v>1081</v>
      </c>
      <c r="L98" s="126">
        <v>0.89999999999999902</v>
      </c>
      <c r="M98" s="126">
        <v>0.5</v>
      </c>
      <c r="N98" s="126">
        <v>0.6</v>
      </c>
      <c r="O98" s="126">
        <v>120</v>
      </c>
      <c r="P98" s="127">
        <v>42589.837719907409</v>
      </c>
    </row>
    <row r="99" spans="1:16" x14ac:dyDescent="0.2">
      <c r="A99" s="126">
        <v>11</v>
      </c>
      <c r="B99" s="126">
        <v>45</v>
      </c>
      <c r="C99" s="126">
        <v>53</v>
      </c>
      <c r="D99" s="126">
        <v>0.11224489795918299</v>
      </c>
      <c r="E99" s="126">
        <v>0.45918367346938699</v>
      </c>
      <c r="F99" s="126">
        <v>0.54081632653061196</v>
      </c>
      <c r="G99" s="126">
        <v>0.20624615484946601</v>
      </c>
      <c r="H99" s="126">
        <v>0.256899403736146</v>
      </c>
      <c r="I99" s="126" t="s">
        <v>40</v>
      </c>
      <c r="J99" s="126" t="s">
        <v>253</v>
      </c>
      <c r="K99" s="126" t="s">
        <v>1082</v>
      </c>
      <c r="L99" s="126">
        <v>0.89999999999999902</v>
      </c>
      <c r="M99" s="126">
        <v>0.6</v>
      </c>
      <c r="N99" s="126">
        <v>0.6</v>
      </c>
      <c r="O99" s="126">
        <v>120</v>
      </c>
      <c r="P99" s="127">
        <v>42589.837731481479</v>
      </c>
    </row>
    <row r="100" spans="1:16" x14ac:dyDescent="0.2">
      <c r="A100" s="126">
        <v>12</v>
      </c>
      <c r="B100" s="126">
        <v>36</v>
      </c>
      <c r="C100" s="126">
        <v>48</v>
      </c>
      <c r="D100" s="126">
        <v>0.122448979591836</v>
      </c>
      <c r="E100" s="126">
        <v>0.36734693877551</v>
      </c>
      <c r="F100" s="126">
        <v>0.48979591836734598</v>
      </c>
      <c r="G100" s="126">
        <v>0.19419402117748699</v>
      </c>
      <c r="H100" s="126">
        <v>0.23872214084114499</v>
      </c>
      <c r="I100" s="126" t="s">
        <v>40</v>
      </c>
      <c r="J100" s="126" t="s">
        <v>253</v>
      </c>
      <c r="K100" s="126" t="s">
        <v>1083</v>
      </c>
      <c r="L100" s="126">
        <v>0.89999999999999902</v>
      </c>
      <c r="M100" s="126">
        <v>0.7</v>
      </c>
      <c r="N100" s="126">
        <v>0.6</v>
      </c>
      <c r="O100" s="126">
        <v>120</v>
      </c>
      <c r="P100" s="127">
        <v>42589.837754629632</v>
      </c>
    </row>
    <row r="101" spans="1:16" x14ac:dyDescent="0.2">
      <c r="A101" s="126">
        <v>11</v>
      </c>
      <c r="B101" s="126">
        <v>33</v>
      </c>
      <c r="C101" s="126">
        <v>43</v>
      </c>
      <c r="D101" s="126">
        <v>0.11224489795918299</v>
      </c>
      <c r="E101" s="126">
        <v>0.33673469387755101</v>
      </c>
      <c r="F101" s="126">
        <v>0.43877551020408101</v>
      </c>
      <c r="G101" s="126">
        <v>0.18626264936273701</v>
      </c>
      <c r="H101" s="126">
        <v>0.227074004655798</v>
      </c>
      <c r="I101" s="126" t="s">
        <v>40</v>
      </c>
      <c r="J101" s="126" t="s">
        <v>253</v>
      </c>
      <c r="K101" s="126" t="s">
        <v>1084</v>
      </c>
      <c r="L101" s="126">
        <v>0.89999999999999902</v>
      </c>
      <c r="M101" s="126">
        <v>0.79999999999999905</v>
      </c>
      <c r="N101" s="126">
        <v>0.6</v>
      </c>
      <c r="O101" s="126">
        <v>120</v>
      </c>
      <c r="P101" s="127">
        <v>42589.837777777779</v>
      </c>
    </row>
    <row r="102" spans="1:16" x14ac:dyDescent="0.2">
      <c r="A102" s="126">
        <v>11</v>
      </c>
      <c r="B102" s="126">
        <v>32</v>
      </c>
      <c r="C102" s="126">
        <v>37</v>
      </c>
      <c r="D102" s="126">
        <v>0.11224489795918299</v>
      </c>
      <c r="E102" s="126">
        <v>0.32653061224489699</v>
      </c>
      <c r="F102" s="126">
        <v>0.37755102040816302</v>
      </c>
      <c r="G102" s="126">
        <v>0.17891537641612501</v>
      </c>
      <c r="H102" s="126">
        <v>0.21899972805409201</v>
      </c>
      <c r="I102" s="126" t="s">
        <v>40</v>
      </c>
      <c r="J102" s="126" t="s">
        <v>253</v>
      </c>
      <c r="K102" s="126" t="s">
        <v>1085</v>
      </c>
      <c r="L102" s="126">
        <v>0.89999999999999902</v>
      </c>
      <c r="M102" s="126">
        <v>0.89999999999999902</v>
      </c>
      <c r="N102" s="126">
        <v>0.6</v>
      </c>
      <c r="O102" s="126">
        <v>120</v>
      </c>
      <c r="P102" s="127">
        <v>42589.837800925925</v>
      </c>
    </row>
    <row r="104" spans="1:16" s="26" customFormat="1" x14ac:dyDescent="0.25">
      <c r="A104" s="26" t="s">
        <v>1570</v>
      </c>
    </row>
    <row r="105" spans="1:16" s="130" customFormat="1" x14ac:dyDescent="0.2">
      <c r="A105" s="128">
        <v>66</v>
      </c>
      <c r="B105" s="128">
        <v>85</v>
      </c>
      <c r="C105" s="128">
        <v>88</v>
      </c>
      <c r="D105" s="128">
        <v>0.67346938775510201</v>
      </c>
      <c r="E105" s="128">
        <v>0.86734693877550995</v>
      </c>
      <c r="F105" s="128">
        <v>0.89795918367346905</v>
      </c>
      <c r="G105" s="128">
        <v>0.65205224671925499</v>
      </c>
      <c r="H105" s="128">
        <v>0.74962572336363897</v>
      </c>
      <c r="I105" s="128" t="s">
        <v>40</v>
      </c>
      <c r="J105" s="128" t="s">
        <v>253</v>
      </c>
      <c r="K105" s="128" t="s">
        <v>1422</v>
      </c>
      <c r="L105" s="128">
        <v>0</v>
      </c>
      <c r="M105" s="128">
        <v>0</v>
      </c>
      <c r="N105" s="128">
        <v>0.7</v>
      </c>
      <c r="O105" s="128">
        <v>120</v>
      </c>
      <c r="P105" s="129">
        <v>42649.855358796296</v>
      </c>
    </row>
    <row r="106" spans="1:16" x14ac:dyDescent="0.2">
      <c r="A106" s="126">
        <v>66</v>
      </c>
      <c r="B106" s="126">
        <v>84</v>
      </c>
      <c r="C106" s="126">
        <v>89</v>
      </c>
      <c r="D106" s="126">
        <v>0.67346938775510201</v>
      </c>
      <c r="E106" s="126">
        <v>0.85714285714285698</v>
      </c>
      <c r="F106" s="126">
        <v>0.90816326530612201</v>
      </c>
      <c r="G106" s="126">
        <v>0.64947270896231701</v>
      </c>
      <c r="H106" s="126">
        <v>0.747030102381817</v>
      </c>
      <c r="I106" s="126" t="s">
        <v>40</v>
      </c>
      <c r="J106" s="126" t="s">
        <v>253</v>
      </c>
      <c r="K106" s="126" t="s">
        <v>1423</v>
      </c>
      <c r="L106" s="126">
        <v>0</v>
      </c>
      <c r="M106" s="126">
        <v>0.1</v>
      </c>
      <c r="N106" s="126">
        <v>0.7</v>
      </c>
      <c r="O106" s="126">
        <v>120</v>
      </c>
      <c r="P106" s="127">
        <v>42649.855381944442</v>
      </c>
    </row>
    <row r="107" spans="1:16" x14ac:dyDescent="0.2">
      <c r="A107" s="126">
        <v>65</v>
      </c>
      <c r="B107" s="126">
        <v>84</v>
      </c>
      <c r="C107" s="126">
        <v>90</v>
      </c>
      <c r="D107" s="126">
        <v>0.66326530612244805</v>
      </c>
      <c r="E107" s="126">
        <v>0.85714285714285698</v>
      </c>
      <c r="F107" s="126">
        <v>0.91836734693877498</v>
      </c>
      <c r="G107" s="126">
        <v>0.63735244276304903</v>
      </c>
      <c r="H107" s="126">
        <v>0.74078673593979705</v>
      </c>
      <c r="I107" s="126" t="s">
        <v>40</v>
      </c>
      <c r="J107" s="126" t="s">
        <v>253</v>
      </c>
      <c r="K107" s="126" t="s">
        <v>1424</v>
      </c>
      <c r="L107" s="126">
        <v>0</v>
      </c>
      <c r="M107" s="126">
        <v>0.2</v>
      </c>
      <c r="N107" s="126">
        <v>0.7</v>
      </c>
      <c r="O107" s="126">
        <v>120</v>
      </c>
      <c r="P107" s="127">
        <v>42649.855405092596</v>
      </c>
    </row>
    <row r="108" spans="1:16" x14ac:dyDescent="0.2">
      <c r="A108" s="126">
        <v>63</v>
      </c>
      <c r="B108" s="126">
        <v>80</v>
      </c>
      <c r="C108" s="126">
        <v>89</v>
      </c>
      <c r="D108" s="126">
        <v>0.64285714285714202</v>
      </c>
      <c r="E108" s="126">
        <v>0.81632653061224403</v>
      </c>
      <c r="F108" s="126">
        <v>0.90816326530612201</v>
      </c>
      <c r="G108" s="126">
        <v>0.62430218078153799</v>
      </c>
      <c r="H108" s="126">
        <v>0.72059875543360996</v>
      </c>
      <c r="I108" s="126" t="s">
        <v>40</v>
      </c>
      <c r="J108" s="126" t="s">
        <v>253</v>
      </c>
      <c r="K108" s="126" t="s">
        <v>1425</v>
      </c>
      <c r="L108" s="126">
        <v>0</v>
      </c>
      <c r="M108" s="126">
        <v>0.3</v>
      </c>
      <c r="N108" s="126">
        <v>0.7</v>
      </c>
      <c r="O108" s="126">
        <v>120</v>
      </c>
      <c r="P108" s="127">
        <v>42649.855416666665</v>
      </c>
    </row>
    <row r="109" spans="1:16" x14ac:dyDescent="0.2">
      <c r="A109" s="126">
        <v>55</v>
      </c>
      <c r="B109" s="126">
        <v>77</v>
      </c>
      <c r="C109" s="126">
        <v>90</v>
      </c>
      <c r="D109" s="126">
        <v>0.56122448979591799</v>
      </c>
      <c r="E109" s="126">
        <v>0.78571428571428503</v>
      </c>
      <c r="F109" s="126">
        <v>0.91836734693877498</v>
      </c>
      <c r="G109" s="126">
        <v>0.58552021013736</v>
      </c>
      <c r="H109" s="126">
        <v>0.67186993845157095</v>
      </c>
      <c r="I109" s="126" t="s">
        <v>40</v>
      </c>
      <c r="J109" s="126" t="s">
        <v>253</v>
      </c>
      <c r="K109" s="126" t="s">
        <v>1426</v>
      </c>
      <c r="L109" s="126">
        <v>0</v>
      </c>
      <c r="M109" s="126">
        <v>0.4</v>
      </c>
      <c r="N109" s="126">
        <v>0.7</v>
      </c>
      <c r="O109" s="126">
        <v>120</v>
      </c>
      <c r="P109" s="127">
        <v>42649.855439814812</v>
      </c>
    </row>
    <row r="110" spans="1:16" x14ac:dyDescent="0.2">
      <c r="A110" s="126">
        <v>39</v>
      </c>
      <c r="B110" s="126">
        <v>75</v>
      </c>
      <c r="C110" s="126">
        <v>87</v>
      </c>
      <c r="D110" s="126">
        <v>0.397959183673469</v>
      </c>
      <c r="E110" s="126">
        <v>0.765306122448979</v>
      </c>
      <c r="F110" s="126">
        <v>0.88775510204081598</v>
      </c>
      <c r="G110" s="126">
        <v>0.50344308230899804</v>
      </c>
      <c r="H110" s="126">
        <v>0.57375121853127298</v>
      </c>
      <c r="I110" s="126" t="s">
        <v>40</v>
      </c>
      <c r="J110" s="126" t="s">
        <v>253</v>
      </c>
      <c r="K110" s="126" t="s">
        <v>1427</v>
      </c>
      <c r="L110" s="126">
        <v>0</v>
      </c>
      <c r="M110" s="126">
        <v>0.5</v>
      </c>
      <c r="N110" s="126">
        <v>0.7</v>
      </c>
      <c r="O110" s="126">
        <v>120</v>
      </c>
      <c r="P110" s="127">
        <v>42649.855451388888</v>
      </c>
    </row>
    <row r="111" spans="1:16" x14ac:dyDescent="0.2">
      <c r="A111" s="126">
        <v>31</v>
      </c>
      <c r="B111" s="126">
        <v>74</v>
      </c>
      <c r="C111" s="126">
        <v>86</v>
      </c>
      <c r="D111" s="126">
        <v>0.31632653061224397</v>
      </c>
      <c r="E111" s="126">
        <v>0.75510204081632604</v>
      </c>
      <c r="F111" s="126">
        <v>0.87755102040816302</v>
      </c>
      <c r="G111" s="126">
        <v>0.42244641294961599</v>
      </c>
      <c r="H111" s="126">
        <v>0.48671874789575098</v>
      </c>
      <c r="I111" s="126" t="s">
        <v>40</v>
      </c>
      <c r="J111" s="126" t="s">
        <v>253</v>
      </c>
      <c r="K111" s="126" t="s">
        <v>1428</v>
      </c>
      <c r="L111" s="126">
        <v>0</v>
      </c>
      <c r="M111" s="126">
        <v>0.6</v>
      </c>
      <c r="N111" s="126">
        <v>0.7</v>
      </c>
      <c r="O111" s="126">
        <v>120</v>
      </c>
      <c r="P111" s="127">
        <v>42649.855474537035</v>
      </c>
    </row>
    <row r="112" spans="1:16" x14ac:dyDescent="0.2">
      <c r="A112" s="126">
        <v>22</v>
      </c>
      <c r="B112" s="126">
        <v>58</v>
      </c>
      <c r="C112" s="126">
        <v>79</v>
      </c>
      <c r="D112" s="126">
        <v>0.22448979591836701</v>
      </c>
      <c r="E112" s="126">
        <v>0.59183673469387699</v>
      </c>
      <c r="F112" s="126">
        <v>0.80612244897959096</v>
      </c>
      <c r="G112" s="126">
        <v>0.32202902079511098</v>
      </c>
      <c r="H112" s="126">
        <v>0.37773198168448302</v>
      </c>
      <c r="I112" s="126" t="s">
        <v>40</v>
      </c>
      <c r="J112" s="126" t="s">
        <v>253</v>
      </c>
      <c r="K112" s="126" t="s">
        <v>1429</v>
      </c>
      <c r="L112" s="126">
        <v>0</v>
      </c>
      <c r="M112" s="126">
        <v>0.7</v>
      </c>
      <c r="N112" s="126">
        <v>0.7</v>
      </c>
      <c r="O112" s="126">
        <v>120</v>
      </c>
      <c r="P112" s="127">
        <v>42649.855497685188</v>
      </c>
    </row>
    <row r="113" spans="1:16" x14ac:dyDescent="0.2">
      <c r="A113" s="126">
        <v>14</v>
      </c>
      <c r="B113" s="126">
        <v>37</v>
      </c>
      <c r="C113" s="126">
        <v>67</v>
      </c>
      <c r="D113" s="126">
        <v>0.14285714285714199</v>
      </c>
      <c r="E113" s="126">
        <v>0.37755102040816302</v>
      </c>
      <c r="F113" s="126">
        <v>0.68367346938775497</v>
      </c>
      <c r="G113" s="126">
        <v>0.24302520708018299</v>
      </c>
      <c r="H113" s="126">
        <v>0.29007998220933301</v>
      </c>
      <c r="I113" s="126" t="s">
        <v>40</v>
      </c>
      <c r="J113" s="126" t="s">
        <v>253</v>
      </c>
      <c r="K113" s="126" t="s">
        <v>1430</v>
      </c>
      <c r="L113" s="126">
        <v>0</v>
      </c>
      <c r="M113" s="126">
        <v>0.79999999999999905</v>
      </c>
      <c r="N113" s="126">
        <v>0.7</v>
      </c>
      <c r="O113" s="126">
        <v>120</v>
      </c>
      <c r="P113" s="127">
        <v>42649.855520833335</v>
      </c>
    </row>
    <row r="114" spans="1:16" x14ac:dyDescent="0.2">
      <c r="A114" s="126">
        <v>12</v>
      </c>
      <c r="B114" s="126">
        <v>29</v>
      </c>
      <c r="C114" s="126">
        <v>58</v>
      </c>
      <c r="D114" s="126">
        <v>0.122448979591836</v>
      </c>
      <c r="E114" s="126">
        <v>0.29591836734693799</v>
      </c>
      <c r="F114" s="126">
        <v>0.59183673469387699</v>
      </c>
      <c r="G114" s="126">
        <v>0.21184519936339999</v>
      </c>
      <c r="H114" s="126">
        <v>0.24987163590382999</v>
      </c>
      <c r="I114" s="126" t="s">
        <v>40</v>
      </c>
      <c r="J114" s="126" t="s">
        <v>253</v>
      </c>
      <c r="K114" s="126" t="s">
        <v>1431</v>
      </c>
      <c r="L114" s="126">
        <v>0</v>
      </c>
      <c r="M114" s="126">
        <v>0.89999999999999902</v>
      </c>
      <c r="N114" s="126">
        <v>0.7</v>
      </c>
      <c r="O114" s="126">
        <v>120</v>
      </c>
      <c r="P114" s="127">
        <v>42649.855532407404</v>
      </c>
    </row>
    <row r="115" spans="1:16" x14ac:dyDescent="0.2">
      <c r="A115" s="126">
        <v>65</v>
      </c>
      <c r="B115" s="126">
        <v>84</v>
      </c>
      <c r="C115" s="126">
        <v>89</v>
      </c>
      <c r="D115" s="126">
        <v>0.66326530612244805</v>
      </c>
      <c r="E115" s="126">
        <v>0.85714285714285698</v>
      </c>
      <c r="F115" s="126">
        <v>0.90816326530612201</v>
      </c>
      <c r="G115" s="126">
        <v>0.64359405872722997</v>
      </c>
      <c r="H115" s="126">
        <v>0.74427789038328995</v>
      </c>
      <c r="I115" s="126" t="s">
        <v>40</v>
      </c>
      <c r="J115" s="126" t="s">
        <v>253</v>
      </c>
      <c r="K115" s="126" t="s">
        <v>1432</v>
      </c>
      <c r="L115" s="126">
        <v>0.1</v>
      </c>
      <c r="M115" s="126">
        <v>0</v>
      </c>
      <c r="N115" s="126">
        <v>0.7</v>
      </c>
      <c r="O115" s="126">
        <v>120</v>
      </c>
      <c r="P115" s="127">
        <v>42649.855543981481</v>
      </c>
    </row>
    <row r="116" spans="1:16" x14ac:dyDescent="0.2">
      <c r="A116" s="126">
        <v>66</v>
      </c>
      <c r="B116" s="126">
        <v>83</v>
      </c>
      <c r="C116" s="126">
        <v>89</v>
      </c>
      <c r="D116" s="126">
        <v>0.67346938775510201</v>
      </c>
      <c r="E116" s="126">
        <v>0.84693877551020402</v>
      </c>
      <c r="F116" s="126">
        <v>0.90816326530612201</v>
      </c>
      <c r="G116" s="126">
        <v>0.64623756288487499</v>
      </c>
      <c r="H116" s="126">
        <v>0.74613536973230798</v>
      </c>
      <c r="I116" s="126" t="s">
        <v>40</v>
      </c>
      <c r="J116" s="126" t="s">
        <v>253</v>
      </c>
      <c r="K116" s="126" t="s">
        <v>1433</v>
      </c>
      <c r="L116" s="126">
        <v>0.1</v>
      </c>
      <c r="M116" s="126">
        <v>0.1</v>
      </c>
      <c r="N116" s="126">
        <v>0.7</v>
      </c>
      <c r="O116" s="126">
        <v>120</v>
      </c>
      <c r="P116" s="127">
        <v>42649.855567129627</v>
      </c>
    </row>
    <row r="117" spans="1:16" x14ac:dyDescent="0.2">
      <c r="A117" s="126">
        <v>66</v>
      </c>
      <c r="B117" s="126">
        <v>83</v>
      </c>
      <c r="C117" s="126">
        <v>89</v>
      </c>
      <c r="D117" s="126">
        <v>0.67346938775510201</v>
      </c>
      <c r="E117" s="126">
        <v>0.84693877551020402</v>
      </c>
      <c r="F117" s="126">
        <v>0.90816326530612201</v>
      </c>
      <c r="G117" s="126">
        <v>0.63857556887192901</v>
      </c>
      <c r="H117" s="126">
        <v>0.74212659589310204</v>
      </c>
      <c r="I117" s="126" t="s">
        <v>40</v>
      </c>
      <c r="J117" s="126" t="s">
        <v>253</v>
      </c>
      <c r="K117" s="126" t="s">
        <v>1434</v>
      </c>
      <c r="L117" s="126">
        <v>0.1</v>
      </c>
      <c r="M117" s="126">
        <v>0.2</v>
      </c>
      <c r="N117" s="126">
        <v>0.7</v>
      </c>
      <c r="O117" s="126">
        <v>120</v>
      </c>
      <c r="P117" s="127">
        <v>42649.855590277781</v>
      </c>
    </row>
    <row r="118" spans="1:16" x14ac:dyDescent="0.2">
      <c r="A118" s="126">
        <v>60</v>
      </c>
      <c r="B118" s="126">
        <v>80</v>
      </c>
      <c r="C118" s="126">
        <v>88</v>
      </c>
      <c r="D118" s="126">
        <v>0.61224489795918302</v>
      </c>
      <c r="E118" s="126">
        <v>0.81632653061224403</v>
      </c>
      <c r="F118" s="126">
        <v>0.89795918367346905</v>
      </c>
      <c r="G118" s="126">
        <v>0.60481167216086895</v>
      </c>
      <c r="H118" s="126">
        <v>0.70441648298791104</v>
      </c>
      <c r="I118" s="126" t="s">
        <v>40</v>
      </c>
      <c r="J118" s="126" t="s">
        <v>253</v>
      </c>
      <c r="K118" s="126" t="s">
        <v>1435</v>
      </c>
      <c r="L118" s="126">
        <v>0.1</v>
      </c>
      <c r="M118" s="126">
        <v>0.3</v>
      </c>
      <c r="N118" s="126">
        <v>0.7</v>
      </c>
      <c r="O118" s="126">
        <v>120</v>
      </c>
      <c r="P118" s="127">
        <v>42649.85560185185</v>
      </c>
    </row>
    <row r="119" spans="1:16" x14ac:dyDescent="0.2">
      <c r="A119" s="126">
        <v>48</v>
      </c>
      <c r="B119" s="126">
        <v>76</v>
      </c>
      <c r="C119" s="126">
        <v>88</v>
      </c>
      <c r="D119" s="126">
        <v>0.48979591836734598</v>
      </c>
      <c r="E119" s="126">
        <v>0.77551020408163196</v>
      </c>
      <c r="F119" s="126">
        <v>0.89795918367346905</v>
      </c>
      <c r="G119" s="126">
        <v>0.55375693794653502</v>
      </c>
      <c r="H119" s="126">
        <v>0.63659435686814703</v>
      </c>
      <c r="I119" s="126" t="s">
        <v>40</v>
      </c>
      <c r="J119" s="126" t="s">
        <v>253</v>
      </c>
      <c r="K119" s="126" t="s">
        <v>1436</v>
      </c>
      <c r="L119" s="126">
        <v>0.1</v>
      </c>
      <c r="M119" s="126">
        <v>0.4</v>
      </c>
      <c r="N119" s="126">
        <v>0.7</v>
      </c>
      <c r="O119" s="126">
        <v>120</v>
      </c>
      <c r="P119" s="127">
        <v>42649.855624999997</v>
      </c>
    </row>
    <row r="120" spans="1:16" x14ac:dyDescent="0.2">
      <c r="A120" s="126">
        <v>35</v>
      </c>
      <c r="B120" s="126">
        <v>77</v>
      </c>
      <c r="C120" s="126">
        <v>85</v>
      </c>
      <c r="D120" s="126">
        <v>0.35714285714285698</v>
      </c>
      <c r="E120" s="126">
        <v>0.78571428571428503</v>
      </c>
      <c r="F120" s="126">
        <v>0.86734693877550995</v>
      </c>
      <c r="G120" s="126">
        <v>0.468417733505469</v>
      </c>
      <c r="H120" s="126">
        <v>0.537307349547411</v>
      </c>
      <c r="I120" s="126" t="s">
        <v>40</v>
      </c>
      <c r="J120" s="126" t="s">
        <v>253</v>
      </c>
      <c r="K120" s="126" t="s">
        <v>1437</v>
      </c>
      <c r="L120" s="126">
        <v>0.1</v>
      </c>
      <c r="M120" s="126">
        <v>0.5</v>
      </c>
      <c r="N120" s="126">
        <v>0.7</v>
      </c>
      <c r="O120" s="126">
        <v>120</v>
      </c>
      <c r="P120" s="127">
        <v>42649.85564814815</v>
      </c>
    </row>
    <row r="121" spans="1:16" x14ac:dyDescent="0.2">
      <c r="A121" s="126">
        <v>28</v>
      </c>
      <c r="B121" s="126">
        <v>72</v>
      </c>
      <c r="C121" s="126">
        <v>83</v>
      </c>
      <c r="D121" s="126">
        <v>0.28571428571428498</v>
      </c>
      <c r="E121" s="126">
        <v>0.73469387755102</v>
      </c>
      <c r="F121" s="126">
        <v>0.84693877551020402</v>
      </c>
      <c r="G121" s="126">
        <v>0.39172530782939202</v>
      </c>
      <c r="H121" s="126">
        <v>0.45529900073352803</v>
      </c>
      <c r="I121" s="126" t="s">
        <v>40</v>
      </c>
      <c r="J121" s="126" t="s">
        <v>253</v>
      </c>
      <c r="K121" s="126" t="s">
        <v>1438</v>
      </c>
      <c r="L121" s="126">
        <v>0.1</v>
      </c>
      <c r="M121" s="126">
        <v>0.6</v>
      </c>
      <c r="N121" s="126">
        <v>0.7</v>
      </c>
      <c r="O121" s="126">
        <v>120</v>
      </c>
      <c r="P121" s="127">
        <v>42649.855671296296</v>
      </c>
    </row>
    <row r="122" spans="1:16" x14ac:dyDescent="0.2">
      <c r="A122" s="126">
        <v>20</v>
      </c>
      <c r="B122" s="126">
        <v>48</v>
      </c>
      <c r="C122" s="126">
        <v>77</v>
      </c>
      <c r="D122" s="126">
        <v>0.20408163265306101</v>
      </c>
      <c r="E122" s="126">
        <v>0.48979591836734598</v>
      </c>
      <c r="F122" s="126">
        <v>0.78571428571428503</v>
      </c>
      <c r="G122" s="126">
        <v>0.29524734540889003</v>
      </c>
      <c r="H122" s="126">
        <v>0.34565813966977599</v>
      </c>
      <c r="I122" s="126" t="s">
        <v>40</v>
      </c>
      <c r="J122" s="126" t="s">
        <v>253</v>
      </c>
      <c r="K122" s="126" t="s">
        <v>1439</v>
      </c>
      <c r="L122" s="126">
        <v>0.1</v>
      </c>
      <c r="M122" s="126">
        <v>0.7</v>
      </c>
      <c r="N122" s="126">
        <v>0.7</v>
      </c>
      <c r="O122" s="126">
        <v>120</v>
      </c>
      <c r="P122" s="127">
        <v>42649.855694444443</v>
      </c>
    </row>
    <row r="123" spans="1:16" x14ac:dyDescent="0.2">
      <c r="A123" s="126">
        <v>11</v>
      </c>
      <c r="B123" s="126">
        <v>34</v>
      </c>
      <c r="C123" s="126">
        <v>58</v>
      </c>
      <c r="D123" s="126">
        <v>0.11224489795918299</v>
      </c>
      <c r="E123" s="126">
        <v>0.34693877551020402</v>
      </c>
      <c r="F123" s="126">
        <v>0.59183673469387699</v>
      </c>
      <c r="G123" s="126">
        <v>0.21765165373151699</v>
      </c>
      <c r="H123" s="126">
        <v>0.25937671100377901</v>
      </c>
      <c r="I123" s="126" t="s">
        <v>40</v>
      </c>
      <c r="J123" s="126" t="s">
        <v>253</v>
      </c>
      <c r="K123" s="126" t="s">
        <v>1440</v>
      </c>
      <c r="L123" s="126">
        <v>0.1</v>
      </c>
      <c r="M123" s="126">
        <v>0.79999999999999905</v>
      </c>
      <c r="N123" s="126">
        <v>0.7</v>
      </c>
      <c r="O123" s="126">
        <v>120</v>
      </c>
      <c r="P123" s="127">
        <v>42649.855717592596</v>
      </c>
    </row>
    <row r="124" spans="1:16" x14ac:dyDescent="0.2">
      <c r="A124" s="126">
        <v>11</v>
      </c>
      <c r="B124" s="126">
        <v>29</v>
      </c>
      <c r="C124" s="126">
        <v>49</v>
      </c>
      <c r="D124" s="126">
        <v>0.11224489795918299</v>
      </c>
      <c r="E124" s="126">
        <v>0.29591836734693799</v>
      </c>
      <c r="F124" s="126">
        <v>0.5</v>
      </c>
      <c r="G124" s="126">
        <v>0.19223478086470799</v>
      </c>
      <c r="H124" s="126">
        <v>0.22620046004588901</v>
      </c>
      <c r="I124" s="126" t="s">
        <v>40</v>
      </c>
      <c r="J124" s="126" t="s">
        <v>253</v>
      </c>
      <c r="K124" s="126" t="s">
        <v>1441</v>
      </c>
      <c r="L124" s="126">
        <v>0.1</v>
      </c>
      <c r="M124" s="126">
        <v>0.89999999999999902</v>
      </c>
      <c r="N124" s="126">
        <v>0.7</v>
      </c>
      <c r="O124" s="126">
        <v>120</v>
      </c>
      <c r="P124" s="127">
        <v>42649.855740740742</v>
      </c>
    </row>
    <row r="125" spans="1:16" s="6" customFormat="1" x14ac:dyDescent="0.2">
      <c r="A125" s="131">
        <v>65</v>
      </c>
      <c r="B125" s="131">
        <v>82</v>
      </c>
      <c r="C125" s="131">
        <v>88</v>
      </c>
      <c r="D125" s="131">
        <v>0.66326530612244805</v>
      </c>
      <c r="E125" s="131">
        <v>0.83673469387755095</v>
      </c>
      <c r="F125" s="131">
        <v>0.89795918367346905</v>
      </c>
      <c r="G125" s="131">
        <v>0.62566083402096095</v>
      </c>
      <c r="H125" s="131">
        <v>0.73739103866654898</v>
      </c>
      <c r="I125" s="131" t="s">
        <v>40</v>
      </c>
      <c r="J125" s="131" t="s">
        <v>253</v>
      </c>
      <c r="K125" s="131" t="s">
        <v>1442</v>
      </c>
      <c r="L125" s="131">
        <v>0.2</v>
      </c>
      <c r="M125" s="131">
        <v>0</v>
      </c>
      <c r="N125" s="131">
        <v>0.7</v>
      </c>
      <c r="O125" s="131">
        <v>120</v>
      </c>
      <c r="P125" s="132">
        <v>42649.855787037035</v>
      </c>
    </row>
    <row r="126" spans="1:16" s="6" customFormat="1" x14ac:dyDescent="0.2">
      <c r="A126" s="126">
        <v>66</v>
      </c>
      <c r="B126" s="126">
        <v>82</v>
      </c>
      <c r="C126" s="126">
        <v>89</v>
      </c>
      <c r="D126" s="126">
        <v>0.67346938775510201</v>
      </c>
      <c r="E126" s="126">
        <v>0.83673469387755095</v>
      </c>
      <c r="F126" s="126">
        <v>0.90816326530612201</v>
      </c>
      <c r="G126" s="126">
        <v>0.63187060353667401</v>
      </c>
      <c r="H126" s="126">
        <v>0.73973489055486097</v>
      </c>
      <c r="I126" s="126" t="s">
        <v>40</v>
      </c>
      <c r="J126" s="126" t="s">
        <v>253</v>
      </c>
      <c r="K126" s="126" t="s">
        <v>1443</v>
      </c>
      <c r="L126" s="126">
        <v>0.2</v>
      </c>
      <c r="M126" s="126">
        <v>0.1</v>
      </c>
      <c r="N126" s="126">
        <v>0.7</v>
      </c>
      <c r="O126" s="126">
        <v>120</v>
      </c>
      <c r="P126" s="127">
        <v>42649.855810185189</v>
      </c>
    </row>
    <row r="127" spans="1:16" x14ac:dyDescent="0.2">
      <c r="A127" s="126">
        <v>67</v>
      </c>
      <c r="B127" s="126">
        <v>81</v>
      </c>
      <c r="C127" s="126">
        <v>89</v>
      </c>
      <c r="D127" s="126">
        <v>0.68367346938775497</v>
      </c>
      <c r="E127" s="126">
        <v>0.82653061224489799</v>
      </c>
      <c r="F127" s="126">
        <v>0.90816326530612201</v>
      </c>
      <c r="G127" s="126">
        <v>0.630986795624491</v>
      </c>
      <c r="H127" s="126">
        <v>0.741182680481135</v>
      </c>
      <c r="I127" s="126" t="s">
        <v>40</v>
      </c>
      <c r="J127" s="126" t="s">
        <v>253</v>
      </c>
      <c r="K127" s="126" t="s">
        <v>1444</v>
      </c>
      <c r="L127" s="126">
        <v>0.2</v>
      </c>
      <c r="M127" s="126">
        <v>0.2</v>
      </c>
      <c r="N127" s="126">
        <v>0.7</v>
      </c>
      <c r="O127" s="126">
        <v>120</v>
      </c>
      <c r="P127" s="127">
        <v>42649.855833333335</v>
      </c>
    </row>
    <row r="128" spans="1:16" x14ac:dyDescent="0.2">
      <c r="A128" s="126">
        <v>57</v>
      </c>
      <c r="B128" s="126">
        <v>77</v>
      </c>
      <c r="C128" s="126">
        <v>89</v>
      </c>
      <c r="D128" s="126">
        <v>0.58163265306122403</v>
      </c>
      <c r="E128" s="126">
        <v>0.78571428571428503</v>
      </c>
      <c r="F128" s="126">
        <v>0.90816326530612201</v>
      </c>
      <c r="G128" s="126">
        <v>0.58996258692637804</v>
      </c>
      <c r="H128" s="126">
        <v>0.68567365124830204</v>
      </c>
      <c r="I128" s="126" t="s">
        <v>40</v>
      </c>
      <c r="J128" s="126" t="s">
        <v>253</v>
      </c>
      <c r="K128" s="126" t="s">
        <v>1445</v>
      </c>
      <c r="L128" s="126">
        <v>0.2</v>
      </c>
      <c r="M128" s="126">
        <v>0.3</v>
      </c>
      <c r="N128" s="126">
        <v>0.7</v>
      </c>
      <c r="O128" s="126">
        <v>120</v>
      </c>
      <c r="P128" s="127">
        <v>42649.855844907404</v>
      </c>
    </row>
    <row r="129" spans="1:16" x14ac:dyDescent="0.2">
      <c r="A129" s="126">
        <v>43</v>
      </c>
      <c r="B129" s="126">
        <v>75</v>
      </c>
      <c r="C129" s="126">
        <v>87</v>
      </c>
      <c r="D129" s="126">
        <v>0.43877551020408101</v>
      </c>
      <c r="E129" s="126">
        <v>0.765306122448979</v>
      </c>
      <c r="F129" s="126">
        <v>0.88775510204081598</v>
      </c>
      <c r="G129" s="126">
        <v>0.52753056756890404</v>
      </c>
      <c r="H129" s="126">
        <v>0.60444478289063497</v>
      </c>
      <c r="I129" s="126" t="s">
        <v>40</v>
      </c>
      <c r="J129" s="126" t="s">
        <v>253</v>
      </c>
      <c r="K129" s="126" t="s">
        <v>1446</v>
      </c>
      <c r="L129" s="126">
        <v>0.2</v>
      </c>
      <c r="M129" s="126">
        <v>0.4</v>
      </c>
      <c r="N129" s="126">
        <v>0.7</v>
      </c>
      <c r="O129" s="126">
        <v>120</v>
      </c>
      <c r="P129" s="127">
        <v>42649.855891203704</v>
      </c>
    </row>
    <row r="130" spans="1:16" x14ac:dyDescent="0.2">
      <c r="A130" s="126">
        <v>31</v>
      </c>
      <c r="B130" s="126">
        <v>75</v>
      </c>
      <c r="C130" s="126">
        <v>85</v>
      </c>
      <c r="D130" s="126">
        <v>0.31632653061224397</v>
      </c>
      <c r="E130" s="126">
        <v>0.765306122448979</v>
      </c>
      <c r="F130" s="126">
        <v>0.86734693877550995</v>
      </c>
      <c r="G130" s="126">
        <v>0.43705854917993398</v>
      </c>
      <c r="H130" s="126">
        <v>0.50583973358257495</v>
      </c>
      <c r="I130" s="126" t="s">
        <v>40</v>
      </c>
      <c r="J130" s="126" t="s">
        <v>253</v>
      </c>
      <c r="K130" s="126" t="s">
        <v>1447</v>
      </c>
      <c r="L130" s="126">
        <v>0.2</v>
      </c>
      <c r="M130" s="126">
        <v>0.5</v>
      </c>
      <c r="N130" s="126">
        <v>0.7</v>
      </c>
      <c r="O130" s="126">
        <v>120</v>
      </c>
      <c r="P130" s="127">
        <v>42649.855902777781</v>
      </c>
    </row>
    <row r="131" spans="1:16" x14ac:dyDescent="0.2">
      <c r="A131" s="126">
        <v>26</v>
      </c>
      <c r="B131" s="126">
        <v>70</v>
      </c>
      <c r="C131" s="126">
        <v>81</v>
      </c>
      <c r="D131" s="126">
        <v>0.265306122448979</v>
      </c>
      <c r="E131" s="126">
        <v>0.71428571428571397</v>
      </c>
      <c r="F131" s="126">
        <v>0.82653061224489799</v>
      </c>
      <c r="G131" s="126">
        <v>0.36745134092661802</v>
      </c>
      <c r="H131" s="126">
        <v>0.430213925330997</v>
      </c>
      <c r="I131" s="126" t="s">
        <v>40</v>
      </c>
      <c r="J131" s="126" t="s">
        <v>253</v>
      </c>
      <c r="K131" s="126" t="s">
        <v>1448</v>
      </c>
      <c r="L131" s="126">
        <v>0.2</v>
      </c>
      <c r="M131" s="126">
        <v>0.6</v>
      </c>
      <c r="N131" s="126">
        <v>0.7</v>
      </c>
      <c r="O131" s="126">
        <v>120</v>
      </c>
      <c r="P131" s="127">
        <v>42649.855925925927</v>
      </c>
    </row>
    <row r="132" spans="1:16" x14ac:dyDescent="0.2">
      <c r="A132" s="126">
        <v>17</v>
      </c>
      <c r="B132" s="126">
        <v>47</v>
      </c>
      <c r="C132" s="126">
        <v>75</v>
      </c>
      <c r="D132" s="126">
        <v>0.17346938775510201</v>
      </c>
      <c r="E132" s="126">
        <v>0.47959183673469302</v>
      </c>
      <c r="F132" s="126">
        <v>0.765306122448979</v>
      </c>
      <c r="G132" s="126">
        <v>0.27520645797380799</v>
      </c>
      <c r="H132" s="126">
        <v>0.32046641473661702</v>
      </c>
      <c r="I132" s="126" t="s">
        <v>40</v>
      </c>
      <c r="J132" s="126" t="s">
        <v>253</v>
      </c>
      <c r="K132" s="126" t="s">
        <v>1449</v>
      </c>
      <c r="L132" s="126">
        <v>0.2</v>
      </c>
      <c r="M132" s="126">
        <v>0.7</v>
      </c>
      <c r="N132" s="126">
        <v>0.7</v>
      </c>
      <c r="O132" s="126">
        <v>120</v>
      </c>
      <c r="P132" s="127">
        <v>42649.855937499997</v>
      </c>
    </row>
    <row r="133" spans="1:16" x14ac:dyDescent="0.2">
      <c r="A133" s="126">
        <v>11</v>
      </c>
      <c r="B133" s="126">
        <v>34</v>
      </c>
      <c r="C133" s="126">
        <v>58</v>
      </c>
      <c r="D133" s="126">
        <v>0.11224489795918299</v>
      </c>
      <c r="E133" s="126">
        <v>0.34693877551020402</v>
      </c>
      <c r="F133" s="126">
        <v>0.59183673469387699</v>
      </c>
      <c r="G133" s="126">
        <v>0.21475190954349899</v>
      </c>
      <c r="H133" s="126">
        <v>0.25238480431195798</v>
      </c>
      <c r="I133" s="126" t="s">
        <v>40</v>
      </c>
      <c r="J133" s="126" t="s">
        <v>253</v>
      </c>
      <c r="K133" s="126" t="s">
        <v>1450</v>
      </c>
      <c r="L133" s="126">
        <v>0.2</v>
      </c>
      <c r="M133" s="126">
        <v>0.79999999999999905</v>
      </c>
      <c r="N133" s="126">
        <v>0.7</v>
      </c>
      <c r="O133" s="126">
        <v>120</v>
      </c>
      <c r="P133" s="127">
        <v>42649.855937499997</v>
      </c>
    </row>
    <row r="134" spans="1:16" x14ac:dyDescent="0.2">
      <c r="A134" s="126">
        <v>11</v>
      </c>
      <c r="B134" s="126">
        <v>28</v>
      </c>
      <c r="C134" s="126">
        <v>48</v>
      </c>
      <c r="D134" s="126">
        <v>0.11224489795918299</v>
      </c>
      <c r="E134" s="126">
        <v>0.28571428571428498</v>
      </c>
      <c r="F134" s="126">
        <v>0.48979591836734598</v>
      </c>
      <c r="G134" s="126">
        <v>0.18990341659583401</v>
      </c>
      <c r="H134" s="126">
        <v>0.22400477900669999</v>
      </c>
      <c r="I134" s="126" t="s">
        <v>40</v>
      </c>
      <c r="J134" s="126" t="s">
        <v>253</v>
      </c>
      <c r="K134" s="126" t="s">
        <v>1451</v>
      </c>
      <c r="L134" s="126">
        <v>0.2</v>
      </c>
      <c r="M134" s="126">
        <v>0.89999999999999902</v>
      </c>
      <c r="N134" s="126">
        <v>0.7</v>
      </c>
      <c r="O134" s="126">
        <v>120</v>
      </c>
      <c r="P134" s="127">
        <v>42649.855949074074</v>
      </c>
    </row>
    <row r="135" spans="1:16" x14ac:dyDescent="0.2">
      <c r="A135" s="126">
        <v>63</v>
      </c>
      <c r="B135" s="126">
        <v>81</v>
      </c>
      <c r="C135" s="126">
        <v>89</v>
      </c>
      <c r="D135" s="126">
        <v>0.64285714285714202</v>
      </c>
      <c r="E135" s="126">
        <v>0.82653061224489799</v>
      </c>
      <c r="F135" s="126">
        <v>0.90816326530612201</v>
      </c>
      <c r="G135" s="126">
        <v>0.61600268226240296</v>
      </c>
      <c r="H135" s="126">
        <v>0.72395643322263903</v>
      </c>
      <c r="I135" s="126" t="s">
        <v>40</v>
      </c>
      <c r="J135" s="126" t="s">
        <v>253</v>
      </c>
      <c r="K135" s="126" t="s">
        <v>1452</v>
      </c>
      <c r="L135" s="126">
        <v>0.3</v>
      </c>
      <c r="M135" s="126">
        <v>0</v>
      </c>
      <c r="N135" s="126">
        <v>0.7</v>
      </c>
      <c r="O135" s="126">
        <v>120</v>
      </c>
      <c r="P135" s="127">
        <v>42649.85596064815</v>
      </c>
    </row>
    <row r="136" spans="1:16" x14ac:dyDescent="0.2">
      <c r="A136" s="126">
        <v>63</v>
      </c>
      <c r="B136" s="126">
        <v>81</v>
      </c>
      <c r="C136" s="126">
        <v>89</v>
      </c>
      <c r="D136" s="126">
        <v>0.64285714285714202</v>
      </c>
      <c r="E136" s="126">
        <v>0.82653061224489799</v>
      </c>
      <c r="F136" s="126">
        <v>0.90816326530612201</v>
      </c>
      <c r="G136" s="126">
        <v>0.61111400696995199</v>
      </c>
      <c r="H136" s="126">
        <v>0.72312487577185502</v>
      </c>
      <c r="I136" s="126" t="s">
        <v>40</v>
      </c>
      <c r="J136" s="126" t="s">
        <v>253</v>
      </c>
      <c r="K136" s="126" t="s">
        <v>1453</v>
      </c>
      <c r="L136" s="126">
        <v>0.3</v>
      </c>
      <c r="M136" s="126">
        <v>0.1</v>
      </c>
      <c r="N136" s="126">
        <v>0.7</v>
      </c>
      <c r="O136" s="126">
        <v>120</v>
      </c>
      <c r="P136" s="127">
        <v>42649.85597222222</v>
      </c>
    </row>
    <row r="137" spans="1:16" x14ac:dyDescent="0.2">
      <c r="A137" s="126">
        <v>61</v>
      </c>
      <c r="B137" s="126">
        <v>78</v>
      </c>
      <c r="C137" s="126">
        <v>87</v>
      </c>
      <c r="D137" s="126">
        <v>0.62244897959183598</v>
      </c>
      <c r="E137" s="126">
        <v>0.79591836734693799</v>
      </c>
      <c r="F137" s="126">
        <v>0.88775510204081598</v>
      </c>
      <c r="G137" s="126">
        <v>0.59686976561521199</v>
      </c>
      <c r="H137" s="126">
        <v>0.70570867102821999</v>
      </c>
      <c r="I137" s="126" t="s">
        <v>40</v>
      </c>
      <c r="J137" s="126" t="s">
        <v>253</v>
      </c>
      <c r="K137" s="126" t="s">
        <v>1454</v>
      </c>
      <c r="L137" s="126">
        <v>0.3</v>
      </c>
      <c r="M137" s="126">
        <v>0.2</v>
      </c>
      <c r="N137" s="126">
        <v>0.7</v>
      </c>
      <c r="O137" s="126">
        <v>120</v>
      </c>
      <c r="P137" s="127">
        <v>42649.855983796297</v>
      </c>
    </row>
    <row r="138" spans="1:16" x14ac:dyDescent="0.2">
      <c r="A138" s="126">
        <v>51</v>
      </c>
      <c r="B138" s="126">
        <v>76</v>
      </c>
      <c r="C138" s="126">
        <v>88</v>
      </c>
      <c r="D138" s="126">
        <v>0.52040816326530603</v>
      </c>
      <c r="E138" s="126">
        <v>0.77551020408163196</v>
      </c>
      <c r="F138" s="126">
        <v>0.89795918367346905</v>
      </c>
      <c r="G138" s="126">
        <v>0.554965007261781</v>
      </c>
      <c r="H138" s="126">
        <v>0.64961212555197501</v>
      </c>
      <c r="I138" s="126" t="s">
        <v>40</v>
      </c>
      <c r="J138" s="126" t="s">
        <v>253</v>
      </c>
      <c r="K138" s="126" t="s">
        <v>1455</v>
      </c>
      <c r="L138" s="126">
        <v>0.3</v>
      </c>
      <c r="M138" s="126">
        <v>0.3</v>
      </c>
      <c r="N138" s="126">
        <v>0.7</v>
      </c>
      <c r="O138" s="126">
        <v>120</v>
      </c>
      <c r="P138" s="127">
        <v>42649.855995370373</v>
      </c>
    </row>
    <row r="139" spans="1:16" x14ac:dyDescent="0.2">
      <c r="A139" s="126">
        <v>41</v>
      </c>
      <c r="B139" s="126">
        <v>74</v>
      </c>
      <c r="C139" s="126">
        <v>84</v>
      </c>
      <c r="D139" s="126">
        <v>0.41836734693877498</v>
      </c>
      <c r="E139" s="126">
        <v>0.75510204081632604</v>
      </c>
      <c r="F139" s="126">
        <v>0.85714285714285698</v>
      </c>
      <c r="G139" s="126">
        <v>0.50401147396295498</v>
      </c>
      <c r="H139" s="126">
        <v>0.58050961981997995</v>
      </c>
      <c r="I139" s="126" t="s">
        <v>40</v>
      </c>
      <c r="J139" s="126" t="s">
        <v>253</v>
      </c>
      <c r="K139" s="126" t="s">
        <v>1456</v>
      </c>
      <c r="L139" s="126">
        <v>0.3</v>
      </c>
      <c r="M139" s="126">
        <v>0.4</v>
      </c>
      <c r="N139" s="126">
        <v>0.7</v>
      </c>
      <c r="O139" s="126">
        <v>120</v>
      </c>
      <c r="P139" s="127">
        <v>42649.856006944443</v>
      </c>
    </row>
    <row r="140" spans="1:16" x14ac:dyDescent="0.2">
      <c r="A140" s="126">
        <v>27</v>
      </c>
      <c r="B140" s="126">
        <v>73</v>
      </c>
      <c r="C140" s="126">
        <v>84</v>
      </c>
      <c r="D140" s="126">
        <v>0.27551020408163202</v>
      </c>
      <c r="E140" s="126">
        <v>0.74489795918367296</v>
      </c>
      <c r="F140" s="126">
        <v>0.85714285714285698</v>
      </c>
      <c r="G140" s="126">
        <v>0.40950149920414902</v>
      </c>
      <c r="H140" s="126">
        <v>0.47403946663667101</v>
      </c>
      <c r="I140" s="126" t="s">
        <v>40</v>
      </c>
      <c r="J140" s="126" t="s">
        <v>253</v>
      </c>
      <c r="K140" s="126" t="s">
        <v>1457</v>
      </c>
      <c r="L140" s="126">
        <v>0.3</v>
      </c>
      <c r="M140" s="126">
        <v>0.5</v>
      </c>
      <c r="N140" s="126">
        <v>0.7</v>
      </c>
      <c r="O140" s="126">
        <v>120</v>
      </c>
      <c r="P140" s="127">
        <v>42649.856006944443</v>
      </c>
    </row>
    <row r="141" spans="1:16" x14ac:dyDescent="0.2">
      <c r="A141" s="126">
        <v>22</v>
      </c>
      <c r="B141" s="126">
        <v>64</v>
      </c>
      <c r="C141" s="126">
        <v>80</v>
      </c>
      <c r="D141" s="126">
        <v>0.22448979591836701</v>
      </c>
      <c r="E141" s="126">
        <v>0.65306122448979498</v>
      </c>
      <c r="F141" s="126">
        <v>0.81632653061224403</v>
      </c>
      <c r="G141" s="126">
        <v>0.339263169242844</v>
      </c>
      <c r="H141" s="126">
        <v>0.399410268555496</v>
      </c>
      <c r="I141" s="126" t="s">
        <v>40</v>
      </c>
      <c r="J141" s="126" t="s">
        <v>253</v>
      </c>
      <c r="K141" s="126" t="s">
        <v>1458</v>
      </c>
      <c r="L141" s="126">
        <v>0.3</v>
      </c>
      <c r="M141" s="126">
        <v>0.6</v>
      </c>
      <c r="N141" s="126">
        <v>0.7</v>
      </c>
      <c r="O141" s="126">
        <v>120</v>
      </c>
      <c r="P141" s="127">
        <v>42649.85601851852</v>
      </c>
    </row>
    <row r="142" spans="1:16" x14ac:dyDescent="0.2">
      <c r="A142" s="126">
        <v>16</v>
      </c>
      <c r="B142" s="126">
        <v>44</v>
      </c>
      <c r="C142" s="126">
        <v>73</v>
      </c>
      <c r="D142" s="126">
        <v>0.163265306122448</v>
      </c>
      <c r="E142" s="126">
        <v>0.44897959183673403</v>
      </c>
      <c r="F142" s="126">
        <v>0.74489795918367296</v>
      </c>
      <c r="G142" s="126">
        <v>0.25986702893400998</v>
      </c>
      <c r="H142" s="126">
        <v>0.30366068620859099</v>
      </c>
      <c r="I142" s="126" t="s">
        <v>40</v>
      </c>
      <c r="J142" s="126" t="s">
        <v>253</v>
      </c>
      <c r="K142" s="126" t="s">
        <v>1459</v>
      </c>
      <c r="L142" s="126">
        <v>0.3</v>
      </c>
      <c r="M142" s="126">
        <v>0.7</v>
      </c>
      <c r="N142" s="126">
        <v>0.7</v>
      </c>
      <c r="O142" s="126">
        <v>120</v>
      </c>
      <c r="P142" s="127">
        <v>42649.856030092589</v>
      </c>
    </row>
    <row r="143" spans="1:16" x14ac:dyDescent="0.2">
      <c r="A143" s="126">
        <v>11</v>
      </c>
      <c r="B143" s="126">
        <v>33</v>
      </c>
      <c r="C143" s="126">
        <v>57</v>
      </c>
      <c r="D143" s="126">
        <v>0.11224489795918299</v>
      </c>
      <c r="E143" s="126">
        <v>0.33673469387755101</v>
      </c>
      <c r="F143" s="126">
        <v>0.58163265306122403</v>
      </c>
      <c r="G143" s="126">
        <v>0.20808542642077599</v>
      </c>
      <c r="H143" s="126">
        <v>0.24392027781436801</v>
      </c>
      <c r="I143" s="126" t="s">
        <v>40</v>
      </c>
      <c r="J143" s="126" t="s">
        <v>253</v>
      </c>
      <c r="K143" s="126" t="s">
        <v>1460</v>
      </c>
      <c r="L143" s="126">
        <v>0.3</v>
      </c>
      <c r="M143" s="126">
        <v>0.79999999999999905</v>
      </c>
      <c r="N143" s="126">
        <v>0.7</v>
      </c>
      <c r="O143" s="126">
        <v>120</v>
      </c>
      <c r="P143" s="127">
        <v>42649.856041666666</v>
      </c>
    </row>
    <row r="144" spans="1:16" x14ac:dyDescent="0.2">
      <c r="A144" s="126">
        <v>11</v>
      </c>
      <c r="B144" s="126">
        <v>27</v>
      </c>
      <c r="C144" s="126">
        <v>46</v>
      </c>
      <c r="D144" s="126">
        <v>0.11224489795918299</v>
      </c>
      <c r="E144" s="126">
        <v>0.27551020408163202</v>
      </c>
      <c r="F144" s="126">
        <v>0.46938775510204001</v>
      </c>
      <c r="G144" s="126">
        <v>0.18636075672535701</v>
      </c>
      <c r="H144" s="126">
        <v>0.220522735313397</v>
      </c>
      <c r="I144" s="126" t="s">
        <v>40</v>
      </c>
      <c r="J144" s="126" t="s">
        <v>253</v>
      </c>
      <c r="K144" s="126" t="s">
        <v>1461</v>
      </c>
      <c r="L144" s="126">
        <v>0.3</v>
      </c>
      <c r="M144" s="126">
        <v>0.89999999999999902</v>
      </c>
      <c r="N144" s="126">
        <v>0.7</v>
      </c>
      <c r="O144" s="126">
        <v>120</v>
      </c>
      <c r="P144" s="127">
        <v>42649.856053240743</v>
      </c>
    </row>
    <row r="145" spans="1:16" x14ac:dyDescent="0.2">
      <c r="A145" s="126">
        <v>59</v>
      </c>
      <c r="B145" s="126">
        <v>78</v>
      </c>
      <c r="C145" s="126">
        <v>87</v>
      </c>
      <c r="D145" s="126">
        <v>0.60204081632652995</v>
      </c>
      <c r="E145" s="126">
        <v>0.79591836734693799</v>
      </c>
      <c r="F145" s="126">
        <v>0.88775510204081598</v>
      </c>
      <c r="G145" s="126">
        <v>0.59304614650419296</v>
      </c>
      <c r="H145" s="126">
        <v>0.69922850294890704</v>
      </c>
      <c r="I145" s="126" t="s">
        <v>40</v>
      </c>
      <c r="J145" s="126" t="s">
        <v>253</v>
      </c>
      <c r="K145" s="126" t="s">
        <v>1462</v>
      </c>
      <c r="L145" s="126">
        <v>0.4</v>
      </c>
      <c r="M145" s="126">
        <v>0</v>
      </c>
      <c r="N145" s="126">
        <v>0.7</v>
      </c>
      <c r="O145" s="126">
        <v>120</v>
      </c>
      <c r="P145" s="127">
        <v>42649.856064814812</v>
      </c>
    </row>
    <row r="146" spans="1:16" x14ac:dyDescent="0.2">
      <c r="A146" s="126">
        <v>57</v>
      </c>
      <c r="B146" s="126">
        <v>77</v>
      </c>
      <c r="C146" s="126">
        <v>87</v>
      </c>
      <c r="D146" s="126">
        <v>0.58163265306122403</v>
      </c>
      <c r="E146" s="126">
        <v>0.78571428571428503</v>
      </c>
      <c r="F146" s="126">
        <v>0.88775510204081598</v>
      </c>
      <c r="G146" s="126">
        <v>0.57699370069106404</v>
      </c>
      <c r="H146" s="126">
        <v>0.68401113198374197</v>
      </c>
      <c r="I146" s="126" t="s">
        <v>40</v>
      </c>
      <c r="J146" s="126" t="s">
        <v>253</v>
      </c>
      <c r="K146" s="126" t="s">
        <v>1463</v>
      </c>
      <c r="L146" s="126">
        <v>0.4</v>
      </c>
      <c r="M146" s="126">
        <v>0.1</v>
      </c>
      <c r="N146" s="126">
        <v>0.7</v>
      </c>
      <c r="O146" s="126">
        <v>120</v>
      </c>
      <c r="P146" s="127">
        <v>42649.856076388889</v>
      </c>
    </row>
    <row r="147" spans="1:16" x14ac:dyDescent="0.2">
      <c r="A147" s="126">
        <v>49</v>
      </c>
      <c r="B147" s="126">
        <v>77</v>
      </c>
      <c r="C147" s="126">
        <v>86</v>
      </c>
      <c r="D147" s="126">
        <v>0.5</v>
      </c>
      <c r="E147" s="126">
        <v>0.78571428571428503</v>
      </c>
      <c r="F147" s="126">
        <v>0.87755102040816302</v>
      </c>
      <c r="G147" s="126">
        <v>0.53779160028726403</v>
      </c>
      <c r="H147" s="126">
        <v>0.63849328775043601</v>
      </c>
      <c r="I147" s="126" t="s">
        <v>40</v>
      </c>
      <c r="J147" s="126" t="s">
        <v>253</v>
      </c>
      <c r="K147" s="126" t="s">
        <v>1464</v>
      </c>
      <c r="L147" s="126">
        <v>0.4</v>
      </c>
      <c r="M147" s="126">
        <v>0.2</v>
      </c>
      <c r="N147" s="126">
        <v>0.7</v>
      </c>
      <c r="O147" s="126">
        <v>120</v>
      </c>
      <c r="P147" s="127">
        <v>42649.856087962966</v>
      </c>
    </row>
    <row r="148" spans="1:16" x14ac:dyDescent="0.2">
      <c r="A148" s="126">
        <v>43</v>
      </c>
      <c r="B148" s="126">
        <v>74</v>
      </c>
      <c r="C148" s="126">
        <v>85</v>
      </c>
      <c r="D148" s="126">
        <v>0.43877551020408101</v>
      </c>
      <c r="E148" s="126">
        <v>0.75510204081632604</v>
      </c>
      <c r="F148" s="126">
        <v>0.86734693877550995</v>
      </c>
      <c r="G148" s="126">
        <v>0.50498326383901504</v>
      </c>
      <c r="H148" s="126">
        <v>0.59691056430404599</v>
      </c>
      <c r="I148" s="126" t="s">
        <v>40</v>
      </c>
      <c r="J148" s="126" t="s">
        <v>253</v>
      </c>
      <c r="K148" s="126" t="s">
        <v>1465</v>
      </c>
      <c r="L148" s="126">
        <v>0.4</v>
      </c>
      <c r="M148" s="126">
        <v>0.3</v>
      </c>
      <c r="N148" s="126">
        <v>0.7</v>
      </c>
      <c r="O148" s="126">
        <v>120</v>
      </c>
      <c r="P148" s="127">
        <v>42649.856099537035</v>
      </c>
    </row>
    <row r="149" spans="1:16" x14ac:dyDescent="0.2">
      <c r="A149" s="126">
        <v>32</v>
      </c>
      <c r="B149" s="126">
        <v>74</v>
      </c>
      <c r="C149" s="126">
        <v>81</v>
      </c>
      <c r="D149" s="126">
        <v>0.32653061224489699</v>
      </c>
      <c r="E149" s="126">
        <v>0.75510204081632604</v>
      </c>
      <c r="F149" s="126">
        <v>0.82653061224489799</v>
      </c>
      <c r="G149" s="126">
        <v>0.44697989783308001</v>
      </c>
      <c r="H149" s="126">
        <v>0.52265816124610098</v>
      </c>
      <c r="I149" s="126" t="s">
        <v>40</v>
      </c>
      <c r="J149" s="126" t="s">
        <v>253</v>
      </c>
      <c r="K149" s="126" t="s">
        <v>1466</v>
      </c>
      <c r="L149" s="126">
        <v>0.4</v>
      </c>
      <c r="M149" s="126">
        <v>0.4</v>
      </c>
      <c r="N149" s="126">
        <v>0.7</v>
      </c>
      <c r="O149" s="126">
        <v>120</v>
      </c>
      <c r="P149" s="127">
        <v>42649.856099537035</v>
      </c>
    </row>
    <row r="150" spans="1:16" x14ac:dyDescent="0.2">
      <c r="A150" s="126">
        <v>23</v>
      </c>
      <c r="B150" s="126">
        <v>69</v>
      </c>
      <c r="C150" s="126">
        <v>82</v>
      </c>
      <c r="D150" s="126">
        <v>0.23469387755102</v>
      </c>
      <c r="E150" s="126">
        <v>0.70408163265306101</v>
      </c>
      <c r="F150" s="126">
        <v>0.83673469387755095</v>
      </c>
      <c r="G150" s="126">
        <v>0.37910163003889003</v>
      </c>
      <c r="H150" s="126">
        <v>0.43845745939463499</v>
      </c>
      <c r="I150" s="126" t="s">
        <v>40</v>
      </c>
      <c r="J150" s="126" t="s">
        <v>253</v>
      </c>
      <c r="K150" s="126" t="s">
        <v>1467</v>
      </c>
      <c r="L150" s="126">
        <v>0.4</v>
      </c>
      <c r="M150" s="126">
        <v>0.5</v>
      </c>
      <c r="N150" s="126">
        <v>0.7</v>
      </c>
      <c r="O150" s="126">
        <v>120</v>
      </c>
      <c r="P150" s="127">
        <v>42649.856111111112</v>
      </c>
    </row>
    <row r="151" spans="1:16" x14ac:dyDescent="0.2">
      <c r="A151" s="126">
        <v>21</v>
      </c>
      <c r="B151" s="126">
        <v>55</v>
      </c>
      <c r="C151" s="126">
        <v>77</v>
      </c>
      <c r="D151" s="126">
        <v>0.214285714285714</v>
      </c>
      <c r="E151" s="126">
        <v>0.56122448979591799</v>
      </c>
      <c r="F151" s="126">
        <v>0.78571428571428503</v>
      </c>
      <c r="G151" s="126">
        <v>0.31255481981072902</v>
      </c>
      <c r="H151" s="126">
        <v>0.37098995891752001</v>
      </c>
      <c r="I151" s="126" t="s">
        <v>40</v>
      </c>
      <c r="J151" s="126" t="s">
        <v>253</v>
      </c>
      <c r="K151" s="126" t="s">
        <v>1468</v>
      </c>
      <c r="L151" s="126">
        <v>0.4</v>
      </c>
      <c r="M151" s="126">
        <v>0.6</v>
      </c>
      <c r="N151" s="126">
        <v>0.7</v>
      </c>
      <c r="O151" s="126">
        <v>120</v>
      </c>
      <c r="P151" s="127">
        <v>42649.856122685182</v>
      </c>
    </row>
    <row r="152" spans="1:16" x14ac:dyDescent="0.2">
      <c r="A152" s="126">
        <v>14</v>
      </c>
      <c r="B152" s="126">
        <v>41</v>
      </c>
      <c r="C152" s="126">
        <v>66</v>
      </c>
      <c r="D152" s="126">
        <v>0.14285714285714199</v>
      </c>
      <c r="E152" s="126">
        <v>0.41836734693877498</v>
      </c>
      <c r="F152" s="126">
        <v>0.67346938775510201</v>
      </c>
      <c r="G152" s="126">
        <v>0.23188648831973199</v>
      </c>
      <c r="H152" s="126">
        <v>0.28293725668311498</v>
      </c>
      <c r="I152" s="126" t="s">
        <v>40</v>
      </c>
      <c r="J152" s="126" t="s">
        <v>253</v>
      </c>
      <c r="K152" s="126" t="s">
        <v>1469</v>
      </c>
      <c r="L152" s="126">
        <v>0.4</v>
      </c>
      <c r="M152" s="126">
        <v>0.7</v>
      </c>
      <c r="N152" s="126">
        <v>0.7</v>
      </c>
      <c r="O152" s="126">
        <v>120</v>
      </c>
      <c r="P152" s="127">
        <v>42649.856134259258</v>
      </c>
    </row>
    <row r="153" spans="1:16" x14ac:dyDescent="0.2">
      <c r="A153" s="126">
        <v>11</v>
      </c>
      <c r="B153" s="126">
        <v>32</v>
      </c>
      <c r="C153" s="126">
        <v>57</v>
      </c>
      <c r="D153" s="126">
        <v>0.11224489795918299</v>
      </c>
      <c r="E153" s="126">
        <v>0.32653061224489699</v>
      </c>
      <c r="F153" s="126">
        <v>0.58163265306122403</v>
      </c>
      <c r="G153" s="126">
        <v>0.20323262085017399</v>
      </c>
      <c r="H153" s="126">
        <v>0.24060639147622201</v>
      </c>
      <c r="I153" s="126" t="s">
        <v>40</v>
      </c>
      <c r="J153" s="126" t="s">
        <v>253</v>
      </c>
      <c r="K153" s="126" t="s">
        <v>1470</v>
      </c>
      <c r="L153" s="126">
        <v>0.4</v>
      </c>
      <c r="M153" s="126">
        <v>0.79999999999999905</v>
      </c>
      <c r="N153" s="126">
        <v>0.7</v>
      </c>
      <c r="O153" s="126">
        <v>120</v>
      </c>
      <c r="P153" s="127">
        <v>42649.856145833335</v>
      </c>
    </row>
    <row r="154" spans="1:16" x14ac:dyDescent="0.2">
      <c r="A154" s="126">
        <v>10</v>
      </c>
      <c r="B154" s="126">
        <v>26</v>
      </c>
      <c r="C154" s="126">
        <v>43</v>
      </c>
      <c r="D154" s="126">
        <v>0.10204081632653</v>
      </c>
      <c r="E154" s="126">
        <v>0.265306122448979</v>
      </c>
      <c r="F154" s="126">
        <v>0.43877551020408101</v>
      </c>
      <c r="G154" s="126">
        <v>0.17833727692356999</v>
      </c>
      <c r="H154" s="126">
        <v>0.20794668651939399</v>
      </c>
      <c r="I154" s="126" t="s">
        <v>40</v>
      </c>
      <c r="J154" s="126" t="s">
        <v>253</v>
      </c>
      <c r="K154" s="126" t="s">
        <v>1471</v>
      </c>
      <c r="L154" s="126">
        <v>0.4</v>
      </c>
      <c r="M154" s="126">
        <v>0.89999999999999902</v>
      </c>
      <c r="N154" s="126">
        <v>0.7</v>
      </c>
      <c r="O154" s="126">
        <v>120</v>
      </c>
      <c r="P154" s="127">
        <v>42649.856157407405</v>
      </c>
    </row>
    <row r="155" spans="1:16" x14ac:dyDescent="0.2">
      <c r="A155" s="126">
        <v>38</v>
      </c>
      <c r="B155" s="126">
        <v>78</v>
      </c>
      <c r="C155" s="126">
        <v>86</v>
      </c>
      <c r="D155" s="126">
        <v>0.38775510204081598</v>
      </c>
      <c r="E155" s="126">
        <v>0.79591836734693799</v>
      </c>
      <c r="F155" s="126">
        <v>0.87755102040816302</v>
      </c>
      <c r="G155" s="126">
        <v>0.485668872919856</v>
      </c>
      <c r="H155" s="126">
        <v>0.57774084549483795</v>
      </c>
      <c r="I155" s="126" t="s">
        <v>40</v>
      </c>
      <c r="J155" s="126" t="s">
        <v>253</v>
      </c>
      <c r="K155" s="126" t="s">
        <v>1472</v>
      </c>
      <c r="L155" s="126">
        <v>0.5</v>
      </c>
      <c r="M155" s="126">
        <v>0</v>
      </c>
      <c r="N155" s="126">
        <v>0.7</v>
      </c>
      <c r="O155" s="126">
        <v>120</v>
      </c>
      <c r="P155" s="127">
        <v>42649.856157407405</v>
      </c>
    </row>
    <row r="156" spans="1:16" x14ac:dyDescent="0.2">
      <c r="A156" s="126">
        <v>39</v>
      </c>
      <c r="B156" s="126">
        <v>77</v>
      </c>
      <c r="C156" s="126">
        <v>85</v>
      </c>
      <c r="D156" s="126">
        <v>0.397959183673469</v>
      </c>
      <c r="E156" s="126">
        <v>0.78571428571428503</v>
      </c>
      <c r="F156" s="126">
        <v>0.86734693877550995</v>
      </c>
      <c r="G156" s="126">
        <v>0.48529254752823098</v>
      </c>
      <c r="H156" s="126">
        <v>0.57680791354750005</v>
      </c>
      <c r="I156" s="126" t="s">
        <v>40</v>
      </c>
      <c r="J156" s="126" t="s">
        <v>253</v>
      </c>
      <c r="K156" s="126" t="s">
        <v>1473</v>
      </c>
      <c r="L156" s="126">
        <v>0.5</v>
      </c>
      <c r="M156" s="126">
        <v>0.1</v>
      </c>
      <c r="N156" s="126">
        <v>0.7</v>
      </c>
      <c r="O156" s="126">
        <v>120</v>
      </c>
      <c r="P156" s="127">
        <v>42649.856168981481</v>
      </c>
    </row>
    <row r="157" spans="1:16" x14ac:dyDescent="0.2">
      <c r="A157" s="126">
        <v>39</v>
      </c>
      <c r="B157" s="126">
        <v>73</v>
      </c>
      <c r="C157" s="126">
        <v>84</v>
      </c>
      <c r="D157" s="126">
        <v>0.397959183673469</v>
      </c>
      <c r="E157" s="126">
        <v>0.74489795918367296</v>
      </c>
      <c r="F157" s="126">
        <v>0.85714285714285698</v>
      </c>
      <c r="G157" s="126">
        <v>0.475707532493514</v>
      </c>
      <c r="H157" s="126">
        <v>0.56992145871088995</v>
      </c>
      <c r="I157" s="126" t="s">
        <v>40</v>
      </c>
      <c r="J157" s="126" t="s">
        <v>253</v>
      </c>
      <c r="K157" s="126" t="s">
        <v>1474</v>
      </c>
      <c r="L157" s="126">
        <v>0.5</v>
      </c>
      <c r="M157" s="126">
        <v>0.2</v>
      </c>
      <c r="N157" s="126">
        <v>0.7</v>
      </c>
      <c r="O157" s="126">
        <v>120</v>
      </c>
      <c r="P157" s="127">
        <v>42649.856180555558</v>
      </c>
    </row>
    <row r="158" spans="1:16" x14ac:dyDescent="0.2">
      <c r="A158" s="126">
        <v>36</v>
      </c>
      <c r="B158" s="126">
        <v>72</v>
      </c>
      <c r="C158" s="126">
        <v>84</v>
      </c>
      <c r="D158" s="126">
        <v>0.36734693877551</v>
      </c>
      <c r="E158" s="126">
        <v>0.73469387755102</v>
      </c>
      <c r="F158" s="126">
        <v>0.85714285714285698</v>
      </c>
      <c r="G158" s="126">
        <v>0.46264439571323901</v>
      </c>
      <c r="H158" s="126">
        <v>0.545507515311352</v>
      </c>
      <c r="I158" s="126" t="s">
        <v>40</v>
      </c>
      <c r="J158" s="126" t="s">
        <v>253</v>
      </c>
      <c r="K158" s="126" t="s">
        <v>1475</v>
      </c>
      <c r="L158" s="126">
        <v>0.5</v>
      </c>
      <c r="M158" s="126">
        <v>0.3</v>
      </c>
      <c r="N158" s="126">
        <v>0.7</v>
      </c>
      <c r="O158" s="126">
        <v>120</v>
      </c>
      <c r="P158" s="127">
        <v>42649.856192129628</v>
      </c>
    </row>
    <row r="159" spans="1:16" x14ac:dyDescent="0.2">
      <c r="A159" s="126">
        <v>25</v>
      </c>
      <c r="B159" s="126">
        <v>69</v>
      </c>
      <c r="C159" s="126">
        <v>81</v>
      </c>
      <c r="D159" s="126">
        <v>0.25510204081632598</v>
      </c>
      <c r="E159" s="126">
        <v>0.70408163265306101</v>
      </c>
      <c r="F159" s="126">
        <v>0.82653061224489799</v>
      </c>
      <c r="G159" s="126">
        <v>0.40104713959643101</v>
      </c>
      <c r="H159" s="126">
        <v>0.46410615308282699</v>
      </c>
      <c r="I159" s="126" t="s">
        <v>40</v>
      </c>
      <c r="J159" s="126" t="s">
        <v>253</v>
      </c>
      <c r="K159" s="126" t="s">
        <v>1476</v>
      </c>
      <c r="L159" s="126">
        <v>0.5</v>
      </c>
      <c r="M159" s="126">
        <v>0.4</v>
      </c>
      <c r="N159" s="126">
        <v>0.7</v>
      </c>
      <c r="O159" s="126">
        <v>120</v>
      </c>
      <c r="P159" s="127">
        <v>42649.856203703705</v>
      </c>
    </row>
    <row r="160" spans="1:16" x14ac:dyDescent="0.2">
      <c r="A160" s="126">
        <v>20</v>
      </c>
      <c r="B160" s="126">
        <v>63</v>
      </c>
      <c r="C160" s="126">
        <v>80</v>
      </c>
      <c r="D160" s="126">
        <v>0.20408163265306101</v>
      </c>
      <c r="E160" s="126">
        <v>0.64285714285714202</v>
      </c>
      <c r="F160" s="126">
        <v>0.81632653061224403</v>
      </c>
      <c r="G160" s="126">
        <v>0.34015043510235299</v>
      </c>
      <c r="H160" s="126">
        <v>0.39674676537985898</v>
      </c>
      <c r="I160" s="126" t="s">
        <v>40</v>
      </c>
      <c r="J160" s="126" t="s">
        <v>253</v>
      </c>
      <c r="K160" s="126" t="s">
        <v>1477</v>
      </c>
      <c r="L160" s="126">
        <v>0.5</v>
      </c>
      <c r="M160" s="126">
        <v>0.5</v>
      </c>
      <c r="N160" s="126">
        <v>0.7</v>
      </c>
      <c r="O160" s="126">
        <v>120</v>
      </c>
      <c r="P160" s="127">
        <v>42649.856215277781</v>
      </c>
    </row>
    <row r="161" spans="1:16" x14ac:dyDescent="0.2">
      <c r="A161" s="126">
        <v>17</v>
      </c>
      <c r="B161" s="126">
        <v>52</v>
      </c>
      <c r="C161" s="126">
        <v>73</v>
      </c>
      <c r="D161" s="126">
        <v>0.17346938775510201</v>
      </c>
      <c r="E161" s="126">
        <v>0.530612244897959</v>
      </c>
      <c r="F161" s="126">
        <v>0.74489795918367296</v>
      </c>
      <c r="G161" s="126">
        <v>0.28656928092092598</v>
      </c>
      <c r="H161" s="126">
        <v>0.33408817178092198</v>
      </c>
      <c r="I161" s="126" t="s">
        <v>40</v>
      </c>
      <c r="J161" s="126" t="s">
        <v>253</v>
      </c>
      <c r="K161" s="126" t="s">
        <v>1478</v>
      </c>
      <c r="L161" s="126">
        <v>0.5</v>
      </c>
      <c r="M161" s="126">
        <v>0.6</v>
      </c>
      <c r="N161" s="126">
        <v>0.7</v>
      </c>
      <c r="O161" s="126">
        <v>120</v>
      </c>
      <c r="P161" s="127">
        <v>42649.856215277781</v>
      </c>
    </row>
    <row r="162" spans="1:16" x14ac:dyDescent="0.2">
      <c r="A162" s="126">
        <v>10</v>
      </c>
      <c r="B162" s="126">
        <v>41</v>
      </c>
      <c r="C162" s="126">
        <v>64</v>
      </c>
      <c r="D162" s="126">
        <v>0.10204081632653</v>
      </c>
      <c r="E162" s="126">
        <v>0.41836734693877498</v>
      </c>
      <c r="F162" s="126">
        <v>0.65306122448979498</v>
      </c>
      <c r="G162" s="126">
        <v>0.22217461225785501</v>
      </c>
      <c r="H162" s="126">
        <v>0.25436875827871303</v>
      </c>
      <c r="I162" s="126" t="s">
        <v>40</v>
      </c>
      <c r="J162" s="126" t="s">
        <v>253</v>
      </c>
      <c r="K162" s="126" t="s">
        <v>1479</v>
      </c>
      <c r="L162" s="126">
        <v>0.5</v>
      </c>
      <c r="M162" s="126">
        <v>0.7</v>
      </c>
      <c r="N162" s="126">
        <v>0.7</v>
      </c>
      <c r="O162" s="126">
        <v>120</v>
      </c>
      <c r="P162" s="127">
        <v>42649.856226851851</v>
      </c>
    </row>
    <row r="163" spans="1:16" x14ac:dyDescent="0.2">
      <c r="A163" s="126">
        <v>9</v>
      </c>
      <c r="B163" s="126">
        <v>30</v>
      </c>
      <c r="C163" s="126">
        <v>56</v>
      </c>
      <c r="D163" s="126">
        <v>9.18367346938775E-2</v>
      </c>
      <c r="E163" s="126">
        <v>0.30612244897959101</v>
      </c>
      <c r="F163" s="126">
        <v>0.57142857142857095</v>
      </c>
      <c r="G163" s="126">
        <v>0.193545929158142</v>
      </c>
      <c r="H163" s="126">
        <v>0.22220889323538501</v>
      </c>
      <c r="I163" s="126" t="s">
        <v>40</v>
      </c>
      <c r="J163" s="126" t="s">
        <v>253</v>
      </c>
      <c r="K163" s="126" t="s">
        <v>1480</v>
      </c>
      <c r="L163" s="126">
        <v>0.5</v>
      </c>
      <c r="M163" s="126">
        <v>0.79999999999999905</v>
      </c>
      <c r="N163" s="126">
        <v>0.7</v>
      </c>
      <c r="O163" s="126">
        <v>120</v>
      </c>
      <c r="P163" s="127">
        <v>42649.856238425928</v>
      </c>
    </row>
    <row r="164" spans="1:16" x14ac:dyDescent="0.2">
      <c r="A164" s="126">
        <v>9</v>
      </c>
      <c r="B164" s="126">
        <v>26</v>
      </c>
      <c r="C164" s="126">
        <v>42</v>
      </c>
      <c r="D164" s="126">
        <v>9.18367346938775E-2</v>
      </c>
      <c r="E164" s="126">
        <v>0.265306122448979</v>
      </c>
      <c r="F164" s="126">
        <v>0.42857142857142799</v>
      </c>
      <c r="G164" s="126">
        <v>0.17352351681234399</v>
      </c>
      <c r="H164" s="126">
        <v>0.199982194336428</v>
      </c>
      <c r="I164" s="126" t="s">
        <v>40</v>
      </c>
      <c r="J164" s="126" t="s">
        <v>253</v>
      </c>
      <c r="K164" s="126" t="s">
        <v>1481</v>
      </c>
      <c r="L164" s="126">
        <v>0.5</v>
      </c>
      <c r="M164" s="126">
        <v>0.89999999999999902</v>
      </c>
      <c r="N164" s="126">
        <v>0.7</v>
      </c>
      <c r="O164" s="126">
        <v>120</v>
      </c>
      <c r="P164" s="127">
        <v>42649.856249999997</v>
      </c>
    </row>
    <row r="165" spans="1:16" x14ac:dyDescent="0.2">
      <c r="A165" s="126">
        <v>28</v>
      </c>
      <c r="B165" s="126">
        <v>74</v>
      </c>
      <c r="C165" s="126">
        <v>85</v>
      </c>
      <c r="D165" s="126">
        <v>0.28571428571428498</v>
      </c>
      <c r="E165" s="126">
        <v>0.75510204081632604</v>
      </c>
      <c r="F165" s="126">
        <v>0.86734693877550995</v>
      </c>
      <c r="G165" s="126">
        <v>0.41730395354934002</v>
      </c>
      <c r="H165" s="126">
        <v>0.49580112213129701</v>
      </c>
      <c r="I165" s="126" t="s">
        <v>40</v>
      </c>
      <c r="J165" s="126" t="s">
        <v>253</v>
      </c>
      <c r="K165" s="126" t="s">
        <v>1482</v>
      </c>
      <c r="L165" s="126">
        <v>0.6</v>
      </c>
      <c r="M165" s="126">
        <v>0</v>
      </c>
      <c r="N165" s="126">
        <v>0.7</v>
      </c>
      <c r="O165" s="126">
        <v>120</v>
      </c>
      <c r="P165" s="127">
        <v>42649.856261574074</v>
      </c>
    </row>
    <row r="166" spans="1:16" x14ac:dyDescent="0.2">
      <c r="A166" s="126">
        <v>28</v>
      </c>
      <c r="B166" s="126">
        <v>72</v>
      </c>
      <c r="C166" s="126">
        <v>83</v>
      </c>
      <c r="D166" s="126">
        <v>0.28571428571428498</v>
      </c>
      <c r="E166" s="126">
        <v>0.73469387755102</v>
      </c>
      <c r="F166" s="126">
        <v>0.84693877551020402</v>
      </c>
      <c r="G166" s="126">
        <v>0.41420905604348401</v>
      </c>
      <c r="H166" s="126">
        <v>0.49509844835861699</v>
      </c>
      <c r="I166" s="126" t="s">
        <v>40</v>
      </c>
      <c r="J166" s="126" t="s">
        <v>253</v>
      </c>
      <c r="K166" s="126" t="s">
        <v>1483</v>
      </c>
      <c r="L166" s="126">
        <v>0.6</v>
      </c>
      <c r="M166" s="126">
        <v>0.1</v>
      </c>
      <c r="N166" s="126">
        <v>0.7</v>
      </c>
      <c r="O166" s="126">
        <v>120</v>
      </c>
      <c r="P166" s="127">
        <v>42649.856273148151</v>
      </c>
    </row>
    <row r="167" spans="1:16" x14ac:dyDescent="0.2">
      <c r="A167" s="126">
        <v>30</v>
      </c>
      <c r="B167" s="126">
        <v>70</v>
      </c>
      <c r="C167" s="126">
        <v>83</v>
      </c>
      <c r="D167" s="126">
        <v>0.30612244897959101</v>
      </c>
      <c r="E167" s="126">
        <v>0.71428571428571397</v>
      </c>
      <c r="F167" s="126">
        <v>0.84693877551020402</v>
      </c>
      <c r="G167" s="126">
        <v>0.41710697684361903</v>
      </c>
      <c r="H167" s="126">
        <v>0.49500074207304301</v>
      </c>
      <c r="I167" s="126" t="s">
        <v>40</v>
      </c>
      <c r="J167" s="126" t="s">
        <v>253</v>
      </c>
      <c r="K167" s="126" t="s">
        <v>1484</v>
      </c>
      <c r="L167" s="126">
        <v>0.6</v>
      </c>
      <c r="M167" s="126">
        <v>0.2</v>
      </c>
      <c r="N167" s="126">
        <v>0.7</v>
      </c>
      <c r="O167" s="126">
        <v>120</v>
      </c>
      <c r="P167" s="127">
        <v>42649.856273148151</v>
      </c>
    </row>
    <row r="168" spans="1:16" x14ac:dyDescent="0.2">
      <c r="A168" s="126">
        <v>29</v>
      </c>
      <c r="B168" s="126">
        <v>68</v>
      </c>
      <c r="C168" s="126">
        <v>80</v>
      </c>
      <c r="D168" s="126">
        <v>0.29591836734693799</v>
      </c>
      <c r="E168" s="126">
        <v>0.69387755102040805</v>
      </c>
      <c r="F168" s="126">
        <v>0.81632653061224403</v>
      </c>
      <c r="G168" s="126">
        <v>0.40414621309553</v>
      </c>
      <c r="H168" s="126">
        <v>0.47758170921304399</v>
      </c>
      <c r="I168" s="126" t="s">
        <v>40</v>
      </c>
      <c r="J168" s="126" t="s">
        <v>253</v>
      </c>
      <c r="K168" s="126" t="s">
        <v>1485</v>
      </c>
      <c r="L168" s="126">
        <v>0.6</v>
      </c>
      <c r="M168" s="126">
        <v>0.3</v>
      </c>
      <c r="N168" s="126">
        <v>0.7</v>
      </c>
      <c r="O168" s="126">
        <v>120</v>
      </c>
      <c r="P168" s="127">
        <v>42649.85628472222</v>
      </c>
    </row>
    <row r="169" spans="1:16" x14ac:dyDescent="0.2">
      <c r="A169" s="126">
        <v>21</v>
      </c>
      <c r="B169" s="126">
        <v>63</v>
      </c>
      <c r="C169" s="126">
        <v>79</v>
      </c>
      <c r="D169" s="126">
        <v>0.214285714285714</v>
      </c>
      <c r="E169" s="126">
        <v>0.64285714285714202</v>
      </c>
      <c r="F169" s="126">
        <v>0.80612244897959096</v>
      </c>
      <c r="G169" s="126">
        <v>0.35727816649340699</v>
      </c>
      <c r="H169" s="126">
        <v>0.41154379936313901</v>
      </c>
      <c r="I169" s="126" t="s">
        <v>40</v>
      </c>
      <c r="J169" s="126" t="s">
        <v>253</v>
      </c>
      <c r="K169" s="126" t="s">
        <v>1486</v>
      </c>
      <c r="L169" s="126">
        <v>0.6</v>
      </c>
      <c r="M169" s="126">
        <v>0.4</v>
      </c>
      <c r="N169" s="126">
        <v>0.7</v>
      </c>
      <c r="O169" s="126">
        <v>120</v>
      </c>
      <c r="P169" s="127">
        <v>42649.856296296297</v>
      </c>
    </row>
    <row r="170" spans="1:16" x14ac:dyDescent="0.2">
      <c r="A170" s="126">
        <v>20</v>
      </c>
      <c r="B170" s="126">
        <v>52</v>
      </c>
      <c r="C170" s="126">
        <v>72</v>
      </c>
      <c r="D170" s="126">
        <v>0.20408163265306101</v>
      </c>
      <c r="E170" s="126">
        <v>0.530612244897959</v>
      </c>
      <c r="F170" s="126">
        <v>0.73469387755102</v>
      </c>
      <c r="G170" s="126">
        <v>0.31209876801103997</v>
      </c>
      <c r="H170" s="126">
        <v>0.36743524428284402</v>
      </c>
      <c r="I170" s="126" t="s">
        <v>40</v>
      </c>
      <c r="J170" s="126" t="s">
        <v>253</v>
      </c>
      <c r="K170" s="126" t="s">
        <v>1487</v>
      </c>
      <c r="L170" s="126">
        <v>0.6</v>
      </c>
      <c r="M170" s="126">
        <v>0.5</v>
      </c>
      <c r="N170" s="126">
        <v>0.7</v>
      </c>
      <c r="O170" s="126">
        <v>120</v>
      </c>
      <c r="P170" s="127">
        <v>42649.856307870374</v>
      </c>
    </row>
    <row r="171" spans="1:16" x14ac:dyDescent="0.2">
      <c r="A171" s="126">
        <v>16</v>
      </c>
      <c r="B171" s="126">
        <v>47</v>
      </c>
      <c r="C171" s="126">
        <v>67</v>
      </c>
      <c r="D171" s="126">
        <v>0.163265306122448</v>
      </c>
      <c r="E171" s="126">
        <v>0.47959183673469302</v>
      </c>
      <c r="F171" s="126">
        <v>0.68367346938775497</v>
      </c>
      <c r="G171" s="126">
        <v>0.26917902639589197</v>
      </c>
      <c r="H171" s="126">
        <v>0.314441352956494</v>
      </c>
      <c r="I171" s="126" t="s">
        <v>40</v>
      </c>
      <c r="J171" s="126" t="s">
        <v>253</v>
      </c>
      <c r="K171" s="126" t="s">
        <v>1488</v>
      </c>
      <c r="L171" s="126">
        <v>0.6</v>
      </c>
      <c r="M171" s="126">
        <v>0.6</v>
      </c>
      <c r="N171" s="126">
        <v>0.7</v>
      </c>
      <c r="O171" s="126">
        <v>120</v>
      </c>
      <c r="P171" s="127">
        <v>42649.856319444443</v>
      </c>
    </row>
    <row r="172" spans="1:16" x14ac:dyDescent="0.2">
      <c r="A172" s="126">
        <v>10</v>
      </c>
      <c r="B172" s="126">
        <v>40</v>
      </c>
      <c r="C172" s="126">
        <v>60</v>
      </c>
      <c r="D172" s="126">
        <v>0.10204081632653</v>
      </c>
      <c r="E172" s="126">
        <v>0.40816326530612201</v>
      </c>
      <c r="F172" s="126">
        <v>0.61224489795918302</v>
      </c>
      <c r="G172" s="126">
        <v>0.216551355367568</v>
      </c>
      <c r="H172" s="126">
        <v>0.24809210242989899</v>
      </c>
      <c r="I172" s="126" t="s">
        <v>40</v>
      </c>
      <c r="J172" s="126" t="s">
        <v>253</v>
      </c>
      <c r="K172" s="126" t="s">
        <v>1489</v>
      </c>
      <c r="L172" s="126">
        <v>0.6</v>
      </c>
      <c r="M172" s="126">
        <v>0.7</v>
      </c>
      <c r="N172" s="126">
        <v>0.7</v>
      </c>
      <c r="O172" s="126">
        <v>120</v>
      </c>
      <c r="P172" s="127">
        <v>42649.85633101852</v>
      </c>
    </row>
    <row r="173" spans="1:16" x14ac:dyDescent="0.2">
      <c r="A173" s="126">
        <v>9</v>
      </c>
      <c r="B173" s="126">
        <v>29</v>
      </c>
      <c r="C173" s="126">
        <v>53</v>
      </c>
      <c r="D173" s="126">
        <v>9.18367346938775E-2</v>
      </c>
      <c r="E173" s="126">
        <v>0.29591836734693799</v>
      </c>
      <c r="F173" s="126">
        <v>0.54081632653061196</v>
      </c>
      <c r="G173" s="126">
        <v>0.18760919489737499</v>
      </c>
      <c r="H173" s="126">
        <v>0.216231291737115</v>
      </c>
      <c r="I173" s="126" t="s">
        <v>40</v>
      </c>
      <c r="J173" s="126" t="s">
        <v>253</v>
      </c>
      <c r="K173" s="126" t="s">
        <v>1490</v>
      </c>
      <c r="L173" s="126">
        <v>0.6</v>
      </c>
      <c r="M173" s="126">
        <v>0.79999999999999905</v>
      </c>
      <c r="N173" s="126">
        <v>0.7</v>
      </c>
      <c r="O173" s="126">
        <v>120</v>
      </c>
      <c r="P173" s="127">
        <v>42649.856342592589</v>
      </c>
    </row>
    <row r="174" spans="1:16" x14ac:dyDescent="0.2">
      <c r="A174" s="126">
        <v>9</v>
      </c>
      <c r="B174" s="126">
        <v>25</v>
      </c>
      <c r="C174" s="126">
        <v>39</v>
      </c>
      <c r="D174" s="126">
        <v>9.18367346938775E-2</v>
      </c>
      <c r="E174" s="126">
        <v>0.25510204081632598</v>
      </c>
      <c r="F174" s="126">
        <v>0.397959183673469</v>
      </c>
      <c r="G174" s="126">
        <v>0.16903412912602001</v>
      </c>
      <c r="H174" s="126">
        <v>0.194165100638856</v>
      </c>
      <c r="I174" s="126" t="s">
        <v>40</v>
      </c>
      <c r="J174" s="126" t="s">
        <v>253</v>
      </c>
      <c r="K174" s="126" t="s">
        <v>1491</v>
      </c>
      <c r="L174" s="126">
        <v>0.6</v>
      </c>
      <c r="M174" s="126">
        <v>0.89999999999999902</v>
      </c>
      <c r="N174" s="126">
        <v>0.7</v>
      </c>
      <c r="O174" s="126">
        <v>120</v>
      </c>
      <c r="P174" s="127">
        <v>42649.856354166666</v>
      </c>
    </row>
    <row r="175" spans="1:16" x14ac:dyDescent="0.2">
      <c r="A175" s="126">
        <v>29</v>
      </c>
      <c r="B175" s="126">
        <v>65</v>
      </c>
      <c r="C175" s="126">
        <v>83</v>
      </c>
      <c r="D175" s="126">
        <v>0.29591836734693799</v>
      </c>
      <c r="E175" s="126">
        <v>0.66326530612244805</v>
      </c>
      <c r="F175" s="126">
        <v>0.84693877551020402</v>
      </c>
      <c r="G175" s="126">
        <v>0.39289508961529401</v>
      </c>
      <c r="H175" s="126">
        <v>0.47065954342856497</v>
      </c>
      <c r="I175" s="126" t="s">
        <v>40</v>
      </c>
      <c r="J175" s="126" t="s">
        <v>253</v>
      </c>
      <c r="K175" s="126" t="s">
        <v>1492</v>
      </c>
      <c r="L175" s="126">
        <v>0.7</v>
      </c>
      <c r="M175" s="126">
        <v>0</v>
      </c>
      <c r="N175" s="126">
        <v>0.7</v>
      </c>
      <c r="O175" s="126">
        <v>120</v>
      </c>
      <c r="P175" s="127">
        <v>42649.856354166666</v>
      </c>
    </row>
    <row r="176" spans="1:16" x14ac:dyDescent="0.2">
      <c r="A176" s="126">
        <v>29</v>
      </c>
      <c r="B176" s="126">
        <v>63</v>
      </c>
      <c r="C176" s="126">
        <v>82</v>
      </c>
      <c r="D176" s="126">
        <v>0.29591836734693799</v>
      </c>
      <c r="E176" s="126">
        <v>0.64285714285714202</v>
      </c>
      <c r="F176" s="126">
        <v>0.83673469387755095</v>
      </c>
      <c r="G176" s="126">
        <v>0.38715764634147398</v>
      </c>
      <c r="H176" s="126">
        <v>0.46252551056580199</v>
      </c>
      <c r="I176" s="126" t="s">
        <v>40</v>
      </c>
      <c r="J176" s="126" t="s">
        <v>253</v>
      </c>
      <c r="K176" s="126" t="s">
        <v>1493</v>
      </c>
      <c r="L176" s="126">
        <v>0.7</v>
      </c>
      <c r="M176" s="126">
        <v>0.1</v>
      </c>
      <c r="N176" s="126">
        <v>0.7</v>
      </c>
      <c r="O176" s="126">
        <v>120</v>
      </c>
      <c r="P176" s="127">
        <v>42649.856365740743</v>
      </c>
    </row>
    <row r="177" spans="1:16" x14ac:dyDescent="0.2">
      <c r="A177" s="126">
        <v>28</v>
      </c>
      <c r="B177" s="126">
        <v>63</v>
      </c>
      <c r="C177" s="126">
        <v>80</v>
      </c>
      <c r="D177" s="126">
        <v>0.28571428571428498</v>
      </c>
      <c r="E177" s="126">
        <v>0.64285714285714202</v>
      </c>
      <c r="F177" s="126">
        <v>0.81632653061224403</v>
      </c>
      <c r="G177" s="126">
        <v>0.37556495999228101</v>
      </c>
      <c r="H177" s="126">
        <v>0.44873506572317601</v>
      </c>
      <c r="I177" s="126" t="s">
        <v>40</v>
      </c>
      <c r="J177" s="126" t="s">
        <v>253</v>
      </c>
      <c r="K177" s="126" t="s">
        <v>1494</v>
      </c>
      <c r="L177" s="126">
        <v>0.7</v>
      </c>
      <c r="M177" s="126">
        <v>0.2</v>
      </c>
      <c r="N177" s="126">
        <v>0.7</v>
      </c>
      <c r="O177" s="126">
        <v>120</v>
      </c>
      <c r="P177" s="127">
        <v>42649.856377314813</v>
      </c>
    </row>
    <row r="178" spans="1:16" x14ac:dyDescent="0.2">
      <c r="A178" s="126">
        <v>25</v>
      </c>
      <c r="B178" s="126">
        <v>62</v>
      </c>
      <c r="C178" s="126">
        <v>77</v>
      </c>
      <c r="D178" s="126">
        <v>0.25510204081632598</v>
      </c>
      <c r="E178" s="126">
        <v>0.63265306122448906</v>
      </c>
      <c r="F178" s="126">
        <v>0.78571428571428503</v>
      </c>
      <c r="G178" s="126">
        <v>0.35377860523548099</v>
      </c>
      <c r="H178" s="126">
        <v>0.42473293024359599</v>
      </c>
      <c r="I178" s="126" t="s">
        <v>40</v>
      </c>
      <c r="J178" s="126" t="s">
        <v>253</v>
      </c>
      <c r="K178" s="126" t="s">
        <v>1495</v>
      </c>
      <c r="L178" s="126">
        <v>0.7</v>
      </c>
      <c r="M178" s="126">
        <v>0.3</v>
      </c>
      <c r="N178" s="126">
        <v>0.7</v>
      </c>
      <c r="O178" s="126">
        <v>120</v>
      </c>
      <c r="P178" s="127">
        <v>42649.856388888889</v>
      </c>
    </row>
    <row r="179" spans="1:16" x14ac:dyDescent="0.2">
      <c r="A179" s="126">
        <v>18</v>
      </c>
      <c r="B179" s="126">
        <v>56</v>
      </c>
      <c r="C179" s="126">
        <v>73</v>
      </c>
      <c r="D179" s="126">
        <v>0.183673469387755</v>
      </c>
      <c r="E179" s="126">
        <v>0.57142857142857095</v>
      </c>
      <c r="F179" s="126">
        <v>0.74489795918367296</v>
      </c>
      <c r="G179" s="126">
        <v>0.31717765663102698</v>
      </c>
      <c r="H179" s="126">
        <v>0.36660614016367399</v>
      </c>
      <c r="I179" s="126" t="s">
        <v>40</v>
      </c>
      <c r="J179" s="126" t="s">
        <v>253</v>
      </c>
      <c r="K179" s="126" t="s">
        <v>1496</v>
      </c>
      <c r="L179" s="126">
        <v>0.7</v>
      </c>
      <c r="M179" s="126">
        <v>0.4</v>
      </c>
      <c r="N179" s="126">
        <v>0.7</v>
      </c>
      <c r="O179" s="126">
        <v>120</v>
      </c>
      <c r="P179" s="127">
        <v>42649.856400462966</v>
      </c>
    </row>
    <row r="180" spans="1:16" x14ac:dyDescent="0.2">
      <c r="A180" s="126">
        <v>17</v>
      </c>
      <c r="B180" s="126">
        <v>47</v>
      </c>
      <c r="C180" s="126">
        <v>68</v>
      </c>
      <c r="D180" s="126">
        <v>0.17346938775510201</v>
      </c>
      <c r="E180" s="126">
        <v>0.47959183673469302</v>
      </c>
      <c r="F180" s="126">
        <v>0.69387755102040805</v>
      </c>
      <c r="G180" s="126">
        <v>0.282758683530204</v>
      </c>
      <c r="H180" s="126">
        <v>0.33357109886879599</v>
      </c>
      <c r="I180" s="126" t="s">
        <v>40</v>
      </c>
      <c r="J180" s="126" t="s">
        <v>253</v>
      </c>
      <c r="K180" s="126" t="s">
        <v>1497</v>
      </c>
      <c r="L180" s="126">
        <v>0.7</v>
      </c>
      <c r="M180" s="126">
        <v>0.5</v>
      </c>
      <c r="N180" s="126">
        <v>0.7</v>
      </c>
      <c r="O180" s="126">
        <v>120</v>
      </c>
      <c r="P180" s="127">
        <v>42649.856412037036</v>
      </c>
    </row>
    <row r="181" spans="1:16" x14ac:dyDescent="0.2">
      <c r="A181" s="126">
        <v>15</v>
      </c>
      <c r="B181" s="126">
        <v>45</v>
      </c>
      <c r="C181" s="126">
        <v>61</v>
      </c>
      <c r="D181" s="126">
        <v>0.15306122448979501</v>
      </c>
      <c r="E181" s="126">
        <v>0.45918367346938699</v>
      </c>
      <c r="F181" s="126">
        <v>0.62244897959183598</v>
      </c>
      <c r="G181" s="126">
        <v>0.25719246503091697</v>
      </c>
      <c r="H181" s="126">
        <v>0.29802906308074301</v>
      </c>
      <c r="I181" s="126" t="s">
        <v>40</v>
      </c>
      <c r="J181" s="126" t="s">
        <v>253</v>
      </c>
      <c r="K181" s="126" t="s">
        <v>1498</v>
      </c>
      <c r="L181" s="126">
        <v>0.7</v>
      </c>
      <c r="M181" s="126">
        <v>0.6</v>
      </c>
      <c r="N181" s="126">
        <v>0.7</v>
      </c>
      <c r="O181" s="126">
        <v>120</v>
      </c>
      <c r="P181" s="127">
        <v>42649.856423611112</v>
      </c>
    </row>
    <row r="182" spans="1:16" x14ac:dyDescent="0.2">
      <c r="A182" s="126">
        <v>10</v>
      </c>
      <c r="B182" s="126">
        <v>38</v>
      </c>
      <c r="C182" s="126">
        <v>59</v>
      </c>
      <c r="D182" s="126">
        <v>0.10204081632653</v>
      </c>
      <c r="E182" s="126">
        <v>0.38775510204081598</v>
      </c>
      <c r="F182" s="126">
        <v>0.60204081632652995</v>
      </c>
      <c r="G182" s="126">
        <v>0.20813841315243301</v>
      </c>
      <c r="H182" s="126">
        <v>0.23822319986570201</v>
      </c>
      <c r="I182" s="126" t="s">
        <v>40</v>
      </c>
      <c r="J182" s="126" t="s">
        <v>253</v>
      </c>
      <c r="K182" s="126" t="s">
        <v>1499</v>
      </c>
      <c r="L182" s="126">
        <v>0.7</v>
      </c>
      <c r="M182" s="126">
        <v>0.7</v>
      </c>
      <c r="N182" s="126">
        <v>0.7</v>
      </c>
      <c r="O182" s="126">
        <v>120</v>
      </c>
      <c r="P182" s="127">
        <v>42649.856435185182</v>
      </c>
    </row>
    <row r="183" spans="1:16" x14ac:dyDescent="0.2">
      <c r="A183" s="126">
        <v>10</v>
      </c>
      <c r="B183" s="126">
        <v>27</v>
      </c>
      <c r="C183" s="126">
        <v>50</v>
      </c>
      <c r="D183" s="126">
        <v>0.10204081632653</v>
      </c>
      <c r="E183" s="126">
        <v>0.27551020408163202</v>
      </c>
      <c r="F183" s="126">
        <v>0.51020408163265296</v>
      </c>
      <c r="G183" s="126">
        <v>0.18658116337229799</v>
      </c>
      <c r="H183" s="126">
        <v>0.214935607779175</v>
      </c>
      <c r="I183" s="126" t="s">
        <v>40</v>
      </c>
      <c r="J183" s="126" t="s">
        <v>253</v>
      </c>
      <c r="K183" s="126" t="s">
        <v>1500</v>
      </c>
      <c r="L183" s="126">
        <v>0.7</v>
      </c>
      <c r="M183" s="126">
        <v>0.79999999999999905</v>
      </c>
      <c r="N183" s="126">
        <v>0.7</v>
      </c>
      <c r="O183" s="126">
        <v>120</v>
      </c>
      <c r="P183" s="127">
        <v>42649.856446759259</v>
      </c>
    </row>
    <row r="184" spans="1:16" x14ac:dyDescent="0.2">
      <c r="A184" s="126">
        <v>9</v>
      </c>
      <c r="B184" s="126">
        <v>24</v>
      </c>
      <c r="C184" s="126">
        <v>38</v>
      </c>
      <c r="D184" s="126">
        <v>9.18367346938775E-2</v>
      </c>
      <c r="E184" s="126">
        <v>0.24489795918367299</v>
      </c>
      <c r="F184" s="126">
        <v>0.38775510204081598</v>
      </c>
      <c r="G184" s="126">
        <v>0.16570284280546599</v>
      </c>
      <c r="H184" s="126">
        <v>0.19049071274375101</v>
      </c>
      <c r="I184" s="126" t="s">
        <v>40</v>
      </c>
      <c r="J184" s="126" t="s">
        <v>253</v>
      </c>
      <c r="K184" s="126" t="s">
        <v>1501</v>
      </c>
      <c r="L184" s="126">
        <v>0.7</v>
      </c>
      <c r="M184" s="126">
        <v>0.89999999999999902</v>
      </c>
      <c r="N184" s="126">
        <v>0.7</v>
      </c>
      <c r="O184" s="126">
        <v>120</v>
      </c>
      <c r="P184" s="127">
        <v>42649.856458333335</v>
      </c>
    </row>
    <row r="185" spans="1:16" x14ac:dyDescent="0.2">
      <c r="A185" s="126">
        <v>27</v>
      </c>
      <c r="B185" s="126">
        <v>61</v>
      </c>
      <c r="C185" s="126">
        <v>75</v>
      </c>
      <c r="D185" s="126">
        <v>0.27551020408163202</v>
      </c>
      <c r="E185" s="126">
        <v>0.62244897959183598</v>
      </c>
      <c r="F185" s="126">
        <v>0.765306122448979</v>
      </c>
      <c r="G185" s="126">
        <v>0.35823606775304601</v>
      </c>
      <c r="H185" s="126">
        <v>0.43114520995167799</v>
      </c>
      <c r="I185" s="126" t="s">
        <v>40</v>
      </c>
      <c r="J185" s="126" t="s">
        <v>253</v>
      </c>
      <c r="K185" s="126" t="s">
        <v>1502</v>
      </c>
      <c r="L185" s="126">
        <v>0.79999999999999905</v>
      </c>
      <c r="M185" s="126">
        <v>0</v>
      </c>
      <c r="N185" s="126">
        <v>0.7</v>
      </c>
      <c r="O185" s="126">
        <v>120</v>
      </c>
      <c r="P185" s="127">
        <v>42649.856469907405</v>
      </c>
    </row>
    <row r="186" spans="1:16" x14ac:dyDescent="0.2">
      <c r="A186" s="126">
        <v>27</v>
      </c>
      <c r="B186" s="126">
        <v>60</v>
      </c>
      <c r="C186" s="126">
        <v>73</v>
      </c>
      <c r="D186" s="126">
        <v>0.27551020408163202</v>
      </c>
      <c r="E186" s="126">
        <v>0.61224489795918302</v>
      </c>
      <c r="F186" s="126">
        <v>0.74489795918367296</v>
      </c>
      <c r="G186" s="126">
        <v>0.35365426024297902</v>
      </c>
      <c r="H186" s="126">
        <v>0.424369605708598</v>
      </c>
      <c r="I186" s="126" t="s">
        <v>40</v>
      </c>
      <c r="J186" s="126" t="s">
        <v>253</v>
      </c>
      <c r="K186" s="126" t="s">
        <v>1503</v>
      </c>
      <c r="L186" s="126">
        <v>0.79999999999999905</v>
      </c>
      <c r="M186" s="126">
        <v>0.1</v>
      </c>
      <c r="N186" s="126">
        <v>0.7</v>
      </c>
      <c r="O186" s="126">
        <v>120</v>
      </c>
      <c r="P186" s="127">
        <v>42649.856481481482</v>
      </c>
    </row>
    <row r="187" spans="1:16" x14ac:dyDescent="0.2">
      <c r="A187" s="126">
        <v>26</v>
      </c>
      <c r="B187" s="126">
        <v>57</v>
      </c>
      <c r="C187" s="126">
        <v>69</v>
      </c>
      <c r="D187" s="126">
        <v>0.265306122448979</v>
      </c>
      <c r="E187" s="126">
        <v>0.58163265306122403</v>
      </c>
      <c r="F187" s="126">
        <v>0.70408163265306101</v>
      </c>
      <c r="G187" s="126">
        <v>0.33510051863544998</v>
      </c>
      <c r="H187" s="126">
        <v>0.406783772300081</v>
      </c>
      <c r="I187" s="126" t="s">
        <v>40</v>
      </c>
      <c r="J187" s="126" t="s">
        <v>253</v>
      </c>
      <c r="K187" s="126" t="s">
        <v>1504</v>
      </c>
      <c r="L187" s="126">
        <v>0.79999999999999905</v>
      </c>
      <c r="M187" s="126">
        <v>0.2</v>
      </c>
      <c r="N187" s="126">
        <v>0.7</v>
      </c>
      <c r="O187" s="126">
        <v>120</v>
      </c>
      <c r="P187" s="127">
        <v>42649.856493055559</v>
      </c>
    </row>
    <row r="188" spans="1:16" x14ac:dyDescent="0.2">
      <c r="A188" s="126">
        <v>24</v>
      </c>
      <c r="B188" s="126">
        <v>51</v>
      </c>
      <c r="C188" s="126">
        <v>70</v>
      </c>
      <c r="D188" s="126">
        <v>0.24489795918367299</v>
      </c>
      <c r="E188" s="126">
        <v>0.52040816326530603</v>
      </c>
      <c r="F188" s="126">
        <v>0.71428571428571397</v>
      </c>
      <c r="G188" s="126">
        <v>0.31793351036873901</v>
      </c>
      <c r="H188" s="126">
        <v>0.38542704206057299</v>
      </c>
      <c r="I188" s="126" t="s">
        <v>40</v>
      </c>
      <c r="J188" s="126" t="s">
        <v>253</v>
      </c>
      <c r="K188" s="126" t="s">
        <v>1505</v>
      </c>
      <c r="L188" s="126">
        <v>0.79999999999999905</v>
      </c>
      <c r="M188" s="126">
        <v>0.3</v>
      </c>
      <c r="N188" s="126">
        <v>0.7</v>
      </c>
      <c r="O188" s="126">
        <v>120</v>
      </c>
      <c r="P188" s="127">
        <v>42649.856504629628</v>
      </c>
    </row>
    <row r="189" spans="1:16" x14ac:dyDescent="0.2">
      <c r="A189" s="126">
        <v>15</v>
      </c>
      <c r="B189" s="126">
        <v>48</v>
      </c>
      <c r="C189" s="126">
        <v>65</v>
      </c>
      <c r="D189" s="126">
        <v>0.15306122448979501</v>
      </c>
      <c r="E189" s="126">
        <v>0.48979591836734598</v>
      </c>
      <c r="F189" s="126">
        <v>0.66326530612244805</v>
      </c>
      <c r="G189" s="126">
        <v>0.27617576958172702</v>
      </c>
      <c r="H189" s="126">
        <v>0.32380294164192602</v>
      </c>
      <c r="I189" s="126" t="s">
        <v>40</v>
      </c>
      <c r="J189" s="126" t="s">
        <v>253</v>
      </c>
      <c r="K189" s="126" t="s">
        <v>1506</v>
      </c>
      <c r="L189" s="126">
        <v>0.79999999999999905</v>
      </c>
      <c r="M189" s="126">
        <v>0.4</v>
      </c>
      <c r="N189" s="126">
        <v>0.7</v>
      </c>
      <c r="O189" s="126">
        <v>120</v>
      </c>
      <c r="P189" s="127">
        <v>42649.856516203705</v>
      </c>
    </row>
    <row r="190" spans="1:16" x14ac:dyDescent="0.2">
      <c r="A190" s="126">
        <v>15</v>
      </c>
      <c r="B190" s="126">
        <v>46</v>
      </c>
      <c r="C190" s="126">
        <v>61</v>
      </c>
      <c r="D190" s="126">
        <v>0.15306122448979501</v>
      </c>
      <c r="E190" s="126">
        <v>0.46938775510204001</v>
      </c>
      <c r="F190" s="126">
        <v>0.62244897959183598</v>
      </c>
      <c r="G190" s="126">
        <v>0.26160942661342801</v>
      </c>
      <c r="H190" s="126">
        <v>0.30615685094747003</v>
      </c>
      <c r="I190" s="126" t="s">
        <v>40</v>
      </c>
      <c r="J190" s="126" t="s">
        <v>253</v>
      </c>
      <c r="K190" s="126" t="s">
        <v>1507</v>
      </c>
      <c r="L190" s="126">
        <v>0.79999999999999905</v>
      </c>
      <c r="M190" s="126">
        <v>0.5</v>
      </c>
      <c r="N190" s="126">
        <v>0.7</v>
      </c>
      <c r="O190" s="126">
        <v>120</v>
      </c>
      <c r="P190" s="127">
        <v>42649.856527777774</v>
      </c>
    </row>
    <row r="191" spans="1:16" x14ac:dyDescent="0.2">
      <c r="A191" s="126">
        <v>13</v>
      </c>
      <c r="B191" s="126">
        <v>43</v>
      </c>
      <c r="C191" s="126">
        <v>57</v>
      </c>
      <c r="D191" s="126">
        <v>0.132653061224489</v>
      </c>
      <c r="E191" s="126">
        <v>0.43877551020408101</v>
      </c>
      <c r="F191" s="126">
        <v>0.58163265306122403</v>
      </c>
      <c r="G191" s="126">
        <v>0.23455122301669201</v>
      </c>
      <c r="H191" s="126">
        <v>0.27546352037640498</v>
      </c>
      <c r="I191" s="126" t="s">
        <v>40</v>
      </c>
      <c r="J191" s="126" t="s">
        <v>253</v>
      </c>
      <c r="K191" s="126" t="s">
        <v>1508</v>
      </c>
      <c r="L191" s="126">
        <v>0.79999999999999905</v>
      </c>
      <c r="M191" s="126">
        <v>0.6</v>
      </c>
      <c r="N191" s="126">
        <v>0.7</v>
      </c>
      <c r="O191" s="126">
        <v>120</v>
      </c>
      <c r="P191" s="127">
        <v>42649.856527777774</v>
      </c>
    </row>
    <row r="192" spans="1:16" x14ac:dyDescent="0.2">
      <c r="A192" s="126">
        <v>10</v>
      </c>
      <c r="B192" s="126">
        <v>36</v>
      </c>
      <c r="C192" s="126">
        <v>54</v>
      </c>
      <c r="D192" s="126">
        <v>0.10204081632653</v>
      </c>
      <c r="E192" s="126">
        <v>0.36734693877551</v>
      </c>
      <c r="F192" s="126">
        <v>0.55102040816326503</v>
      </c>
      <c r="G192" s="126">
        <v>0.19927961122502399</v>
      </c>
      <c r="H192" s="126">
        <v>0.230441417850936</v>
      </c>
      <c r="I192" s="126" t="s">
        <v>40</v>
      </c>
      <c r="J192" s="126" t="s">
        <v>253</v>
      </c>
      <c r="K192" s="126" t="s">
        <v>1509</v>
      </c>
      <c r="L192" s="126">
        <v>0.79999999999999905</v>
      </c>
      <c r="M192" s="126">
        <v>0.7</v>
      </c>
      <c r="N192" s="126">
        <v>0.7</v>
      </c>
      <c r="O192" s="126">
        <v>120</v>
      </c>
      <c r="P192" s="127">
        <v>42649.856539351851</v>
      </c>
    </row>
    <row r="193" spans="1:16" x14ac:dyDescent="0.2">
      <c r="A193" s="126">
        <v>10</v>
      </c>
      <c r="B193" s="126">
        <v>27</v>
      </c>
      <c r="C193" s="126">
        <v>47</v>
      </c>
      <c r="D193" s="126">
        <v>0.10204081632653</v>
      </c>
      <c r="E193" s="126">
        <v>0.27551020408163202</v>
      </c>
      <c r="F193" s="126">
        <v>0.47959183673469302</v>
      </c>
      <c r="G193" s="126">
        <v>0.17866318698725001</v>
      </c>
      <c r="H193" s="126">
        <v>0.20573326089468499</v>
      </c>
      <c r="I193" s="126" t="s">
        <v>40</v>
      </c>
      <c r="J193" s="126" t="s">
        <v>253</v>
      </c>
      <c r="K193" s="126" t="s">
        <v>1510</v>
      </c>
      <c r="L193" s="126">
        <v>0.79999999999999905</v>
      </c>
      <c r="M193" s="126">
        <v>0.79999999999999905</v>
      </c>
      <c r="N193" s="126">
        <v>0.7</v>
      </c>
      <c r="O193" s="126">
        <v>120</v>
      </c>
      <c r="P193" s="127">
        <v>42649.856550925928</v>
      </c>
    </row>
    <row r="194" spans="1:16" x14ac:dyDescent="0.2">
      <c r="A194" s="126">
        <v>8</v>
      </c>
      <c r="B194" s="126">
        <v>24</v>
      </c>
      <c r="C194" s="126">
        <v>37</v>
      </c>
      <c r="D194" s="126">
        <v>8.16326530612244E-2</v>
      </c>
      <c r="E194" s="126">
        <v>0.24489795918367299</v>
      </c>
      <c r="F194" s="126">
        <v>0.37755102040816302</v>
      </c>
      <c r="G194" s="126">
        <v>0.15868269318586301</v>
      </c>
      <c r="H194" s="126">
        <v>0.18395739673598899</v>
      </c>
      <c r="I194" s="126" t="s">
        <v>40</v>
      </c>
      <c r="J194" s="126" t="s">
        <v>253</v>
      </c>
      <c r="K194" s="126" t="s">
        <v>1511</v>
      </c>
      <c r="L194" s="126">
        <v>0.79999999999999905</v>
      </c>
      <c r="M194" s="126">
        <v>0.89999999999999902</v>
      </c>
      <c r="N194" s="126">
        <v>0.7</v>
      </c>
      <c r="O194" s="126">
        <v>120</v>
      </c>
      <c r="P194" s="127">
        <v>42649.856562499997</v>
      </c>
    </row>
    <row r="195" spans="1:16" x14ac:dyDescent="0.2">
      <c r="A195" s="126">
        <v>25</v>
      </c>
      <c r="B195" s="126">
        <v>52</v>
      </c>
      <c r="C195" s="126">
        <v>65</v>
      </c>
      <c r="D195" s="126">
        <v>0.25510204081632598</v>
      </c>
      <c r="E195" s="126">
        <v>0.530612244897959</v>
      </c>
      <c r="F195" s="126">
        <v>0.66326530612244805</v>
      </c>
      <c r="G195" s="126">
        <v>0.32371715519636202</v>
      </c>
      <c r="H195" s="126">
        <v>0.39424992539251702</v>
      </c>
      <c r="I195" s="126" t="s">
        <v>40</v>
      </c>
      <c r="J195" s="126" t="s">
        <v>253</v>
      </c>
      <c r="K195" s="126" t="s">
        <v>1512</v>
      </c>
      <c r="L195" s="126">
        <v>0.89999999999999902</v>
      </c>
      <c r="M195" s="126">
        <v>0</v>
      </c>
      <c r="N195" s="126">
        <v>0.7</v>
      </c>
      <c r="O195" s="126">
        <v>120</v>
      </c>
      <c r="P195" s="127">
        <v>42649.856574074074</v>
      </c>
    </row>
    <row r="196" spans="1:16" x14ac:dyDescent="0.2">
      <c r="A196" s="126">
        <v>25</v>
      </c>
      <c r="B196" s="126">
        <v>53</v>
      </c>
      <c r="C196" s="126">
        <v>62</v>
      </c>
      <c r="D196" s="126">
        <v>0.25510204081632598</v>
      </c>
      <c r="E196" s="126">
        <v>0.54081632653061196</v>
      </c>
      <c r="F196" s="126">
        <v>0.63265306122448906</v>
      </c>
      <c r="G196" s="126">
        <v>0.31388210767397501</v>
      </c>
      <c r="H196" s="126">
        <v>0.38317494992596401</v>
      </c>
      <c r="I196" s="126" t="s">
        <v>40</v>
      </c>
      <c r="J196" s="126" t="s">
        <v>253</v>
      </c>
      <c r="K196" s="126" t="s">
        <v>1513</v>
      </c>
      <c r="L196" s="126">
        <v>0.89999999999999902</v>
      </c>
      <c r="M196" s="126">
        <v>0.1</v>
      </c>
      <c r="N196" s="126">
        <v>0.7</v>
      </c>
      <c r="O196" s="126">
        <v>120</v>
      </c>
      <c r="P196" s="127">
        <v>42649.856585648151</v>
      </c>
    </row>
    <row r="197" spans="1:16" x14ac:dyDescent="0.2">
      <c r="A197" s="126">
        <v>23</v>
      </c>
      <c r="B197" s="126">
        <v>46</v>
      </c>
      <c r="C197" s="126">
        <v>59</v>
      </c>
      <c r="D197" s="126">
        <v>0.23469387755102</v>
      </c>
      <c r="E197" s="126">
        <v>0.46938775510204001</v>
      </c>
      <c r="F197" s="126">
        <v>0.60204081632652995</v>
      </c>
      <c r="G197" s="126">
        <v>0.29233934253406502</v>
      </c>
      <c r="H197" s="126">
        <v>0.361051189308425</v>
      </c>
      <c r="I197" s="126" t="s">
        <v>40</v>
      </c>
      <c r="J197" s="126" t="s">
        <v>253</v>
      </c>
      <c r="K197" s="126" t="s">
        <v>1514</v>
      </c>
      <c r="L197" s="126">
        <v>0.89999999999999902</v>
      </c>
      <c r="M197" s="126">
        <v>0.2</v>
      </c>
      <c r="N197" s="126">
        <v>0.7</v>
      </c>
      <c r="O197" s="126">
        <v>120</v>
      </c>
      <c r="P197" s="127">
        <v>42649.85659722222</v>
      </c>
    </row>
    <row r="198" spans="1:16" x14ac:dyDescent="0.2">
      <c r="A198" s="126">
        <v>21</v>
      </c>
      <c r="B198" s="126">
        <v>42</v>
      </c>
      <c r="C198" s="126">
        <v>59</v>
      </c>
      <c r="D198" s="126">
        <v>0.214285714285714</v>
      </c>
      <c r="E198" s="126">
        <v>0.42857142857142799</v>
      </c>
      <c r="F198" s="126">
        <v>0.60204081632652995</v>
      </c>
      <c r="G198" s="126">
        <v>0.274269926222098</v>
      </c>
      <c r="H198" s="126">
        <v>0.33729919310718998</v>
      </c>
      <c r="I198" s="126" t="s">
        <v>40</v>
      </c>
      <c r="J198" s="126" t="s">
        <v>253</v>
      </c>
      <c r="K198" s="126" t="s">
        <v>1515</v>
      </c>
      <c r="L198" s="126">
        <v>0.89999999999999902</v>
      </c>
      <c r="M198" s="126">
        <v>0.3</v>
      </c>
      <c r="N198" s="126">
        <v>0.7</v>
      </c>
      <c r="O198" s="126">
        <v>120</v>
      </c>
      <c r="P198" s="127">
        <v>42649.856608796297</v>
      </c>
    </row>
    <row r="199" spans="1:16" x14ac:dyDescent="0.2">
      <c r="A199" s="126">
        <v>14</v>
      </c>
      <c r="B199" s="126">
        <v>42</v>
      </c>
      <c r="C199" s="126">
        <v>56</v>
      </c>
      <c r="D199" s="126">
        <v>0.14285714285714199</v>
      </c>
      <c r="E199" s="126">
        <v>0.42857142857142799</v>
      </c>
      <c r="F199" s="126">
        <v>0.57142857142857095</v>
      </c>
      <c r="G199" s="126">
        <v>0.24624909118207</v>
      </c>
      <c r="H199" s="126">
        <v>0.29417528605639498</v>
      </c>
      <c r="I199" s="126" t="s">
        <v>40</v>
      </c>
      <c r="J199" s="126" t="s">
        <v>253</v>
      </c>
      <c r="K199" s="126" t="s">
        <v>1516</v>
      </c>
      <c r="L199" s="126">
        <v>0.89999999999999902</v>
      </c>
      <c r="M199" s="126">
        <v>0.4</v>
      </c>
      <c r="N199" s="126">
        <v>0.7</v>
      </c>
      <c r="O199" s="126">
        <v>120</v>
      </c>
      <c r="P199" s="127">
        <v>42649.856620370374</v>
      </c>
    </row>
    <row r="200" spans="1:16" x14ac:dyDescent="0.2">
      <c r="A200" s="126">
        <v>13</v>
      </c>
      <c r="B200" s="126">
        <v>41</v>
      </c>
      <c r="C200" s="126">
        <v>56</v>
      </c>
      <c r="D200" s="126">
        <v>0.132653061224489</v>
      </c>
      <c r="E200" s="126">
        <v>0.41836734693877498</v>
      </c>
      <c r="F200" s="126">
        <v>0.57142857142857095</v>
      </c>
      <c r="G200" s="126">
        <v>0.23522426952404599</v>
      </c>
      <c r="H200" s="126">
        <v>0.27917138395687402</v>
      </c>
      <c r="I200" s="126" t="s">
        <v>40</v>
      </c>
      <c r="J200" s="126" t="s">
        <v>253</v>
      </c>
      <c r="K200" s="126" t="s">
        <v>1517</v>
      </c>
      <c r="L200" s="126">
        <v>0.89999999999999902</v>
      </c>
      <c r="M200" s="126">
        <v>0.5</v>
      </c>
      <c r="N200" s="126">
        <v>0.7</v>
      </c>
      <c r="O200" s="126">
        <v>120</v>
      </c>
      <c r="P200" s="127">
        <v>42649.856631944444</v>
      </c>
    </row>
    <row r="201" spans="1:16" x14ac:dyDescent="0.2">
      <c r="A201" s="126">
        <v>12</v>
      </c>
      <c r="B201" s="126">
        <v>40</v>
      </c>
      <c r="C201" s="126">
        <v>52</v>
      </c>
      <c r="D201" s="126">
        <v>0.122448979591836</v>
      </c>
      <c r="E201" s="126">
        <v>0.40816326530612201</v>
      </c>
      <c r="F201" s="126">
        <v>0.530612244897959</v>
      </c>
      <c r="G201" s="126">
        <v>0.217216524789692</v>
      </c>
      <c r="H201" s="126">
        <v>0.26079331905484898</v>
      </c>
      <c r="I201" s="126" t="s">
        <v>40</v>
      </c>
      <c r="J201" s="126" t="s">
        <v>253</v>
      </c>
      <c r="K201" s="126" t="s">
        <v>1518</v>
      </c>
      <c r="L201" s="126">
        <v>0.89999999999999902</v>
      </c>
      <c r="M201" s="126">
        <v>0.6</v>
      </c>
      <c r="N201" s="126">
        <v>0.7</v>
      </c>
      <c r="O201" s="126">
        <v>120</v>
      </c>
      <c r="P201" s="127">
        <v>42649.856631944444</v>
      </c>
    </row>
    <row r="202" spans="1:16" x14ac:dyDescent="0.2">
      <c r="A202" s="126">
        <v>10</v>
      </c>
      <c r="B202" s="126">
        <v>34</v>
      </c>
      <c r="C202" s="126">
        <v>50</v>
      </c>
      <c r="D202" s="126">
        <v>0.10204081632653</v>
      </c>
      <c r="E202" s="126">
        <v>0.34693877551020402</v>
      </c>
      <c r="F202" s="126">
        <v>0.51020408163265296</v>
      </c>
      <c r="G202" s="126">
        <v>0.185674942871353</v>
      </c>
      <c r="H202" s="126">
        <v>0.216446582803514</v>
      </c>
      <c r="I202" s="126" t="s">
        <v>40</v>
      </c>
      <c r="J202" s="126" t="s">
        <v>253</v>
      </c>
      <c r="K202" s="126" t="s">
        <v>1519</v>
      </c>
      <c r="L202" s="126">
        <v>0.89999999999999902</v>
      </c>
      <c r="M202" s="126">
        <v>0.7</v>
      </c>
      <c r="N202" s="126">
        <v>0.7</v>
      </c>
      <c r="O202" s="126">
        <v>120</v>
      </c>
      <c r="P202" s="127">
        <v>42649.85664351852</v>
      </c>
    </row>
    <row r="203" spans="1:16" x14ac:dyDescent="0.2">
      <c r="A203" s="126">
        <v>9</v>
      </c>
      <c r="B203" s="126">
        <v>25</v>
      </c>
      <c r="C203" s="126">
        <v>46</v>
      </c>
      <c r="D203" s="126">
        <v>9.18367346938775E-2</v>
      </c>
      <c r="E203" s="126">
        <v>0.25510204081632598</v>
      </c>
      <c r="F203" s="126">
        <v>0.46938775510204001</v>
      </c>
      <c r="G203" s="126">
        <v>0.168395128454672</v>
      </c>
      <c r="H203" s="126">
        <v>0.19644827630254799</v>
      </c>
      <c r="I203" s="126" t="s">
        <v>40</v>
      </c>
      <c r="J203" s="126" t="s">
        <v>253</v>
      </c>
      <c r="K203" s="126" t="s">
        <v>1520</v>
      </c>
      <c r="L203" s="126">
        <v>0.89999999999999902</v>
      </c>
      <c r="M203" s="126">
        <v>0.79999999999999905</v>
      </c>
      <c r="N203" s="126">
        <v>0.7</v>
      </c>
      <c r="O203" s="126">
        <v>120</v>
      </c>
      <c r="P203" s="127">
        <v>42649.85665509259</v>
      </c>
    </row>
    <row r="204" spans="1:16" x14ac:dyDescent="0.2">
      <c r="A204" s="126">
        <v>8</v>
      </c>
      <c r="B204" s="126">
        <v>23</v>
      </c>
      <c r="C204" s="126">
        <v>37</v>
      </c>
      <c r="D204" s="126">
        <v>8.16326530612244E-2</v>
      </c>
      <c r="E204" s="126">
        <v>0.23469387755102</v>
      </c>
      <c r="F204" s="126">
        <v>0.37755102040816302</v>
      </c>
      <c r="G204" s="126">
        <v>0.15496924076613</v>
      </c>
      <c r="H204" s="126">
        <v>0.18083999598264799</v>
      </c>
      <c r="I204" s="126" t="s">
        <v>40</v>
      </c>
      <c r="J204" s="126" t="s">
        <v>253</v>
      </c>
      <c r="K204" s="126" t="s">
        <v>1521</v>
      </c>
      <c r="L204" s="126">
        <v>0.89999999999999902</v>
      </c>
      <c r="M204" s="126">
        <v>0.89999999999999902</v>
      </c>
      <c r="N204" s="126">
        <v>0.7</v>
      </c>
      <c r="O204" s="126">
        <v>120</v>
      </c>
      <c r="P204" s="127">
        <v>42649.856666666667</v>
      </c>
    </row>
    <row r="205" spans="1:16" x14ac:dyDescent="0.25">
      <c r="A205" s="1" t="s">
        <v>1522</v>
      </c>
    </row>
  </sheetData>
  <phoneticPr fontId="16" type="noConversion"/>
  <conditionalFormatting sqref="G3:G102">
    <cfRule type="top10" dxfId="41" priority="6" rank="1"/>
    <cfRule type="top10" dxfId="40" priority="8" rank="10"/>
  </conditionalFormatting>
  <conditionalFormatting sqref="H3:H102">
    <cfRule type="top10" dxfId="39" priority="5" rank="1"/>
    <cfRule type="top10" dxfId="38" priority="7" rank="10"/>
  </conditionalFormatting>
  <conditionalFormatting sqref="G105:G204">
    <cfRule type="top10" dxfId="37" priority="2" rank="1"/>
    <cfRule type="top10" dxfId="36" priority="4" rank="10"/>
  </conditionalFormatting>
  <conditionalFormatting sqref="H105:H204">
    <cfRule type="top10" dxfId="35" priority="1" rank="1"/>
    <cfRule type="top10" dxfId="34" priority="3" rank="10"/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showGridLines="0" zoomScale="80" zoomScaleNormal="80" zoomScalePageLayoutView="80" workbookViewId="0">
      <pane ySplit="1" topLeftCell="A134" activePane="bottomLeft" state="frozen"/>
      <selection activeCell="G23" sqref="G23"/>
      <selection pane="bottomLeft" activeCell="A105" sqref="A105"/>
    </sheetView>
  </sheetViews>
  <sheetFormatPr baseColWidth="10" defaultColWidth="8.85546875" defaultRowHeight="17" x14ac:dyDescent="0.25"/>
  <cols>
    <col min="1" max="3" width="8.85546875" style="1"/>
    <col min="4" max="5" width="10.7109375" style="1" bestFit="1" customWidth="1"/>
    <col min="6" max="6" width="11.42578125" style="1" bestFit="1" customWidth="1"/>
    <col min="7" max="8" width="13.42578125" style="1" bestFit="1" customWidth="1"/>
    <col min="9" max="9" width="11.85546875" style="1" bestFit="1" customWidth="1"/>
    <col min="10" max="10" width="10.42578125" style="1" bestFit="1" customWidth="1"/>
    <col min="11" max="11" width="77" style="1" hidden="1" customWidth="1"/>
    <col min="12" max="14" width="8.85546875" style="1"/>
    <col min="15" max="15" width="14.2851562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66" t="s">
        <v>835</v>
      </c>
      <c r="O1" s="2" t="s">
        <v>25</v>
      </c>
      <c r="P1" s="2" t="s">
        <v>26</v>
      </c>
    </row>
    <row r="2" spans="1:16" s="26" customFormat="1" x14ac:dyDescent="0.25">
      <c r="A2" s="26" t="s">
        <v>859</v>
      </c>
    </row>
    <row r="3" spans="1:16" x14ac:dyDescent="0.2">
      <c r="A3" s="126">
        <v>10</v>
      </c>
      <c r="B3" s="126">
        <v>12</v>
      </c>
      <c r="C3" s="126">
        <v>13</v>
      </c>
      <c r="D3" s="126">
        <v>0.5</v>
      </c>
      <c r="E3" s="126">
        <v>0.6</v>
      </c>
      <c r="F3" s="126">
        <v>0.65</v>
      </c>
      <c r="G3" s="126">
        <v>0.52092837941628201</v>
      </c>
      <c r="H3" s="126">
        <v>0.56217261904761895</v>
      </c>
      <c r="I3" s="126" t="s">
        <v>51</v>
      </c>
      <c r="J3" s="126" t="s">
        <v>253</v>
      </c>
      <c r="K3" s="126" t="s">
        <v>886</v>
      </c>
      <c r="L3" s="126">
        <v>0</v>
      </c>
      <c r="M3" s="126">
        <v>0</v>
      </c>
      <c r="N3" s="126">
        <v>0.5</v>
      </c>
      <c r="O3" s="126">
        <v>120</v>
      </c>
      <c r="P3" s="127">
        <v>42589.831805555557</v>
      </c>
    </row>
    <row r="4" spans="1:16" x14ac:dyDescent="0.2">
      <c r="A4" s="126">
        <v>10</v>
      </c>
      <c r="B4" s="126">
        <v>12</v>
      </c>
      <c r="C4" s="126">
        <v>15</v>
      </c>
      <c r="D4" s="126">
        <v>0.5</v>
      </c>
      <c r="E4" s="126">
        <v>0.6</v>
      </c>
      <c r="F4" s="126">
        <v>0.75</v>
      </c>
      <c r="G4" s="126">
        <v>0.52701082251082199</v>
      </c>
      <c r="H4" s="126">
        <v>0.56670725108225095</v>
      </c>
      <c r="I4" s="126" t="s">
        <v>51</v>
      </c>
      <c r="J4" s="126" t="s">
        <v>253</v>
      </c>
      <c r="K4" s="126" t="s">
        <v>887</v>
      </c>
      <c r="L4" s="126">
        <v>0</v>
      </c>
      <c r="M4" s="126">
        <v>0.1</v>
      </c>
      <c r="N4" s="126">
        <v>0.5</v>
      </c>
      <c r="O4" s="126">
        <v>120</v>
      </c>
      <c r="P4" s="127">
        <v>42589.831817129627</v>
      </c>
    </row>
    <row r="5" spans="1:16" s="130" customFormat="1" x14ac:dyDescent="0.2">
      <c r="A5" s="128">
        <v>10</v>
      </c>
      <c r="B5" s="128">
        <v>14</v>
      </c>
      <c r="C5" s="128">
        <v>15</v>
      </c>
      <c r="D5" s="128">
        <v>0.5</v>
      </c>
      <c r="E5" s="128">
        <v>0.7</v>
      </c>
      <c r="F5" s="128">
        <v>0.75</v>
      </c>
      <c r="G5" s="128">
        <v>0.53610318475216101</v>
      </c>
      <c r="H5" s="128">
        <v>0.57642461332358996</v>
      </c>
      <c r="I5" s="128" t="s">
        <v>51</v>
      </c>
      <c r="J5" s="128" t="s">
        <v>253</v>
      </c>
      <c r="K5" s="128" t="s">
        <v>888</v>
      </c>
      <c r="L5" s="128">
        <v>0</v>
      </c>
      <c r="M5" s="128">
        <v>0.2</v>
      </c>
      <c r="N5" s="128">
        <v>0.5</v>
      </c>
      <c r="O5" s="128">
        <v>120</v>
      </c>
      <c r="P5" s="129">
        <v>42589.831828703704</v>
      </c>
    </row>
    <row r="6" spans="1:16" x14ac:dyDescent="0.2">
      <c r="A6" s="126">
        <v>9</v>
      </c>
      <c r="B6" s="126">
        <v>14</v>
      </c>
      <c r="C6" s="126">
        <v>15</v>
      </c>
      <c r="D6" s="126">
        <v>0.45</v>
      </c>
      <c r="E6" s="126">
        <v>0.7</v>
      </c>
      <c r="F6" s="126">
        <v>0.75</v>
      </c>
      <c r="G6" s="126">
        <v>0.524679271708683</v>
      </c>
      <c r="H6" s="126">
        <v>0.55125070028011203</v>
      </c>
      <c r="I6" s="126" t="s">
        <v>51</v>
      </c>
      <c r="J6" s="126" t="s">
        <v>253</v>
      </c>
      <c r="K6" s="126" t="s">
        <v>889</v>
      </c>
      <c r="L6" s="126">
        <v>0</v>
      </c>
      <c r="M6" s="126">
        <v>0.3</v>
      </c>
      <c r="N6" s="126">
        <v>0.5</v>
      </c>
      <c r="O6" s="126">
        <v>120</v>
      </c>
      <c r="P6" s="127">
        <v>42589.83184027778</v>
      </c>
    </row>
    <row r="7" spans="1:16" x14ac:dyDescent="0.2">
      <c r="A7" s="126">
        <v>8</v>
      </c>
      <c r="B7" s="126">
        <v>13</v>
      </c>
      <c r="C7" s="126">
        <v>15</v>
      </c>
      <c r="D7" s="126">
        <v>0.4</v>
      </c>
      <c r="E7" s="126">
        <v>0.65</v>
      </c>
      <c r="F7" s="126">
        <v>0.75</v>
      </c>
      <c r="G7" s="126">
        <v>0.50187942612942604</v>
      </c>
      <c r="H7" s="126">
        <v>0.53595085470085402</v>
      </c>
      <c r="I7" s="126" t="s">
        <v>51</v>
      </c>
      <c r="J7" s="126" t="s">
        <v>253</v>
      </c>
      <c r="K7" s="126" t="s">
        <v>890</v>
      </c>
      <c r="L7" s="126">
        <v>0</v>
      </c>
      <c r="M7" s="126">
        <v>0.4</v>
      </c>
      <c r="N7" s="126">
        <v>0.5</v>
      </c>
      <c r="O7" s="126">
        <v>120</v>
      </c>
      <c r="P7" s="127">
        <v>42589.83185185185</v>
      </c>
    </row>
    <row r="8" spans="1:16" x14ac:dyDescent="0.2">
      <c r="A8" s="126">
        <v>7</v>
      </c>
      <c r="B8" s="126">
        <v>13</v>
      </c>
      <c r="C8" s="126">
        <v>15</v>
      </c>
      <c r="D8" s="126">
        <v>0.35</v>
      </c>
      <c r="E8" s="126">
        <v>0.65</v>
      </c>
      <c r="F8" s="126">
        <v>0.75</v>
      </c>
      <c r="G8" s="126">
        <v>0.48729609279609198</v>
      </c>
      <c r="H8" s="126">
        <v>0.50747863247863201</v>
      </c>
      <c r="I8" s="126" t="s">
        <v>51</v>
      </c>
      <c r="J8" s="126" t="s">
        <v>253</v>
      </c>
      <c r="K8" s="126" t="s">
        <v>891</v>
      </c>
      <c r="L8" s="126">
        <v>0</v>
      </c>
      <c r="M8" s="126">
        <v>0.5</v>
      </c>
      <c r="N8" s="126">
        <v>0.5</v>
      </c>
      <c r="O8" s="126">
        <v>120</v>
      </c>
      <c r="P8" s="127">
        <v>42589.831863425927</v>
      </c>
    </row>
    <row r="9" spans="1:16" x14ac:dyDescent="0.2">
      <c r="A9" s="126">
        <v>8</v>
      </c>
      <c r="B9" s="126">
        <v>13</v>
      </c>
      <c r="C9" s="126">
        <v>15</v>
      </c>
      <c r="D9" s="126">
        <v>0.4</v>
      </c>
      <c r="E9" s="126">
        <v>0.65</v>
      </c>
      <c r="F9" s="126">
        <v>0.75</v>
      </c>
      <c r="G9" s="126">
        <v>0.49180998168498102</v>
      </c>
      <c r="H9" s="126">
        <v>0.51233974358974299</v>
      </c>
      <c r="I9" s="126" t="s">
        <v>51</v>
      </c>
      <c r="J9" s="126" t="s">
        <v>253</v>
      </c>
      <c r="K9" s="126" t="s">
        <v>892</v>
      </c>
      <c r="L9" s="126">
        <v>0</v>
      </c>
      <c r="M9" s="126">
        <v>0.6</v>
      </c>
      <c r="N9" s="126">
        <v>0.5</v>
      </c>
      <c r="O9" s="126">
        <v>120</v>
      </c>
      <c r="P9" s="127">
        <v>42589.831863425927</v>
      </c>
    </row>
    <row r="10" spans="1:16" x14ac:dyDescent="0.2">
      <c r="A10" s="126">
        <v>5</v>
      </c>
      <c r="B10" s="126">
        <v>13</v>
      </c>
      <c r="C10" s="126">
        <v>15</v>
      </c>
      <c r="D10" s="126">
        <v>0.25</v>
      </c>
      <c r="E10" s="126">
        <v>0.65</v>
      </c>
      <c r="F10" s="126">
        <v>0.75</v>
      </c>
      <c r="G10" s="126">
        <v>0.39923305860805802</v>
      </c>
      <c r="H10" s="126">
        <v>0.41150641025640999</v>
      </c>
      <c r="I10" s="126" t="s">
        <v>51</v>
      </c>
      <c r="J10" s="126" t="s">
        <v>253</v>
      </c>
      <c r="K10" s="126" t="s">
        <v>893</v>
      </c>
      <c r="L10" s="126">
        <v>0</v>
      </c>
      <c r="M10" s="126">
        <v>0.7</v>
      </c>
      <c r="N10" s="126">
        <v>0.5</v>
      </c>
      <c r="O10" s="126">
        <v>120</v>
      </c>
      <c r="P10" s="127">
        <v>42589.831875000003</v>
      </c>
    </row>
    <row r="11" spans="1:16" x14ac:dyDescent="0.2">
      <c r="A11" s="126">
        <v>4</v>
      </c>
      <c r="B11" s="126">
        <v>11</v>
      </c>
      <c r="C11" s="126">
        <v>15</v>
      </c>
      <c r="D11" s="126">
        <v>0.2</v>
      </c>
      <c r="E11" s="126">
        <v>0.55000000000000004</v>
      </c>
      <c r="F11" s="126">
        <v>0.75</v>
      </c>
      <c r="G11" s="126">
        <v>0.354679487179487</v>
      </c>
      <c r="H11" s="126">
        <v>0.36739926739926698</v>
      </c>
      <c r="I11" s="126" t="s">
        <v>51</v>
      </c>
      <c r="J11" s="126" t="s">
        <v>253</v>
      </c>
      <c r="K11" s="126" t="s">
        <v>894</v>
      </c>
      <c r="L11" s="126">
        <v>0</v>
      </c>
      <c r="M11" s="126">
        <v>0.79999999999999905</v>
      </c>
      <c r="N11" s="126">
        <v>0.5</v>
      </c>
      <c r="O11" s="126">
        <v>120</v>
      </c>
      <c r="P11" s="127">
        <v>42589.831875000003</v>
      </c>
    </row>
    <row r="12" spans="1:16" x14ac:dyDescent="0.2">
      <c r="A12" s="126">
        <v>3</v>
      </c>
      <c r="B12" s="126">
        <v>9</v>
      </c>
      <c r="C12" s="126">
        <v>15</v>
      </c>
      <c r="D12" s="126">
        <v>0.15</v>
      </c>
      <c r="E12" s="126">
        <v>0.45</v>
      </c>
      <c r="F12" s="126">
        <v>0.75</v>
      </c>
      <c r="G12" s="126">
        <v>0.28605667480667402</v>
      </c>
      <c r="H12" s="126">
        <v>0.29051434676434601</v>
      </c>
      <c r="I12" s="126" t="s">
        <v>51</v>
      </c>
      <c r="J12" s="126" t="s">
        <v>253</v>
      </c>
      <c r="K12" s="126" t="s">
        <v>895</v>
      </c>
      <c r="L12" s="126">
        <v>0</v>
      </c>
      <c r="M12" s="126">
        <v>0.89999999999999902</v>
      </c>
      <c r="N12" s="126">
        <v>0.5</v>
      </c>
      <c r="O12" s="126">
        <v>120</v>
      </c>
      <c r="P12" s="127">
        <v>42589.831875000003</v>
      </c>
    </row>
    <row r="13" spans="1:16" x14ac:dyDescent="0.2">
      <c r="A13" s="126">
        <v>10</v>
      </c>
      <c r="B13" s="126">
        <v>12</v>
      </c>
      <c r="C13" s="126">
        <v>13</v>
      </c>
      <c r="D13" s="126">
        <v>0.5</v>
      </c>
      <c r="E13" s="126">
        <v>0.6</v>
      </c>
      <c r="F13" s="126">
        <v>0.65</v>
      </c>
      <c r="G13" s="126">
        <v>0.52246540728839996</v>
      </c>
      <c r="H13" s="126">
        <v>0.56432161842222806</v>
      </c>
      <c r="I13" s="126" t="s">
        <v>51</v>
      </c>
      <c r="J13" s="126" t="s">
        <v>253</v>
      </c>
      <c r="K13" s="126" t="s">
        <v>896</v>
      </c>
      <c r="L13" s="126">
        <v>0.1</v>
      </c>
      <c r="M13" s="126">
        <v>0</v>
      </c>
      <c r="N13" s="126">
        <v>0.5</v>
      </c>
      <c r="O13" s="126">
        <v>120</v>
      </c>
      <c r="P13" s="127">
        <v>42589.831886574073</v>
      </c>
    </row>
    <row r="14" spans="1:16" x14ac:dyDescent="0.2">
      <c r="A14" s="126">
        <v>10</v>
      </c>
      <c r="B14" s="126">
        <v>12</v>
      </c>
      <c r="C14" s="126">
        <v>15</v>
      </c>
      <c r="D14" s="126">
        <v>0.5</v>
      </c>
      <c r="E14" s="126">
        <v>0.6</v>
      </c>
      <c r="F14" s="126">
        <v>0.75</v>
      </c>
      <c r="G14" s="126">
        <v>0.52717199065016096</v>
      </c>
      <c r="H14" s="126">
        <v>0.56944096544946898</v>
      </c>
      <c r="I14" s="126" t="s">
        <v>51</v>
      </c>
      <c r="J14" s="126" t="s">
        <v>253</v>
      </c>
      <c r="K14" s="126" t="s">
        <v>897</v>
      </c>
      <c r="L14" s="126">
        <v>0.1</v>
      </c>
      <c r="M14" s="126">
        <v>0.1</v>
      </c>
      <c r="N14" s="126">
        <v>0.5</v>
      </c>
      <c r="O14" s="126">
        <v>120</v>
      </c>
      <c r="P14" s="127">
        <v>42589.831886574073</v>
      </c>
    </row>
    <row r="15" spans="1:16" x14ac:dyDescent="0.2">
      <c r="A15" s="126">
        <v>9</v>
      </c>
      <c r="B15" s="126">
        <v>12</v>
      </c>
      <c r="C15" s="126">
        <v>15</v>
      </c>
      <c r="D15" s="126">
        <v>0.45</v>
      </c>
      <c r="E15" s="126">
        <v>0.6</v>
      </c>
      <c r="F15" s="126">
        <v>0.75</v>
      </c>
      <c r="G15" s="126">
        <v>0.50579424116226601</v>
      </c>
      <c r="H15" s="126">
        <v>0.54805737639051799</v>
      </c>
      <c r="I15" s="126" t="s">
        <v>51</v>
      </c>
      <c r="J15" s="126" t="s">
        <v>253</v>
      </c>
      <c r="K15" s="126" t="s">
        <v>898</v>
      </c>
      <c r="L15" s="126">
        <v>0.1</v>
      </c>
      <c r="M15" s="126">
        <v>0.2</v>
      </c>
      <c r="N15" s="126">
        <v>0.5</v>
      </c>
      <c r="O15" s="126">
        <v>120</v>
      </c>
      <c r="P15" s="127">
        <v>42589.831886574073</v>
      </c>
    </row>
    <row r="16" spans="1:16" x14ac:dyDescent="0.2">
      <c r="A16" s="126">
        <v>9</v>
      </c>
      <c r="B16" s="126">
        <v>13</v>
      </c>
      <c r="C16" s="126">
        <v>15</v>
      </c>
      <c r="D16" s="126">
        <v>0.45</v>
      </c>
      <c r="E16" s="126">
        <v>0.65</v>
      </c>
      <c r="F16" s="126">
        <v>0.75</v>
      </c>
      <c r="G16" s="126">
        <v>0.51252835569873201</v>
      </c>
      <c r="H16" s="126">
        <v>0.554540894075777</v>
      </c>
      <c r="I16" s="126" t="s">
        <v>51</v>
      </c>
      <c r="J16" s="126" t="s">
        <v>253</v>
      </c>
      <c r="K16" s="126" t="s">
        <v>899</v>
      </c>
      <c r="L16" s="126">
        <v>0.1</v>
      </c>
      <c r="M16" s="126">
        <v>0.3</v>
      </c>
      <c r="N16" s="126">
        <v>0.5</v>
      </c>
      <c r="O16" s="126">
        <v>120</v>
      </c>
      <c r="P16" s="127">
        <v>42589.831886574073</v>
      </c>
    </row>
    <row r="17" spans="1:16" x14ac:dyDescent="0.2">
      <c r="A17" s="126">
        <v>8</v>
      </c>
      <c r="B17" s="126">
        <v>13</v>
      </c>
      <c r="C17" s="126">
        <v>15</v>
      </c>
      <c r="D17" s="126">
        <v>0.4</v>
      </c>
      <c r="E17" s="126">
        <v>0.65</v>
      </c>
      <c r="F17" s="126">
        <v>0.75</v>
      </c>
      <c r="G17" s="126">
        <v>0.49256198263004503</v>
      </c>
      <c r="H17" s="126">
        <v>0.53865395450462705</v>
      </c>
      <c r="I17" s="126" t="s">
        <v>51</v>
      </c>
      <c r="J17" s="126" t="s">
        <v>253</v>
      </c>
      <c r="K17" s="126" t="s">
        <v>900</v>
      </c>
      <c r="L17" s="126">
        <v>0.1</v>
      </c>
      <c r="M17" s="126">
        <v>0.4</v>
      </c>
      <c r="N17" s="126">
        <v>0.5</v>
      </c>
      <c r="O17" s="126">
        <v>120</v>
      </c>
      <c r="P17" s="127">
        <v>42589.831886574073</v>
      </c>
    </row>
    <row r="18" spans="1:16" x14ac:dyDescent="0.2">
      <c r="A18" s="126">
        <v>7</v>
      </c>
      <c r="B18" s="126">
        <v>13</v>
      </c>
      <c r="C18" s="126">
        <v>15</v>
      </c>
      <c r="D18" s="126">
        <v>0.35</v>
      </c>
      <c r="E18" s="126">
        <v>0.65</v>
      </c>
      <c r="F18" s="126">
        <v>0.75</v>
      </c>
      <c r="G18" s="126">
        <v>0.47112021628553302</v>
      </c>
      <c r="H18" s="126">
        <v>0.50260153713641997</v>
      </c>
      <c r="I18" s="126" t="s">
        <v>51</v>
      </c>
      <c r="J18" s="126" t="s">
        <v>253</v>
      </c>
      <c r="K18" s="126" t="s">
        <v>901</v>
      </c>
      <c r="L18" s="126">
        <v>0.1</v>
      </c>
      <c r="M18" s="126">
        <v>0.5</v>
      </c>
      <c r="N18" s="126">
        <v>0.5</v>
      </c>
      <c r="O18" s="126">
        <v>120</v>
      </c>
      <c r="P18" s="127">
        <v>42589.83189814815</v>
      </c>
    </row>
    <row r="19" spans="1:16" x14ac:dyDescent="0.2">
      <c r="A19" s="126">
        <v>5</v>
      </c>
      <c r="B19" s="126">
        <v>13</v>
      </c>
      <c r="C19" s="126">
        <v>15</v>
      </c>
      <c r="D19" s="126">
        <v>0.25</v>
      </c>
      <c r="E19" s="126">
        <v>0.65</v>
      </c>
      <c r="F19" s="126">
        <v>0.75</v>
      </c>
      <c r="G19" s="126">
        <v>0.39259101255018197</v>
      </c>
      <c r="H19" s="126">
        <v>0.42400645724823699</v>
      </c>
      <c r="I19" s="126" t="s">
        <v>51</v>
      </c>
      <c r="J19" s="126" t="s">
        <v>253</v>
      </c>
      <c r="K19" s="126" t="s">
        <v>902</v>
      </c>
      <c r="L19" s="126">
        <v>0.1</v>
      </c>
      <c r="M19" s="126">
        <v>0.6</v>
      </c>
      <c r="N19" s="126">
        <v>0.5</v>
      </c>
      <c r="O19" s="126">
        <v>120</v>
      </c>
      <c r="P19" s="127">
        <v>42589.83189814815</v>
      </c>
    </row>
    <row r="20" spans="1:16" x14ac:dyDescent="0.2">
      <c r="A20" s="126">
        <v>3</v>
      </c>
      <c r="B20" s="126">
        <v>10</v>
      </c>
      <c r="C20" s="126">
        <v>15</v>
      </c>
      <c r="D20" s="126">
        <v>0.15</v>
      </c>
      <c r="E20" s="126">
        <v>0.5</v>
      </c>
      <c r="F20" s="126">
        <v>0.75</v>
      </c>
      <c r="G20" s="126">
        <v>0.29358367394884999</v>
      </c>
      <c r="H20" s="126">
        <v>0.32477365301543298</v>
      </c>
      <c r="I20" s="126" t="s">
        <v>51</v>
      </c>
      <c r="J20" s="126" t="s">
        <v>253</v>
      </c>
      <c r="K20" s="126" t="s">
        <v>903</v>
      </c>
      <c r="L20" s="126">
        <v>0.1</v>
      </c>
      <c r="M20" s="126">
        <v>0.7</v>
      </c>
      <c r="N20" s="126">
        <v>0.5</v>
      </c>
      <c r="O20" s="126">
        <v>120</v>
      </c>
      <c r="P20" s="127">
        <v>42589.83189814815</v>
      </c>
    </row>
    <row r="21" spans="1:16" x14ac:dyDescent="0.2">
      <c r="A21" s="126">
        <v>2</v>
      </c>
      <c r="B21" s="126">
        <v>8</v>
      </c>
      <c r="C21" s="126">
        <v>15</v>
      </c>
      <c r="D21" s="126">
        <v>0.1</v>
      </c>
      <c r="E21" s="126">
        <v>0.4</v>
      </c>
      <c r="F21" s="126">
        <v>0.75</v>
      </c>
      <c r="G21" s="126">
        <v>0.22903160564678199</v>
      </c>
      <c r="H21" s="126">
        <v>0.25735121434299402</v>
      </c>
      <c r="I21" s="126" t="s">
        <v>51</v>
      </c>
      <c r="J21" s="126" t="s">
        <v>253</v>
      </c>
      <c r="K21" s="126" t="s">
        <v>904</v>
      </c>
      <c r="L21" s="126">
        <v>0.1</v>
      </c>
      <c r="M21" s="126">
        <v>0.79999999999999905</v>
      </c>
      <c r="N21" s="126">
        <v>0.5</v>
      </c>
      <c r="O21" s="126">
        <v>120</v>
      </c>
      <c r="P21" s="127">
        <v>42589.83189814815</v>
      </c>
    </row>
    <row r="22" spans="1:16" x14ac:dyDescent="0.2">
      <c r="A22" s="126">
        <v>2</v>
      </c>
      <c r="B22" s="126">
        <v>5</v>
      </c>
      <c r="C22" s="126">
        <v>12</v>
      </c>
      <c r="D22" s="126">
        <v>0.1</v>
      </c>
      <c r="E22" s="126">
        <v>0.25</v>
      </c>
      <c r="F22" s="126">
        <v>0.6</v>
      </c>
      <c r="G22" s="126">
        <v>0.18391310305570899</v>
      </c>
      <c r="H22" s="126">
        <v>0.20726609428056</v>
      </c>
      <c r="I22" s="126" t="s">
        <v>51</v>
      </c>
      <c r="J22" s="126" t="s">
        <v>253</v>
      </c>
      <c r="K22" s="126" t="s">
        <v>905</v>
      </c>
      <c r="L22" s="126">
        <v>0.1</v>
      </c>
      <c r="M22" s="126">
        <v>0.89999999999999902</v>
      </c>
      <c r="N22" s="126">
        <v>0.5</v>
      </c>
      <c r="O22" s="126">
        <v>120</v>
      </c>
      <c r="P22" s="127">
        <v>42589.83189814815</v>
      </c>
    </row>
    <row r="23" spans="1:16" x14ac:dyDescent="0.2">
      <c r="A23" s="126">
        <v>10</v>
      </c>
      <c r="B23" s="126">
        <v>12</v>
      </c>
      <c r="C23" s="126">
        <v>13</v>
      </c>
      <c r="D23" s="126">
        <v>0.5</v>
      </c>
      <c r="E23" s="126">
        <v>0.6</v>
      </c>
      <c r="F23" s="126">
        <v>0.65</v>
      </c>
      <c r="G23" s="126">
        <v>0.52250977264526599</v>
      </c>
      <c r="H23" s="126">
        <v>0.56436130096190995</v>
      </c>
      <c r="I23" s="126" t="s">
        <v>51</v>
      </c>
      <c r="J23" s="126" t="s">
        <v>253</v>
      </c>
      <c r="K23" s="126" t="s">
        <v>906</v>
      </c>
      <c r="L23" s="126">
        <v>0.2</v>
      </c>
      <c r="M23" s="126">
        <v>0</v>
      </c>
      <c r="N23" s="126">
        <v>0.5</v>
      </c>
      <c r="O23" s="126">
        <v>120</v>
      </c>
      <c r="P23" s="127">
        <v>42589.83189814815</v>
      </c>
    </row>
    <row r="24" spans="1:16" x14ac:dyDescent="0.2">
      <c r="A24" s="126">
        <v>10</v>
      </c>
      <c r="B24" s="126">
        <v>12</v>
      </c>
      <c r="C24" s="126">
        <v>15</v>
      </c>
      <c r="D24" s="126">
        <v>0.5</v>
      </c>
      <c r="E24" s="126">
        <v>0.6</v>
      </c>
      <c r="F24" s="126">
        <v>0.75</v>
      </c>
      <c r="G24" s="126">
        <v>0.52798287006100797</v>
      </c>
      <c r="H24" s="126">
        <v>0.57040953270093098</v>
      </c>
      <c r="I24" s="126" t="s">
        <v>51</v>
      </c>
      <c r="J24" s="126" t="s">
        <v>253</v>
      </c>
      <c r="K24" s="126" t="s">
        <v>907</v>
      </c>
      <c r="L24" s="126">
        <v>0.2</v>
      </c>
      <c r="M24" s="126">
        <v>0.1</v>
      </c>
      <c r="N24" s="126">
        <v>0.5</v>
      </c>
      <c r="O24" s="126">
        <v>120</v>
      </c>
      <c r="P24" s="127">
        <v>42589.831909722219</v>
      </c>
    </row>
    <row r="25" spans="1:16" x14ac:dyDescent="0.2">
      <c r="A25" s="126">
        <v>9</v>
      </c>
      <c r="B25" s="126">
        <v>12</v>
      </c>
      <c r="C25" s="126">
        <v>15</v>
      </c>
      <c r="D25" s="126">
        <v>0.45</v>
      </c>
      <c r="E25" s="126">
        <v>0.6</v>
      </c>
      <c r="F25" s="126">
        <v>0.75</v>
      </c>
      <c r="G25" s="126">
        <v>0.50657100670106503</v>
      </c>
      <c r="H25" s="126">
        <v>0.54882091441608905</v>
      </c>
      <c r="I25" s="126" t="s">
        <v>51</v>
      </c>
      <c r="J25" s="126" t="s">
        <v>253</v>
      </c>
      <c r="K25" s="126" t="s">
        <v>908</v>
      </c>
      <c r="L25" s="126">
        <v>0.2</v>
      </c>
      <c r="M25" s="126">
        <v>0.2</v>
      </c>
      <c r="N25" s="126">
        <v>0.5</v>
      </c>
      <c r="O25" s="126">
        <v>120</v>
      </c>
      <c r="P25" s="127">
        <v>42589.831909722219</v>
      </c>
    </row>
    <row r="26" spans="1:16" x14ac:dyDescent="0.2">
      <c r="A26" s="126">
        <v>8</v>
      </c>
      <c r="B26" s="126">
        <v>13</v>
      </c>
      <c r="C26" s="126">
        <v>16</v>
      </c>
      <c r="D26" s="126">
        <v>0.4</v>
      </c>
      <c r="E26" s="126">
        <v>0.65</v>
      </c>
      <c r="F26" s="126">
        <v>0.8</v>
      </c>
      <c r="G26" s="126">
        <v>0.49418229557046001</v>
      </c>
      <c r="H26" s="126">
        <v>0.53962486002930798</v>
      </c>
      <c r="I26" s="126" t="s">
        <v>51</v>
      </c>
      <c r="J26" s="126" t="s">
        <v>253</v>
      </c>
      <c r="K26" s="126" t="s">
        <v>909</v>
      </c>
      <c r="L26" s="126">
        <v>0.2</v>
      </c>
      <c r="M26" s="126">
        <v>0.3</v>
      </c>
      <c r="N26" s="126">
        <v>0.5</v>
      </c>
      <c r="O26" s="126">
        <v>120</v>
      </c>
      <c r="P26" s="127">
        <v>42589.831909722219</v>
      </c>
    </row>
    <row r="27" spans="1:16" x14ac:dyDescent="0.2">
      <c r="A27" s="126">
        <v>8</v>
      </c>
      <c r="B27" s="126">
        <v>13</v>
      </c>
      <c r="C27" s="126">
        <v>16</v>
      </c>
      <c r="D27" s="126">
        <v>0.4</v>
      </c>
      <c r="E27" s="126">
        <v>0.65</v>
      </c>
      <c r="F27" s="126">
        <v>0.8</v>
      </c>
      <c r="G27" s="126">
        <v>0.49461790943767597</v>
      </c>
      <c r="H27" s="126">
        <v>0.53985988064476398</v>
      </c>
      <c r="I27" s="126" t="s">
        <v>51</v>
      </c>
      <c r="J27" s="126" t="s">
        <v>253</v>
      </c>
      <c r="K27" s="126" t="s">
        <v>910</v>
      </c>
      <c r="L27" s="126">
        <v>0.2</v>
      </c>
      <c r="M27" s="126">
        <v>0.4</v>
      </c>
      <c r="N27" s="126">
        <v>0.5</v>
      </c>
      <c r="O27" s="126">
        <v>120</v>
      </c>
      <c r="P27" s="127">
        <v>42589.831909722219</v>
      </c>
    </row>
    <row r="28" spans="1:16" x14ac:dyDescent="0.2">
      <c r="A28" s="126">
        <v>6</v>
      </c>
      <c r="B28" s="126">
        <v>13</v>
      </c>
      <c r="C28" s="126">
        <v>16</v>
      </c>
      <c r="D28" s="126">
        <v>0.3</v>
      </c>
      <c r="E28" s="126">
        <v>0.65</v>
      </c>
      <c r="F28" s="126">
        <v>0.8</v>
      </c>
      <c r="G28" s="126">
        <v>0.42413656082626799</v>
      </c>
      <c r="H28" s="126">
        <v>0.45570438894616899</v>
      </c>
      <c r="I28" s="126" t="s">
        <v>51</v>
      </c>
      <c r="J28" s="126" t="s">
        <v>253</v>
      </c>
      <c r="K28" s="126" t="s">
        <v>911</v>
      </c>
      <c r="L28" s="126">
        <v>0.2</v>
      </c>
      <c r="M28" s="126">
        <v>0.5</v>
      </c>
      <c r="N28" s="126">
        <v>0.5</v>
      </c>
      <c r="O28" s="126">
        <v>120</v>
      </c>
      <c r="P28" s="127">
        <v>42589.831909722219</v>
      </c>
    </row>
    <row r="29" spans="1:16" x14ac:dyDescent="0.2">
      <c r="A29" s="126">
        <v>3</v>
      </c>
      <c r="B29" s="126">
        <v>13</v>
      </c>
      <c r="C29" s="126">
        <v>16</v>
      </c>
      <c r="D29" s="126">
        <v>0.15</v>
      </c>
      <c r="E29" s="126">
        <v>0.65</v>
      </c>
      <c r="F29" s="126">
        <v>0.8</v>
      </c>
      <c r="G29" s="126">
        <v>0.32942379752026102</v>
      </c>
      <c r="H29" s="126">
        <v>0.35647614592482202</v>
      </c>
      <c r="I29" s="126" t="s">
        <v>51</v>
      </c>
      <c r="J29" s="126" t="s">
        <v>253</v>
      </c>
      <c r="K29" s="126" t="s">
        <v>912</v>
      </c>
      <c r="L29" s="126">
        <v>0.2</v>
      </c>
      <c r="M29" s="126">
        <v>0.6</v>
      </c>
      <c r="N29" s="126">
        <v>0.5</v>
      </c>
      <c r="O29" s="126">
        <v>120</v>
      </c>
      <c r="P29" s="127">
        <v>42589.831909722219</v>
      </c>
    </row>
    <row r="30" spans="1:16" x14ac:dyDescent="0.2">
      <c r="A30" s="126">
        <v>2</v>
      </c>
      <c r="B30" s="126">
        <v>9</v>
      </c>
      <c r="C30" s="126">
        <v>15</v>
      </c>
      <c r="D30" s="126">
        <v>0.1</v>
      </c>
      <c r="E30" s="126">
        <v>0.45</v>
      </c>
      <c r="F30" s="126">
        <v>0.75</v>
      </c>
      <c r="G30" s="126">
        <v>0.25722392339498301</v>
      </c>
      <c r="H30" s="126">
        <v>0.28895630465498101</v>
      </c>
      <c r="I30" s="126" t="s">
        <v>51</v>
      </c>
      <c r="J30" s="126" t="s">
        <v>253</v>
      </c>
      <c r="K30" s="126" t="s">
        <v>913</v>
      </c>
      <c r="L30" s="126">
        <v>0.2</v>
      </c>
      <c r="M30" s="126">
        <v>0.7</v>
      </c>
      <c r="N30" s="126">
        <v>0.5</v>
      </c>
      <c r="O30" s="126">
        <v>120</v>
      </c>
      <c r="P30" s="127">
        <v>42589.831909722219</v>
      </c>
    </row>
    <row r="31" spans="1:16" x14ac:dyDescent="0.2">
      <c r="A31" s="126">
        <v>2</v>
      </c>
      <c r="B31" s="126">
        <v>8</v>
      </c>
      <c r="C31" s="126">
        <v>14</v>
      </c>
      <c r="D31" s="126">
        <v>0.1</v>
      </c>
      <c r="E31" s="126">
        <v>0.4</v>
      </c>
      <c r="F31" s="126">
        <v>0.7</v>
      </c>
      <c r="G31" s="126">
        <v>0.21791250564606601</v>
      </c>
      <c r="H31" s="126">
        <v>0.24635890205757799</v>
      </c>
      <c r="I31" s="126" t="s">
        <v>51</v>
      </c>
      <c r="J31" s="126" t="s">
        <v>253</v>
      </c>
      <c r="K31" s="126" t="s">
        <v>914</v>
      </c>
      <c r="L31" s="126">
        <v>0.2</v>
      </c>
      <c r="M31" s="126">
        <v>0.79999999999999905</v>
      </c>
      <c r="N31" s="126">
        <v>0.5</v>
      </c>
      <c r="O31" s="126">
        <v>120</v>
      </c>
      <c r="P31" s="127">
        <v>42589.831909722219</v>
      </c>
    </row>
    <row r="32" spans="1:16" x14ac:dyDescent="0.2">
      <c r="A32" s="126">
        <v>2</v>
      </c>
      <c r="B32" s="126">
        <v>4</v>
      </c>
      <c r="C32" s="126">
        <v>12</v>
      </c>
      <c r="D32" s="126">
        <v>0.1</v>
      </c>
      <c r="E32" s="126">
        <v>0.2</v>
      </c>
      <c r="F32" s="126">
        <v>0.6</v>
      </c>
      <c r="G32" s="126">
        <v>0.17741581308280999</v>
      </c>
      <c r="H32" s="126">
        <v>0.20079784031230599</v>
      </c>
      <c r="I32" s="126" t="s">
        <v>51</v>
      </c>
      <c r="J32" s="126" t="s">
        <v>253</v>
      </c>
      <c r="K32" s="126" t="s">
        <v>915</v>
      </c>
      <c r="L32" s="126">
        <v>0.2</v>
      </c>
      <c r="M32" s="126">
        <v>0.89999999999999902</v>
      </c>
      <c r="N32" s="126">
        <v>0.5</v>
      </c>
      <c r="O32" s="126">
        <v>120</v>
      </c>
      <c r="P32" s="127">
        <v>42589.831921296296</v>
      </c>
    </row>
    <row r="33" spans="1:16" x14ac:dyDescent="0.2">
      <c r="A33" s="126">
        <v>9</v>
      </c>
      <c r="B33" s="126">
        <v>12</v>
      </c>
      <c r="C33" s="126">
        <v>14</v>
      </c>
      <c r="D33" s="126">
        <v>0.45</v>
      </c>
      <c r="E33" s="126">
        <v>0.6</v>
      </c>
      <c r="F33" s="126">
        <v>0.7</v>
      </c>
      <c r="G33" s="126">
        <v>0.503478378845159</v>
      </c>
      <c r="H33" s="126">
        <v>0.54554358237547895</v>
      </c>
      <c r="I33" s="126" t="s">
        <v>51</v>
      </c>
      <c r="J33" s="126" t="s">
        <v>253</v>
      </c>
      <c r="K33" s="126" t="s">
        <v>916</v>
      </c>
      <c r="L33" s="126">
        <v>0.3</v>
      </c>
      <c r="M33" s="126">
        <v>0</v>
      </c>
      <c r="N33" s="126">
        <v>0.5</v>
      </c>
      <c r="O33" s="126">
        <v>120</v>
      </c>
      <c r="P33" s="127">
        <v>42589.831921296296</v>
      </c>
    </row>
    <row r="34" spans="1:16" x14ac:dyDescent="0.2">
      <c r="A34" s="126">
        <v>8</v>
      </c>
      <c r="B34" s="126">
        <v>13</v>
      </c>
      <c r="C34" s="126">
        <v>16</v>
      </c>
      <c r="D34" s="126">
        <v>0.4</v>
      </c>
      <c r="E34" s="126">
        <v>0.65</v>
      </c>
      <c r="F34" s="126">
        <v>0.8</v>
      </c>
      <c r="G34" s="126">
        <v>0.48660449191775601</v>
      </c>
      <c r="H34" s="126">
        <v>0.52860785272075494</v>
      </c>
      <c r="I34" s="126" t="s">
        <v>51</v>
      </c>
      <c r="J34" s="126" t="s">
        <v>253</v>
      </c>
      <c r="K34" s="126" t="s">
        <v>917</v>
      </c>
      <c r="L34" s="126">
        <v>0.3</v>
      </c>
      <c r="M34" s="126">
        <v>0.1</v>
      </c>
      <c r="N34" s="126">
        <v>0.5</v>
      </c>
      <c r="O34" s="126">
        <v>120</v>
      </c>
      <c r="P34" s="127">
        <v>42589.831921296296</v>
      </c>
    </row>
    <row r="35" spans="1:16" x14ac:dyDescent="0.2">
      <c r="A35" s="126">
        <v>8</v>
      </c>
      <c r="B35" s="126">
        <v>13</v>
      </c>
      <c r="C35" s="126">
        <v>16</v>
      </c>
      <c r="D35" s="126">
        <v>0.4</v>
      </c>
      <c r="E35" s="126">
        <v>0.65</v>
      </c>
      <c r="F35" s="126">
        <v>0.8</v>
      </c>
      <c r="G35" s="126">
        <v>0.49011446251224899</v>
      </c>
      <c r="H35" s="126">
        <v>0.53170156456446704</v>
      </c>
      <c r="I35" s="126" t="s">
        <v>51</v>
      </c>
      <c r="J35" s="126" t="s">
        <v>253</v>
      </c>
      <c r="K35" s="126" t="s">
        <v>918</v>
      </c>
      <c r="L35" s="126">
        <v>0.3</v>
      </c>
      <c r="M35" s="126">
        <v>0.2</v>
      </c>
      <c r="N35" s="126">
        <v>0.5</v>
      </c>
      <c r="O35" s="126">
        <v>120</v>
      </c>
      <c r="P35" s="127">
        <v>42589.831921296296</v>
      </c>
    </row>
    <row r="36" spans="1:16" x14ac:dyDescent="0.2">
      <c r="A36" s="126">
        <v>7</v>
      </c>
      <c r="B36" s="126">
        <v>14</v>
      </c>
      <c r="C36" s="126">
        <v>16</v>
      </c>
      <c r="D36" s="126">
        <v>0.35</v>
      </c>
      <c r="E36" s="126">
        <v>0.7</v>
      </c>
      <c r="F36" s="126">
        <v>0.8</v>
      </c>
      <c r="G36" s="126">
        <v>0.47032248416443301</v>
      </c>
      <c r="H36" s="126">
        <v>0.51162001092707599</v>
      </c>
      <c r="I36" s="126" t="s">
        <v>51</v>
      </c>
      <c r="J36" s="126" t="s">
        <v>253</v>
      </c>
      <c r="K36" s="126" t="s">
        <v>919</v>
      </c>
      <c r="L36" s="126">
        <v>0.3</v>
      </c>
      <c r="M36" s="126">
        <v>0.3</v>
      </c>
      <c r="N36" s="126">
        <v>0.5</v>
      </c>
      <c r="O36" s="126">
        <v>120</v>
      </c>
      <c r="P36" s="127">
        <v>42589.831921296296</v>
      </c>
    </row>
    <row r="37" spans="1:16" x14ac:dyDescent="0.2">
      <c r="A37" s="126">
        <v>6</v>
      </c>
      <c r="B37" s="126">
        <v>14</v>
      </c>
      <c r="C37" s="126">
        <v>16</v>
      </c>
      <c r="D37" s="126">
        <v>0.3</v>
      </c>
      <c r="E37" s="126">
        <v>0.7</v>
      </c>
      <c r="F37" s="126">
        <v>0.8</v>
      </c>
      <c r="G37" s="126">
        <v>0.455314778556558</v>
      </c>
      <c r="H37" s="126">
        <v>0.48800119420809002</v>
      </c>
      <c r="I37" s="126" t="s">
        <v>51</v>
      </c>
      <c r="J37" s="126" t="s">
        <v>253</v>
      </c>
      <c r="K37" s="126" t="s">
        <v>920</v>
      </c>
      <c r="L37" s="126">
        <v>0.3</v>
      </c>
      <c r="M37" s="126">
        <v>0.4</v>
      </c>
      <c r="N37" s="126">
        <v>0.5</v>
      </c>
      <c r="O37" s="126">
        <v>120</v>
      </c>
      <c r="P37" s="127">
        <v>42589.831921296296</v>
      </c>
    </row>
    <row r="38" spans="1:16" x14ac:dyDescent="0.2">
      <c r="A38" s="126">
        <v>5</v>
      </c>
      <c r="B38" s="126">
        <v>14</v>
      </c>
      <c r="C38" s="126">
        <v>16</v>
      </c>
      <c r="D38" s="126">
        <v>0.25</v>
      </c>
      <c r="E38" s="126">
        <v>0.7</v>
      </c>
      <c r="F38" s="126">
        <v>0.8</v>
      </c>
      <c r="G38" s="126">
        <v>0.39796176208115103</v>
      </c>
      <c r="H38" s="126">
        <v>0.42914710711870901</v>
      </c>
      <c r="I38" s="126" t="s">
        <v>51</v>
      </c>
      <c r="J38" s="126" t="s">
        <v>253</v>
      </c>
      <c r="K38" s="126" t="s">
        <v>921</v>
      </c>
      <c r="L38" s="126">
        <v>0.3</v>
      </c>
      <c r="M38" s="126">
        <v>0.5</v>
      </c>
      <c r="N38" s="126">
        <v>0.5</v>
      </c>
      <c r="O38" s="126">
        <v>120</v>
      </c>
      <c r="P38" s="127">
        <v>42589.831921296296</v>
      </c>
    </row>
    <row r="39" spans="1:16" x14ac:dyDescent="0.2">
      <c r="A39" s="126">
        <v>2</v>
      </c>
      <c r="B39" s="126">
        <v>11</v>
      </c>
      <c r="C39" s="126">
        <v>16</v>
      </c>
      <c r="D39" s="126">
        <v>0.1</v>
      </c>
      <c r="E39" s="126">
        <v>0.55000000000000004</v>
      </c>
      <c r="F39" s="126">
        <v>0.8</v>
      </c>
      <c r="G39" s="126">
        <v>0.27045910828539399</v>
      </c>
      <c r="H39" s="126">
        <v>0.30130775298625101</v>
      </c>
      <c r="I39" s="126" t="s">
        <v>51</v>
      </c>
      <c r="J39" s="126" t="s">
        <v>253</v>
      </c>
      <c r="K39" s="126" t="s">
        <v>922</v>
      </c>
      <c r="L39" s="126">
        <v>0.3</v>
      </c>
      <c r="M39" s="126">
        <v>0.6</v>
      </c>
      <c r="N39" s="126">
        <v>0.5</v>
      </c>
      <c r="O39" s="126">
        <v>120</v>
      </c>
      <c r="P39" s="127">
        <v>42589.831921296296</v>
      </c>
    </row>
    <row r="40" spans="1:16" x14ac:dyDescent="0.2">
      <c r="A40" s="126">
        <v>2</v>
      </c>
      <c r="B40" s="126">
        <v>8</v>
      </c>
      <c r="C40" s="126">
        <v>15</v>
      </c>
      <c r="D40" s="126">
        <v>0.1</v>
      </c>
      <c r="E40" s="126">
        <v>0.4</v>
      </c>
      <c r="F40" s="126">
        <v>0.75</v>
      </c>
      <c r="G40" s="126">
        <v>0.239091515304897</v>
      </c>
      <c r="H40" s="126">
        <v>0.26878791171640998</v>
      </c>
      <c r="I40" s="126" t="s">
        <v>51</v>
      </c>
      <c r="J40" s="126" t="s">
        <v>253</v>
      </c>
      <c r="K40" s="126" t="s">
        <v>923</v>
      </c>
      <c r="L40" s="126">
        <v>0.3</v>
      </c>
      <c r="M40" s="126">
        <v>0.7</v>
      </c>
      <c r="N40" s="126">
        <v>0.5</v>
      </c>
      <c r="O40" s="126">
        <v>120</v>
      </c>
      <c r="P40" s="127">
        <v>42589.831921296296</v>
      </c>
    </row>
    <row r="41" spans="1:16" x14ac:dyDescent="0.2">
      <c r="A41" s="126">
        <v>2</v>
      </c>
      <c r="B41" s="126">
        <v>7</v>
      </c>
      <c r="C41" s="126">
        <v>14</v>
      </c>
      <c r="D41" s="126">
        <v>0.1</v>
      </c>
      <c r="E41" s="126">
        <v>0.35</v>
      </c>
      <c r="F41" s="126">
        <v>0.7</v>
      </c>
      <c r="G41" s="126">
        <v>0.19958754705092899</v>
      </c>
      <c r="H41" s="126">
        <v>0.22386727679577501</v>
      </c>
      <c r="I41" s="126" t="s">
        <v>51</v>
      </c>
      <c r="J41" s="126" t="s">
        <v>253</v>
      </c>
      <c r="K41" s="126" t="s">
        <v>924</v>
      </c>
      <c r="L41" s="126">
        <v>0.3</v>
      </c>
      <c r="M41" s="126">
        <v>0.79999999999999905</v>
      </c>
      <c r="N41" s="126">
        <v>0.5</v>
      </c>
      <c r="O41" s="126">
        <v>120</v>
      </c>
      <c r="P41" s="127">
        <v>42589.831932870373</v>
      </c>
    </row>
    <row r="42" spans="1:16" x14ac:dyDescent="0.2">
      <c r="A42" s="126">
        <v>2</v>
      </c>
      <c r="B42" s="126">
        <v>4</v>
      </c>
      <c r="C42" s="126">
        <v>12</v>
      </c>
      <c r="D42" s="126">
        <v>0.1</v>
      </c>
      <c r="E42" s="126">
        <v>0.2</v>
      </c>
      <c r="F42" s="126">
        <v>0.6</v>
      </c>
      <c r="G42" s="126">
        <v>0.17878075186773301</v>
      </c>
      <c r="H42" s="126">
        <v>0.201444991982383</v>
      </c>
      <c r="I42" s="126" t="s">
        <v>51</v>
      </c>
      <c r="J42" s="126" t="s">
        <v>253</v>
      </c>
      <c r="K42" s="126" t="s">
        <v>925</v>
      </c>
      <c r="L42" s="126">
        <v>0.3</v>
      </c>
      <c r="M42" s="126">
        <v>0.89999999999999902</v>
      </c>
      <c r="N42" s="126">
        <v>0.5</v>
      </c>
      <c r="O42" s="126">
        <v>120</v>
      </c>
      <c r="P42" s="127">
        <v>42589.831932870373</v>
      </c>
    </row>
    <row r="43" spans="1:16" s="6" customFormat="1" x14ac:dyDescent="0.2">
      <c r="A43" s="126">
        <v>9</v>
      </c>
      <c r="B43" s="126">
        <v>13</v>
      </c>
      <c r="C43" s="126">
        <v>14</v>
      </c>
      <c r="D43" s="126">
        <v>0.45</v>
      </c>
      <c r="E43" s="126">
        <v>0.65</v>
      </c>
      <c r="F43" s="126">
        <v>0.7</v>
      </c>
      <c r="G43" s="126">
        <v>0.52096435677865205</v>
      </c>
      <c r="H43" s="126">
        <v>0.56333980561921704</v>
      </c>
      <c r="I43" s="126" t="s">
        <v>51</v>
      </c>
      <c r="J43" s="126" t="s">
        <v>253</v>
      </c>
      <c r="K43" s="126" t="s">
        <v>926</v>
      </c>
      <c r="L43" s="126">
        <v>0.4</v>
      </c>
      <c r="M43" s="126">
        <v>0</v>
      </c>
      <c r="N43" s="126">
        <v>0.5</v>
      </c>
      <c r="O43" s="126">
        <v>120</v>
      </c>
      <c r="P43" s="127">
        <v>42589.831932870373</v>
      </c>
    </row>
    <row r="44" spans="1:16" x14ac:dyDescent="0.2">
      <c r="A44" s="126">
        <v>8</v>
      </c>
      <c r="B44" s="126">
        <v>13</v>
      </c>
      <c r="C44" s="126">
        <v>16</v>
      </c>
      <c r="D44" s="126">
        <v>0.4</v>
      </c>
      <c r="E44" s="126">
        <v>0.65</v>
      </c>
      <c r="F44" s="126">
        <v>0.8</v>
      </c>
      <c r="G44" s="126">
        <v>0.49795859835038397</v>
      </c>
      <c r="H44" s="126">
        <v>0.53754319510898396</v>
      </c>
      <c r="I44" s="126" t="s">
        <v>51</v>
      </c>
      <c r="J44" s="126" t="s">
        <v>253</v>
      </c>
      <c r="K44" s="126" t="s">
        <v>927</v>
      </c>
      <c r="L44" s="126">
        <v>0.4</v>
      </c>
      <c r="M44" s="126">
        <v>0.1</v>
      </c>
      <c r="N44" s="126">
        <v>0.5</v>
      </c>
      <c r="O44" s="126">
        <v>120</v>
      </c>
      <c r="P44" s="127">
        <v>42589.831932870373</v>
      </c>
    </row>
    <row r="45" spans="1:16" x14ac:dyDescent="0.2">
      <c r="A45" s="126">
        <v>8</v>
      </c>
      <c r="B45" s="126">
        <v>13</v>
      </c>
      <c r="C45" s="126">
        <v>16</v>
      </c>
      <c r="D45" s="126">
        <v>0.4</v>
      </c>
      <c r="E45" s="126">
        <v>0.65</v>
      </c>
      <c r="F45" s="126">
        <v>0.8</v>
      </c>
      <c r="G45" s="126">
        <v>0.50323785106876995</v>
      </c>
      <c r="H45" s="126">
        <v>0.54075195537151999</v>
      </c>
      <c r="I45" s="126" t="s">
        <v>51</v>
      </c>
      <c r="J45" s="126" t="s">
        <v>253</v>
      </c>
      <c r="K45" s="126" t="s">
        <v>928</v>
      </c>
      <c r="L45" s="126">
        <v>0.4</v>
      </c>
      <c r="M45" s="126">
        <v>0.2</v>
      </c>
      <c r="N45" s="126">
        <v>0.5</v>
      </c>
      <c r="O45" s="126">
        <v>120</v>
      </c>
      <c r="P45" s="127">
        <v>42589.831932870373</v>
      </c>
    </row>
    <row r="46" spans="1:16" x14ac:dyDescent="0.2">
      <c r="A46" s="126">
        <v>7</v>
      </c>
      <c r="B46" s="126">
        <v>14</v>
      </c>
      <c r="C46" s="126">
        <v>16</v>
      </c>
      <c r="D46" s="126">
        <v>0.35</v>
      </c>
      <c r="E46" s="126">
        <v>0.7</v>
      </c>
      <c r="F46" s="126">
        <v>0.8</v>
      </c>
      <c r="G46" s="126">
        <v>0.464667667047378</v>
      </c>
      <c r="H46" s="126">
        <v>0.50598099218788795</v>
      </c>
      <c r="I46" s="126" t="s">
        <v>51</v>
      </c>
      <c r="J46" s="126" t="s">
        <v>253</v>
      </c>
      <c r="K46" s="126" t="s">
        <v>929</v>
      </c>
      <c r="L46" s="126">
        <v>0.4</v>
      </c>
      <c r="M46" s="126">
        <v>0.3</v>
      </c>
      <c r="N46" s="126">
        <v>0.5</v>
      </c>
      <c r="O46" s="126">
        <v>120</v>
      </c>
      <c r="P46" s="127">
        <v>42589.831932870373</v>
      </c>
    </row>
    <row r="47" spans="1:16" x14ac:dyDescent="0.2">
      <c r="A47" s="126">
        <v>4</v>
      </c>
      <c r="B47" s="126">
        <v>14</v>
      </c>
      <c r="C47" s="126">
        <v>16</v>
      </c>
      <c r="D47" s="126">
        <v>0.2</v>
      </c>
      <c r="E47" s="126">
        <v>0.7</v>
      </c>
      <c r="F47" s="126">
        <v>0.8</v>
      </c>
      <c r="G47" s="126">
        <v>0.40131371387454401</v>
      </c>
      <c r="H47" s="126">
        <v>0.41678571428571398</v>
      </c>
      <c r="I47" s="126" t="s">
        <v>51</v>
      </c>
      <c r="J47" s="126" t="s">
        <v>253</v>
      </c>
      <c r="K47" s="126" t="s">
        <v>930</v>
      </c>
      <c r="L47" s="126">
        <v>0.4</v>
      </c>
      <c r="M47" s="126">
        <v>0.4</v>
      </c>
      <c r="N47" s="126">
        <v>0.5</v>
      </c>
      <c r="O47" s="126">
        <v>120</v>
      </c>
      <c r="P47" s="127">
        <v>42589.831932870373</v>
      </c>
    </row>
    <row r="48" spans="1:16" x14ac:dyDescent="0.2">
      <c r="A48" s="126">
        <v>3</v>
      </c>
      <c r="B48" s="126">
        <v>14</v>
      </c>
      <c r="C48" s="126">
        <v>16</v>
      </c>
      <c r="D48" s="126">
        <v>0.15</v>
      </c>
      <c r="E48" s="126">
        <v>0.7</v>
      </c>
      <c r="F48" s="126">
        <v>0.8</v>
      </c>
      <c r="G48" s="126">
        <v>0.31180683041151303</v>
      </c>
      <c r="H48" s="126">
        <v>0.338807471264367</v>
      </c>
      <c r="I48" s="126" t="s">
        <v>51</v>
      </c>
      <c r="J48" s="126" t="s">
        <v>253</v>
      </c>
      <c r="K48" s="126" t="s">
        <v>931</v>
      </c>
      <c r="L48" s="126">
        <v>0.4</v>
      </c>
      <c r="M48" s="126">
        <v>0.5</v>
      </c>
      <c r="N48" s="126">
        <v>0.5</v>
      </c>
      <c r="O48" s="126">
        <v>120</v>
      </c>
      <c r="P48" s="127">
        <v>42589.831944444442</v>
      </c>
    </row>
    <row r="49" spans="1:16" x14ac:dyDescent="0.2">
      <c r="A49" s="126">
        <v>2</v>
      </c>
      <c r="B49" s="126">
        <v>9</v>
      </c>
      <c r="C49" s="126">
        <v>15</v>
      </c>
      <c r="D49" s="126">
        <v>0.1</v>
      </c>
      <c r="E49" s="126">
        <v>0.45</v>
      </c>
      <c r="F49" s="126">
        <v>0.75</v>
      </c>
      <c r="G49" s="126">
        <v>0.24753098827276801</v>
      </c>
      <c r="H49" s="126">
        <v>0.27644816390506</v>
      </c>
      <c r="I49" s="126" t="s">
        <v>51</v>
      </c>
      <c r="J49" s="126" t="s">
        <v>253</v>
      </c>
      <c r="K49" s="126" t="s">
        <v>932</v>
      </c>
      <c r="L49" s="126">
        <v>0.4</v>
      </c>
      <c r="M49" s="126">
        <v>0.6</v>
      </c>
      <c r="N49" s="126">
        <v>0.5</v>
      </c>
      <c r="O49" s="126">
        <v>120</v>
      </c>
      <c r="P49" s="127">
        <v>42589.831944444442</v>
      </c>
    </row>
    <row r="50" spans="1:16" x14ac:dyDescent="0.2">
      <c r="A50" s="126">
        <v>2</v>
      </c>
      <c r="B50" s="126">
        <v>9</v>
      </c>
      <c r="C50" s="126">
        <v>14</v>
      </c>
      <c r="D50" s="126">
        <v>0.1</v>
      </c>
      <c r="E50" s="126">
        <v>0.45</v>
      </c>
      <c r="F50" s="126">
        <v>0.7</v>
      </c>
      <c r="G50" s="126">
        <v>0.22110817721286</v>
      </c>
      <c r="H50" s="126">
        <v>0.250858686178485</v>
      </c>
      <c r="I50" s="126" t="s">
        <v>51</v>
      </c>
      <c r="J50" s="126" t="s">
        <v>253</v>
      </c>
      <c r="K50" s="126" t="s">
        <v>933</v>
      </c>
      <c r="L50" s="126">
        <v>0.4</v>
      </c>
      <c r="M50" s="126">
        <v>0.7</v>
      </c>
      <c r="N50" s="126">
        <v>0.5</v>
      </c>
      <c r="O50" s="126">
        <v>120</v>
      </c>
      <c r="P50" s="127">
        <v>42589.831944444442</v>
      </c>
    </row>
    <row r="51" spans="1:16" x14ac:dyDescent="0.2">
      <c r="A51" s="126">
        <v>2</v>
      </c>
      <c r="B51" s="126">
        <v>6</v>
      </c>
      <c r="C51" s="126">
        <v>14</v>
      </c>
      <c r="D51" s="126">
        <v>0.1</v>
      </c>
      <c r="E51" s="126">
        <v>0.3</v>
      </c>
      <c r="F51" s="126">
        <v>0.7</v>
      </c>
      <c r="G51" s="126">
        <v>0.190840616144896</v>
      </c>
      <c r="H51" s="126">
        <v>0.21517445844385499</v>
      </c>
      <c r="I51" s="126" t="s">
        <v>51</v>
      </c>
      <c r="J51" s="126" t="s">
        <v>253</v>
      </c>
      <c r="K51" s="126" t="s">
        <v>934</v>
      </c>
      <c r="L51" s="126">
        <v>0.4</v>
      </c>
      <c r="M51" s="126">
        <v>0.79999999999999905</v>
      </c>
      <c r="N51" s="126">
        <v>0.5</v>
      </c>
      <c r="O51" s="126">
        <v>120</v>
      </c>
      <c r="P51" s="127">
        <v>42589.831944444442</v>
      </c>
    </row>
    <row r="52" spans="1:16" x14ac:dyDescent="0.2">
      <c r="A52" s="126">
        <v>2</v>
      </c>
      <c r="B52" s="126">
        <v>4</v>
      </c>
      <c r="C52" s="126">
        <v>12</v>
      </c>
      <c r="D52" s="126">
        <v>0.1</v>
      </c>
      <c r="E52" s="126">
        <v>0.2</v>
      </c>
      <c r="F52" s="126">
        <v>0.6</v>
      </c>
      <c r="G52" s="126">
        <v>0.177530406474392</v>
      </c>
      <c r="H52" s="126">
        <v>0.20024875914315499</v>
      </c>
      <c r="I52" s="126" t="s">
        <v>51</v>
      </c>
      <c r="J52" s="126" t="s">
        <v>253</v>
      </c>
      <c r="K52" s="126" t="s">
        <v>935</v>
      </c>
      <c r="L52" s="126">
        <v>0.4</v>
      </c>
      <c r="M52" s="126">
        <v>0.89999999999999902</v>
      </c>
      <c r="N52" s="126">
        <v>0.5</v>
      </c>
      <c r="O52" s="126">
        <v>120</v>
      </c>
      <c r="P52" s="127">
        <v>42589.831944444442</v>
      </c>
    </row>
    <row r="53" spans="1:16" x14ac:dyDescent="0.2">
      <c r="A53" s="126">
        <v>5</v>
      </c>
      <c r="B53" s="126">
        <v>13</v>
      </c>
      <c r="C53" s="126">
        <v>14</v>
      </c>
      <c r="D53" s="126">
        <v>0.25</v>
      </c>
      <c r="E53" s="126">
        <v>0.65</v>
      </c>
      <c r="F53" s="126">
        <v>0.7</v>
      </c>
      <c r="G53" s="126">
        <v>0.40424716574716502</v>
      </c>
      <c r="H53" s="126">
        <v>0.43457306582306499</v>
      </c>
      <c r="I53" s="126" t="s">
        <v>51</v>
      </c>
      <c r="J53" s="126" t="s">
        <v>253</v>
      </c>
      <c r="K53" s="126" t="s">
        <v>936</v>
      </c>
      <c r="L53" s="126">
        <v>0.5</v>
      </c>
      <c r="M53" s="126">
        <v>0</v>
      </c>
      <c r="N53" s="126">
        <v>0.5</v>
      </c>
      <c r="O53" s="126">
        <v>120</v>
      </c>
      <c r="P53" s="127">
        <v>42589.831944444442</v>
      </c>
    </row>
    <row r="54" spans="1:16" x14ac:dyDescent="0.2">
      <c r="A54" s="126">
        <v>3</v>
      </c>
      <c r="B54" s="126">
        <v>14</v>
      </c>
      <c r="C54" s="126">
        <v>16</v>
      </c>
      <c r="D54" s="126">
        <v>0.15</v>
      </c>
      <c r="E54" s="126">
        <v>0.7</v>
      </c>
      <c r="F54" s="126">
        <v>0.8</v>
      </c>
      <c r="G54" s="126">
        <v>0.36103879634857799</v>
      </c>
      <c r="H54" s="126">
        <v>0.39362878787878702</v>
      </c>
      <c r="I54" s="126" t="s">
        <v>51</v>
      </c>
      <c r="J54" s="126" t="s">
        <v>253</v>
      </c>
      <c r="K54" s="126" t="s">
        <v>937</v>
      </c>
      <c r="L54" s="126">
        <v>0.5</v>
      </c>
      <c r="M54" s="126">
        <v>0.1</v>
      </c>
      <c r="N54" s="126">
        <v>0.5</v>
      </c>
      <c r="O54" s="126">
        <v>120</v>
      </c>
      <c r="P54" s="127">
        <v>42589.831944444442</v>
      </c>
    </row>
    <row r="55" spans="1:16" x14ac:dyDescent="0.2">
      <c r="A55" s="126">
        <v>3</v>
      </c>
      <c r="B55" s="126">
        <v>14</v>
      </c>
      <c r="C55" s="126">
        <v>16</v>
      </c>
      <c r="D55" s="126">
        <v>0.15</v>
      </c>
      <c r="E55" s="126">
        <v>0.7</v>
      </c>
      <c r="F55" s="126">
        <v>0.8</v>
      </c>
      <c r="G55" s="126">
        <v>0.35459059408787602</v>
      </c>
      <c r="H55" s="126">
        <v>0.38526455026454998</v>
      </c>
      <c r="I55" s="126" t="s">
        <v>51</v>
      </c>
      <c r="J55" s="126" t="s">
        <v>253</v>
      </c>
      <c r="K55" s="126" t="s">
        <v>938</v>
      </c>
      <c r="L55" s="126">
        <v>0.5</v>
      </c>
      <c r="M55" s="126">
        <v>0.2</v>
      </c>
      <c r="N55" s="126">
        <v>0.5</v>
      </c>
      <c r="O55" s="126">
        <v>120</v>
      </c>
      <c r="P55" s="127">
        <v>42589.831944444442</v>
      </c>
    </row>
    <row r="56" spans="1:16" x14ac:dyDescent="0.2">
      <c r="A56" s="126">
        <v>2</v>
      </c>
      <c r="B56" s="126">
        <v>14</v>
      </c>
      <c r="C56" s="126">
        <v>16</v>
      </c>
      <c r="D56" s="126">
        <v>0.1</v>
      </c>
      <c r="E56" s="126">
        <v>0.7</v>
      </c>
      <c r="F56" s="126">
        <v>0.8</v>
      </c>
      <c r="G56" s="126">
        <v>0.30897615066093298</v>
      </c>
      <c r="H56" s="126">
        <v>0.33861607142857097</v>
      </c>
      <c r="I56" s="126" t="s">
        <v>51</v>
      </c>
      <c r="J56" s="126" t="s">
        <v>253</v>
      </c>
      <c r="K56" s="126" t="s">
        <v>939</v>
      </c>
      <c r="L56" s="126">
        <v>0.5</v>
      </c>
      <c r="M56" s="126">
        <v>0.3</v>
      </c>
      <c r="N56" s="126">
        <v>0.5</v>
      </c>
      <c r="O56" s="126">
        <v>120</v>
      </c>
      <c r="P56" s="127">
        <v>42589.831944444442</v>
      </c>
    </row>
    <row r="57" spans="1:16" x14ac:dyDescent="0.2">
      <c r="A57" s="126">
        <v>1</v>
      </c>
      <c r="B57" s="126">
        <v>14</v>
      </c>
      <c r="C57" s="126">
        <v>16</v>
      </c>
      <c r="D57" s="126">
        <v>0.05</v>
      </c>
      <c r="E57" s="126">
        <v>0.7</v>
      </c>
      <c r="F57" s="126">
        <v>0.8</v>
      </c>
      <c r="G57" s="126">
        <v>0.27058186680469198</v>
      </c>
      <c r="H57" s="126">
        <v>0.28529265873015802</v>
      </c>
      <c r="I57" s="126" t="s">
        <v>51</v>
      </c>
      <c r="J57" s="126" t="s">
        <v>253</v>
      </c>
      <c r="K57" s="126" t="s">
        <v>940</v>
      </c>
      <c r="L57" s="126">
        <v>0.5</v>
      </c>
      <c r="M57" s="126">
        <v>0.4</v>
      </c>
      <c r="N57" s="126">
        <v>0.5</v>
      </c>
      <c r="O57" s="126">
        <v>120</v>
      </c>
      <c r="P57" s="127">
        <v>42589.831956018519</v>
      </c>
    </row>
    <row r="58" spans="1:16" x14ac:dyDescent="0.2">
      <c r="A58" s="126">
        <v>1</v>
      </c>
      <c r="B58" s="126">
        <v>9</v>
      </c>
      <c r="C58" s="126">
        <v>15</v>
      </c>
      <c r="D58" s="126">
        <v>0.05</v>
      </c>
      <c r="E58" s="126">
        <v>0.45</v>
      </c>
      <c r="F58" s="126">
        <v>0.75</v>
      </c>
      <c r="G58" s="126">
        <v>0.22108340085007999</v>
      </c>
      <c r="H58" s="126">
        <v>0.23747494961934601</v>
      </c>
      <c r="I58" s="126" t="s">
        <v>51</v>
      </c>
      <c r="J58" s="126" t="s">
        <v>253</v>
      </c>
      <c r="K58" s="126" t="s">
        <v>941</v>
      </c>
      <c r="L58" s="126">
        <v>0.5</v>
      </c>
      <c r="M58" s="126">
        <v>0.5</v>
      </c>
      <c r="N58" s="126">
        <v>0.5</v>
      </c>
      <c r="O58" s="126">
        <v>120</v>
      </c>
      <c r="P58" s="127">
        <v>42589.831956018519</v>
      </c>
    </row>
    <row r="59" spans="1:16" x14ac:dyDescent="0.2">
      <c r="A59" s="126">
        <v>2</v>
      </c>
      <c r="B59" s="126">
        <v>9</v>
      </c>
      <c r="C59" s="126">
        <v>15</v>
      </c>
      <c r="D59" s="126">
        <v>0.1</v>
      </c>
      <c r="E59" s="126">
        <v>0.45</v>
      </c>
      <c r="F59" s="126">
        <v>0.75</v>
      </c>
      <c r="G59" s="126">
        <v>0.22364006871924699</v>
      </c>
      <c r="H59" s="126">
        <v>0.25294933634373201</v>
      </c>
      <c r="I59" s="126" t="s">
        <v>51</v>
      </c>
      <c r="J59" s="126" t="s">
        <v>253</v>
      </c>
      <c r="K59" s="126" t="s">
        <v>942</v>
      </c>
      <c r="L59" s="126">
        <v>0.5</v>
      </c>
      <c r="M59" s="126">
        <v>0.6</v>
      </c>
      <c r="N59" s="126">
        <v>0.5</v>
      </c>
      <c r="O59" s="126">
        <v>120</v>
      </c>
      <c r="P59" s="127">
        <v>42589.831956018519</v>
      </c>
    </row>
    <row r="60" spans="1:16" x14ac:dyDescent="0.2">
      <c r="A60" s="126">
        <v>2</v>
      </c>
      <c r="B60" s="126">
        <v>9</v>
      </c>
      <c r="C60" s="126">
        <v>14</v>
      </c>
      <c r="D60" s="126">
        <v>0.1</v>
      </c>
      <c r="E60" s="126">
        <v>0.45</v>
      </c>
      <c r="F60" s="126">
        <v>0.7</v>
      </c>
      <c r="G60" s="126">
        <v>0.21151885659803499</v>
      </c>
      <c r="H60" s="126">
        <v>0.23957812422252001</v>
      </c>
      <c r="I60" s="126" t="s">
        <v>51</v>
      </c>
      <c r="J60" s="126" t="s">
        <v>253</v>
      </c>
      <c r="K60" s="126" t="s">
        <v>943</v>
      </c>
      <c r="L60" s="126">
        <v>0.5</v>
      </c>
      <c r="M60" s="126">
        <v>0.7</v>
      </c>
      <c r="N60" s="126">
        <v>0.5</v>
      </c>
      <c r="O60" s="126">
        <v>120</v>
      </c>
      <c r="P60" s="127">
        <v>42589.831956018519</v>
      </c>
    </row>
    <row r="61" spans="1:16" x14ac:dyDescent="0.2">
      <c r="A61" s="126">
        <v>2</v>
      </c>
      <c r="B61" s="126">
        <v>5</v>
      </c>
      <c r="C61" s="126">
        <v>13</v>
      </c>
      <c r="D61" s="126">
        <v>0.1</v>
      </c>
      <c r="E61" s="126">
        <v>0.25</v>
      </c>
      <c r="F61" s="126">
        <v>0.65</v>
      </c>
      <c r="G61" s="126">
        <v>0.18622434990646999</v>
      </c>
      <c r="H61" s="126">
        <v>0.20904240993680601</v>
      </c>
      <c r="I61" s="126" t="s">
        <v>51</v>
      </c>
      <c r="J61" s="126" t="s">
        <v>253</v>
      </c>
      <c r="K61" s="126" t="s">
        <v>944</v>
      </c>
      <c r="L61" s="126">
        <v>0.5</v>
      </c>
      <c r="M61" s="126">
        <v>0.79999999999999905</v>
      </c>
      <c r="N61" s="126">
        <v>0.5</v>
      </c>
      <c r="O61" s="126">
        <v>120</v>
      </c>
      <c r="P61" s="127">
        <v>42589.831956018519</v>
      </c>
    </row>
    <row r="62" spans="1:16" x14ac:dyDescent="0.2">
      <c r="A62" s="126">
        <v>2</v>
      </c>
      <c r="B62" s="126">
        <v>3</v>
      </c>
      <c r="C62" s="126">
        <v>12</v>
      </c>
      <c r="D62" s="126">
        <v>0.1</v>
      </c>
      <c r="E62" s="126">
        <v>0.15</v>
      </c>
      <c r="F62" s="126">
        <v>0.6</v>
      </c>
      <c r="G62" s="126">
        <v>0.17172767419655899</v>
      </c>
      <c r="H62" s="126">
        <v>0.194021319915716</v>
      </c>
      <c r="I62" s="126" t="s">
        <v>51</v>
      </c>
      <c r="J62" s="126" t="s">
        <v>253</v>
      </c>
      <c r="K62" s="126" t="s">
        <v>945</v>
      </c>
      <c r="L62" s="126">
        <v>0.5</v>
      </c>
      <c r="M62" s="126">
        <v>0.89999999999999902</v>
      </c>
      <c r="N62" s="126">
        <v>0.5</v>
      </c>
      <c r="O62" s="126">
        <v>120</v>
      </c>
      <c r="P62" s="127">
        <v>42589.831956018519</v>
      </c>
    </row>
    <row r="63" spans="1:16" x14ac:dyDescent="0.2">
      <c r="A63" s="126">
        <v>2</v>
      </c>
      <c r="B63" s="126">
        <v>14</v>
      </c>
      <c r="C63" s="126">
        <v>15</v>
      </c>
      <c r="D63" s="126">
        <v>0.1</v>
      </c>
      <c r="E63" s="126">
        <v>0.7</v>
      </c>
      <c r="F63" s="126">
        <v>0.75</v>
      </c>
      <c r="G63" s="126">
        <v>0.30471015850970001</v>
      </c>
      <c r="H63" s="126">
        <v>0.313987238606803</v>
      </c>
      <c r="I63" s="126" t="s">
        <v>51</v>
      </c>
      <c r="J63" s="126" t="s">
        <v>253</v>
      </c>
      <c r="K63" s="126" t="s">
        <v>946</v>
      </c>
      <c r="L63" s="126">
        <v>0.6</v>
      </c>
      <c r="M63" s="126">
        <v>0</v>
      </c>
      <c r="N63" s="126">
        <v>0.5</v>
      </c>
      <c r="O63" s="126">
        <v>120</v>
      </c>
      <c r="P63" s="127">
        <v>42589.831956018519</v>
      </c>
    </row>
    <row r="64" spans="1:16" x14ac:dyDescent="0.2">
      <c r="A64" s="126">
        <v>2</v>
      </c>
      <c r="B64" s="126">
        <v>14</v>
      </c>
      <c r="C64" s="126">
        <v>17</v>
      </c>
      <c r="D64" s="126">
        <v>0.1</v>
      </c>
      <c r="E64" s="126">
        <v>0.7</v>
      </c>
      <c r="F64" s="126">
        <v>0.85</v>
      </c>
      <c r="G64" s="126">
        <v>0.31064916100474899</v>
      </c>
      <c r="H64" s="126">
        <v>0.32392307692307598</v>
      </c>
      <c r="I64" s="126" t="s">
        <v>51</v>
      </c>
      <c r="J64" s="126" t="s">
        <v>253</v>
      </c>
      <c r="K64" s="126" t="s">
        <v>947</v>
      </c>
      <c r="L64" s="126">
        <v>0.6</v>
      </c>
      <c r="M64" s="126">
        <v>0.1</v>
      </c>
      <c r="N64" s="126">
        <v>0.5</v>
      </c>
      <c r="O64" s="126">
        <v>120</v>
      </c>
      <c r="P64" s="127">
        <v>42589.831956018519</v>
      </c>
    </row>
    <row r="65" spans="1:16" x14ac:dyDescent="0.2">
      <c r="A65" s="126">
        <v>2</v>
      </c>
      <c r="B65" s="126">
        <v>14</v>
      </c>
      <c r="C65" s="126">
        <v>17</v>
      </c>
      <c r="D65" s="126">
        <v>0.1</v>
      </c>
      <c r="E65" s="126">
        <v>0.7</v>
      </c>
      <c r="F65" s="126">
        <v>0.85</v>
      </c>
      <c r="G65" s="126">
        <v>0.29517924824207298</v>
      </c>
      <c r="H65" s="126">
        <v>0.30478750640040903</v>
      </c>
      <c r="I65" s="126" t="s">
        <v>51</v>
      </c>
      <c r="J65" s="126" t="s">
        <v>253</v>
      </c>
      <c r="K65" s="126" t="s">
        <v>948</v>
      </c>
      <c r="L65" s="126">
        <v>0.6</v>
      </c>
      <c r="M65" s="126">
        <v>0.2</v>
      </c>
      <c r="N65" s="126">
        <v>0.5</v>
      </c>
      <c r="O65" s="126">
        <v>120</v>
      </c>
      <c r="P65" s="127">
        <v>42589.831956018519</v>
      </c>
    </row>
    <row r="66" spans="1:16" x14ac:dyDescent="0.2">
      <c r="A66" s="126">
        <v>2</v>
      </c>
      <c r="B66" s="126">
        <v>13</v>
      </c>
      <c r="C66" s="126">
        <v>17</v>
      </c>
      <c r="D66" s="126">
        <v>0.1</v>
      </c>
      <c r="E66" s="126">
        <v>0.65</v>
      </c>
      <c r="F66" s="126">
        <v>0.85</v>
      </c>
      <c r="G66" s="126">
        <v>0.27479551168293398</v>
      </c>
      <c r="H66" s="126">
        <v>0.27930059523809497</v>
      </c>
      <c r="I66" s="126" t="s">
        <v>51</v>
      </c>
      <c r="J66" s="126" t="s">
        <v>253</v>
      </c>
      <c r="K66" s="126" t="s">
        <v>949</v>
      </c>
      <c r="L66" s="126">
        <v>0.6</v>
      </c>
      <c r="M66" s="126">
        <v>0.3</v>
      </c>
      <c r="N66" s="126">
        <v>0.5</v>
      </c>
      <c r="O66" s="126">
        <v>120</v>
      </c>
      <c r="P66" s="127">
        <v>42589.831956018519</v>
      </c>
    </row>
    <row r="67" spans="1:16" x14ac:dyDescent="0.2">
      <c r="A67" s="126">
        <v>2</v>
      </c>
      <c r="B67" s="126">
        <v>9</v>
      </c>
      <c r="C67" s="126">
        <v>17</v>
      </c>
      <c r="D67" s="126">
        <v>0.1</v>
      </c>
      <c r="E67" s="126">
        <v>0.45</v>
      </c>
      <c r="F67" s="126">
        <v>0.85</v>
      </c>
      <c r="G67" s="126">
        <v>0.24934810965295401</v>
      </c>
      <c r="H67" s="126">
        <v>0.25487393951833598</v>
      </c>
      <c r="I67" s="126" t="s">
        <v>51</v>
      </c>
      <c r="J67" s="126" t="s">
        <v>253</v>
      </c>
      <c r="K67" s="126" t="s">
        <v>950</v>
      </c>
      <c r="L67" s="126">
        <v>0.6</v>
      </c>
      <c r="M67" s="126">
        <v>0.4</v>
      </c>
      <c r="N67" s="126">
        <v>0.5</v>
      </c>
      <c r="O67" s="126">
        <v>120</v>
      </c>
      <c r="P67" s="127">
        <v>42589.831956018519</v>
      </c>
    </row>
    <row r="68" spans="1:16" x14ac:dyDescent="0.2">
      <c r="A68" s="126">
        <v>2</v>
      </c>
      <c r="B68" s="126">
        <v>8</v>
      </c>
      <c r="C68" s="126">
        <v>15</v>
      </c>
      <c r="D68" s="126">
        <v>0.1</v>
      </c>
      <c r="E68" s="126">
        <v>0.4</v>
      </c>
      <c r="F68" s="126">
        <v>0.75</v>
      </c>
      <c r="G68" s="126">
        <v>0.239691036097854</v>
      </c>
      <c r="H68" s="126">
        <v>0.25562971152410802</v>
      </c>
      <c r="I68" s="126" t="s">
        <v>51</v>
      </c>
      <c r="J68" s="126" t="s">
        <v>253</v>
      </c>
      <c r="K68" s="126" t="s">
        <v>951</v>
      </c>
      <c r="L68" s="126">
        <v>0.6</v>
      </c>
      <c r="M68" s="126">
        <v>0.5</v>
      </c>
      <c r="N68" s="126">
        <v>0.5</v>
      </c>
      <c r="O68" s="126">
        <v>120</v>
      </c>
      <c r="P68" s="127">
        <v>42589.831967592596</v>
      </c>
    </row>
    <row r="69" spans="1:16" x14ac:dyDescent="0.2">
      <c r="A69" s="126">
        <v>1</v>
      </c>
      <c r="B69" s="126">
        <v>8</v>
      </c>
      <c r="C69" s="126">
        <v>14</v>
      </c>
      <c r="D69" s="126">
        <v>0.05</v>
      </c>
      <c r="E69" s="126">
        <v>0.4</v>
      </c>
      <c r="F69" s="126">
        <v>0.7</v>
      </c>
      <c r="G69" s="126">
        <v>0.20012930153611999</v>
      </c>
      <c r="H69" s="126">
        <v>0.213938347332743</v>
      </c>
      <c r="I69" s="126" t="s">
        <v>51</v>
      </c>
      <c r="J69" s="126" t="s">
        <v>253</v>
      </c>
      <c r="K69" s="126" t="s">
        <v>952</v>
      </c>
      <c r="L69" s="126">
        <v>0.6</v>
      </c>
      <c r="M69" s="126">
        <v>0.6</v>
      </c>
      <c r="N69" s="126">
        <v>0.5</v>
      </c>
      <c r="O69" s="126">
        <v>120</v>
      </c>
      <c r="P69" s="127">
        <v>42589.831967592596</v>
      </c>
    </row>
    <row r="70" spans="1:16" x14ac:dyDescent="0.2">
      <c r="A70" s="126">
        <v>2</v>
      </c>
      <c r="B70" s="126">
        <v>5</v>
      </c>
      <c r="C70" s="126">
        <v>14</v>
      </c>
      <c r="D70" s="126">
        <v>0.1</v>
      </c>
      <c r="E70" s="126">
        <v>0.25</v>
      </c>
      <c r="F70" s="126">
        <v>0.7</v>
      </c>
      <c r="G70" s="126">
        <v>0.19302612693294499</v>
      </c>
      <c r="H70" s="126">
        <v>0.21457326796766399</v>
      </c>
      <c r="I70" s="126" t="s">
        <v>51</v>
      </c>
      <c r="J70" s="126" t="s">
        <v>253</v>
      </c>
      <c r="K70" s="126" t="s">
        <v>953</v>
      </c>
      <c r="L70" s="126">
        <v>0.6</v>
      </c>
      <c r="M70" s="126">
        <v>0.7</v>
      </c>
      <c r="N70" s="126">
        <v>0.5</v>
      </c>
      <c r="O70" s="126">
        <v>120</v>
      </c>
      <c r="P70" s="127">
        <v>42589.831967592596</v>
      </c>
    </row>
    <row r="71" spans="1:16" x14ac:dyDescent="0.2">
      <c r="A71" s="126">
        <v>2</v>
      </c>
      <c r="B71" s="126">
        <v>5</v>
      </c>
      <c r="C71" s="126">
        <v>12</v>
      </c>
      <c r="D71" s="126">
        <v>0.1</v>
      </c>
      <c r="E71" s="126">
        <v>0.25</v>
      </c>
      <c r="F71" s="126">
        <v>0.6</v>
      </c>
      <c r="G71" s="126">
        <v>0.18054093919040501</v>
      </c>
      <c r="H71" s="126">
        <v>0.202040245434642</v>
      </c>
      <c r="I71" s="126" t="s">
        <v>51</v>
      </c>
      <c r="J71" s="126" t="s">
        <v>253</v>
      </c>
      <c r="K71" s="126" t="s">
        <v>954</v>
      </c>
      <c r="L71" s="126">
        <v>0.6</v>
      </c>
      <c r="M71" s="126">
        <v>0.79999999999999905</v>
      </c>
      <c r="N71" s="126">
        <v>0.5</v>
      </c>
      <c r="O71" s="126">
        <v>120</v>
      </c>
      <c r="P71" s="127">
        <v>42589.831967592596</v>
      </c>
    </row>
    <row r="72" spans="1:16" x14ac:dyDescent="0.2">
      <c r="A72" s="126">
        <v>2</v>
      </c>
      <c r="B72" s="126">
        <v>3</v>
      </c>
      <c r="C72" s="126">
        <v>10</v>
      </c>
      <c r="D72" s="126">
        <v>0.1</v>
      </c>
      <c r="E72" s="126">
        <v>0.15</v>
      </c>
      <c r="F72" s="126">
        <v>0.5</v>
      </c>
      <c r="G72" s="126">
        <v>0.170497567529386</v>
      </c>
      <c r="H72" s="126">
        <v>0.19120476147415799</v>
      </c>
      <c r="I72" s="126" t="s">
        <v>51</v>
      </c>
      <c r="J72" s="126" t="s">
        <v>253</v>
      </c>
      <c r="K72" s="126" t="s">
        <v>955</v>
      </c>
      <c r="L72" s="126">
        <v>0.6</v>
      </c>
      <c r="M72" s="126">
        <v>0.89999999999999902</v>
      </c>
      <c r="N72" s="126">
        <v>0.5</v>
      </c>
      <c r="O72" s="126">
        <v>120</v>
      </c>
      <c r="P72" s="127">
        <v>42589.831967592596</v>
      </c>
    </row>
    <row r="73" spans="1:16" x14ac:dyDescent="0.2">
      <c r="A73" s="126">
        <v>2</v>
      </c>
      <c r="B73" s="126">
        <v>11</v>
      </c>
      <c r="C73" s="126">
        <v>16</v>
      </c>
      <c r="D73" s="126">
        <v>0.1</v>
      </c>
      <c r="E73" s="126">
        <v>0.55000000000000004</v>
      </c>
      <c r="F73" s="126">
        <v>0.8</v>
      </c>
      <c r="G73" s="126">
        <v>0.29449644901380101</v>
      </c>
      <c r="H73" s="126">
        <v>0.305098349717914</v>
      </c>
      <c r="I73" s="126" t="s">
        <v>51</v>
      </c>
      <c r="J73" s="126" t="s">
        <v>253</v>
      </c>
      <c r="K73" s="126" t="s">
        <v>956</v>
      </c>
      <c r="L73" s="126">
        <v>0.7</v>
      </c>
      <c r="M73" s="126">
        <v>0</v>
      </c>
      <c r="N73" s="126">
        <v>0.5</v>
      </c>
      <c r="O73" s="126">
        <v>120</v>
      </c>
      <c r="P73" s="127">
        <v>42589.831967592596</v>
      </c>
    </row>
    <row r="74" spans="1:16" x14ac:dyDescent="0.2">
      <c r="A74" s="126">
        <v>2</v>
      </c>
      <c r="B74" s="126">
        <v>12</v>
      </c>
      <c r="C74" s="126">
        <v>17</v>
      </c>
      <c r="D74" s="126">
        <v>0.1</v>
      </c>
      <c r="E74" s="126">
        <v>0.6</v>
      </c>
      <c r="F74" s="126">
        <v>0.85</v>
      </c>
      <c r="G74" s="126">
        <v>0.29424322415759702</v>
      </c>
      <c r="H74" s="126">
        <v>0.30294159544159499</v>
      </c>
      <c r="I74" s="126" t="s">
        <v>51</v>
      </c>
      <c r="J74" s="126" t="s">
        <v>253</v>
      </c>
      <c r="K74" s="126" t="s">
        <v>957</v>
      </c>
      <c r="L74" s="126">
        <v>0.7</v>
      </c>
      <c r="M74" s="126">
        <v>0.1</v>
      </c>
      <c r="N74" s="126">
        <v>0.5</v>
      </c>
      <c r="O74" s="126">
        <v>120</v>
      </c>
      <c r="P74" s="127">
        <v>42589.831967592596</v>
      </c>
    </row>
    <row r="75" spans="1:16" x14ac:dyDescent="0.2">
      <c r="A75" s="126">
        <v>2</v>
      </c>
      <c r="B75" s="126">
        <v>10</v>
      </c>
      <c r="C75" s="126">
        <v>16</v>
      </c>
      <c r="D75" s="126">
        <v>0.1</v>
      </c>
      <c r="E75" s="126">
        <v>0.5</v>
      </c>
      <c r="F75" s="126">
        <v>0.8</v>
      </c>
      <c r="G75" s="126">
        <v>0.288655022446689</v>
      </c>
      <c r="H75" s="126">
        <v>0.295074404761904</v>
      </c>
      <c r="I75" s="126" t="s">
        <v>51</v>
      </c>
      <c r="J75" s="126" t="s">
        <v>253</v>
      </c>
      <c r="K75" s="126" t="s">
        <v>958</v>
      </c>
      <c r="L75" s="126">
        <v>0.7</v>
      </c>
      <c r="M75" s="126">
        <v>0.2</v>
      </c>
      <c r="N75" s="126">
        <v>0.5</v>
      </c>
      <c r="O75" s="126">
        <v>120</v>
      </c>
      <c r="P75" s="127">
        <v>42589.831967592596</v>
      </c>
    </row>
    <row r="76" spans="1:16" x14ac:dyDescent="0.2">
      <c r="A76" s="126">
        <v>2</v>
      </c>
      <c r="B76" s="126">
        <v>10</v>
      </c>
      <c r="C76" s="126">
        <v>16</v>
      </c>
      <c r="D76" s="126">
        <v>0.1</v>
      </c>
      <c r="E76" s="126">
        <v>0.5</v>
      </c>
      <c r="F76" s="126">
        <v>0.8</v>
      </c>
      <c r="G76" s="126">
        <v>0.27293663376853</v>
      </c>
      <c r="H76" s="126">
        <v>0.27765171729611299</v>
      </c>
      <c r="I76" s="126" t="s">
        <v>51</v>
      </c>
      <c r="J76" s="126" t="s">
        <v>253</v>
      </c>
      <c r="K76" s="126" t="s">
        <v>959</v>
      </c>
      <c r="L76" s="126">
        <v>0.7</v>
      </c>
      <c r="M76" s="126">
        <v>0.3</v>
      </c>
      <c r="N76" s="126">
        <v>0.5</v>
      </c>
      <c r="O76" s="126">
        <v>120</v>
      </c>
      <c r="P76" s="127">
        <v>42589.831967592596</v>
      </c>
    </row>
    <row r="77" spans="1:16" x14ac:dyDescent="0.2">
      <c r="A77" s="126">
        <v>2</v>
      </c>
      <c r="B77" s="126">
        <v>7</v>
      </c>
      <c r="C77" s="126">
        <v>14</v>
      </c>
      <c r="D77" s="126">
        <v>0.1</v>
      </c>
      <c r="E77" s="126">
        <v>0.35</v>
      </c>
      <c r="F77" s="126">
        <v>0.7</v>
      </c>
      <c r="G77" s="126">
        <v>0.23185388549828101</v>
      </c>
      <c r="H77" s="126">
        <v>0.23780739495179101</v>
      </c>
      <c r="I77" s="126" t="s">
        <v>51</v>
      </c>
      <c r="J77" s="126" t="s">
        <v>253</v>
      </c>
      <c r="K77" s="126" t="s">
        <v>960</v>
      </c>
      <c r="L77" s="126">
        <v>0.7</v>
      </c>
      <c r="M77" s="126">
        <v>0.4</v>
      </c>
      <c r="N77" s="126">
        <v>0.5</v>
      </c>
      <c r="O77" s="126">
        <v>120</v>
      </c>
      <c r="P77" s="127">
        <v>42589.831967592596</v>
      </c>
    </row>
    <row r="78" spans="1:16" x14ac:dyDescent="0.2">
      <c r="A78" s="126">
        <v>2</v>
      </c>
      <c r="B78" s="126">
        <v>7</v>
      </c>
      <c r="C78" s="126">
        <v>14</v>
      </c>
      <c r="D78" s="126">
        <v>0.1</v>
      </c>
      <c r="E78" s="126">
        <v>0.35</v>
      </c>
      <c r="F78" s="126">
        <v>0.7</v>
      </c>
      <c r="G78" s="126">
        <v>0.22597275478259199</v>
      </c>
      <c r="H78" s="126">
        <v>0.23635436881126501</v>
      </c>
      <c r="I78" s="126" t="s">
        <v>51</v>
      </c>
      <c r="J78" s="126" t="s">
        <v>253</v>
      </c>
      <c r="K78" s="126" t="s">
        <v>961</v>
      </c>
      <c r="L78" s="126">
        <v>0.7</v>
      </c>
      <c r="M78" s="126">
        <v>0.5</v>
      </c>
      <c r="N78" s="126">
        <v>0.5</v>
      </c>
      <c r="O78" s="126">
        <v>120</v>
      </c>
      <c r="P78" s="127">
        <v>42589.831979166665</v>
      </c>
    </row>
    <row r="79" spans="1:16" x14ac:dyDescent="0.2">
      <c r="A79" s="126">
        <v>2</v>
      </c>
      <c r="B79" s="126">
        <v>6</v>
      </c>
      <c r="C79" s="126">
        <v>13</v>
      </c>
      <c r="D79" s="126">
        <v>0.1</v>
      </c>
      <c r="E79" s="126">
        <v>0.3</v>
      </c>
      <c r="F79" s="126">
        <v>0.65</v>
      </c>
      <c r="G79" s="126">
        <v>0.22164735795719501</v>
      </c>
      <c r="H79" s="126">
        <v>0.235600400557297</v>
      </c>
      <c r="I79" s="126" t="s">
        <v>51</v>
      </c>
      <c r="J79" s="126" t="s">
        <v>253</v>
      </c>
      <c r="K79" s="126" t="s">
        <v>962</v>
      </c>
      <c r="L79" s="126">
        <v>0.7</v>
      </c>
      <c r="M79" s="126">
        <v>0.6</v>
      </c>
      <c r="N79" s="126">
        <v>0.5</v>
      </c>
      <c r="O79" s="126">
        <v>120</v>
      </c>
      <c r="P79" s="127">
        <v>42589.831979166665</v>
      </c>
    </row>
    <row r="80" spans="1:16" x14ac:dyDescent="0.2">
      <c r="A80" s="126">
        <v>1</v>
      </c>
      <c r="B80" s="126">
        <v>5</v>
      </c>
      <c r="C80" s="126">
        <v>12</v>
      </c>
      <c r="D80" s="126">
        <v>0.05</v>
      </c>
      <c r="E80" s="126">
        <v>0.25</v>
      </c>
      <c r="F80" s="126">
        <v>0.6</v>
      </c>
      <c r="G80" s="126">
        <v>0.186642742474639</v>
      </c>
      <c r="H80" s="126">
        <v>0.19336014081703701</v>
      </c>
      <c r="I80" s="126" t="s">
        <v>51</v>
      </c>
      <c r="J80" s="126" t="s">
        <v>253</v>
      </c>
      <c r="K80" s="126" t="s">
        <v>963</v>
      </c>
      <c r="L80" s="126">
        <v>0.7</v>
      </c>
      <c r="M80" s="126">
        <v>0.7</v>
      </c>
      <c r="N80" s="126">
        <v>0.5</v>
      </c>
      <c r="O80" s="126">
        <v>120</v>
      </c>
      <c r="P80" s="127">
        <v>42589.831979166665</v>
      </c>
    </row>
    <row r="81" spans="1:16" x14ac:dyDescent="0.2">
      <c r="A81" s="126">
        <v>2</v>
      </c>
      <c r="B81" s="126">
        <v>5</v>
      </c>
      <c r="C81" s="126">
        <v>10</v>
      </c>
      <c r="D81" s="126">
        <v>0.1</v>
      </c>
      <c r="E81" s="126">
        <v>0.25</v>
      </c>
      <c r="F81" s="126">
        <v>0.5</v>
      </c>
      <c r="G81" s="126">
        <v>0.186187917154084</v>
      </c>
      <c r="H81" s="126">
        <v>0.205773952850414</v>
      </c>
      <c r="I81" s="126" t="s">
        <v>51</v>
      </c>
      <c r="J81" s="126" t="s">
        <v>253</v>
      </c>
      <c r="K81" s="126" t="s">
        <v>964</v>
      </c>
      <c r="L81" s="126">
        <v>0.7</v>
      </c>
      <c r="M81" s="126">
        <v>0.79999999999999905</v>
      </c>
      <c r="N81" s="126">
        <v>0.5</v>
      </c>
      <c r="O81" s="126">
        <v>120</v>
      </c>
      <c r="P81" s="127">
        <v>42589.831979166665</v>
      </c>
    </row>
    <row r="82" spans="1:16" x14ac:dyDescent="0.2">
      <c r="A82" s="126">
        <v>2</v>
      </c>
      <c r="B82" s="126">
        <v>3</v>
      </c>
      <c r="C82" s="126">
        <v>8</v>
      </c>
      <c r="D82" s="126">
        <v>0.1</v>
      </c>
      <c r="E82" s="126">
        <v>0.15</v>
      </c>
      <c r="F82" s="126">
        <v>0.4</v>
      </c>
      <c r="G82" s="126">
        <v>0.16787399863795999</v>
      </c>
      <c r="H82" s="126">
        <v>0.186743122569584</v>
      </c>
      <c r="I82" s="126" t="s">
        <v>51</v>
      </c>
      <c r="J82" s="126" t="s">
        <v>253</v>
      </c>
      <c r="K82" s="126" t="s">
        <v>965</v>
      </c>
      <c r="L82" s="126">
        <v>0.7</v>
      </c>
      <c r="M82" s="126">
        <v>0.89999999999999902</v>
      </c>
      <c r="N82" s="126">
        <v>0.5</v>
      </c>
      <c r="O82" s="126">
        <v>120</v>
      </c>
      <c r="P82" s="127">
        <v>42589.831979166665</v>
      </c>
    </row>
    <row r="83" spans="1:16" x14ac:dyDescent="0.2">
      <c r="A83" s="126">
        <v>2</v>
      </c>
      <c r="B83" s="126">
        <v>10</v>
      </c>
      <c r="C83" s="126">
        <v>16</v>
      </c>
      <c r="D83" s="126">
        <v>0.1</v>
      </c>
      <c r="E83" s="126">
        <v>0.5</v>
      </c>
      <c r="F83" s="126">
        <v>0.8</v>
      </c>
      <c r="G83" s="126">
        <v>0.27676853128325302</v>
      </c>
      <c r="H83" s="126">
        <v>0.28803661616161602</v>
      </c>
      <c r="I83" s="126" t="s">
        <v>51</v>
      </c>
      <c r="J83" s="126" t="s">
        <v>253</v>
      </c>
      <c r="K83" s="126" t="s">
        <v>966</v>
      </c>
      <c r="L83" s="126">
        <v>0.79999999999999905</v>
      </c>
      <c r="M83" s="126">
        <v>0</v>
      </c>
      <c r="N83" s="126">
        <v>0.5</v>
      </c>
      <c r="O83" s="126">
        <v>120</v>
      </c>
      <c r="P83" s="127">
        <v>42589.831979166665</v>
      </c>
    </row>
    <row r="84" spans="1:16" x14ac:dyDescent="0.2">
      <c r="A84" s="126">
        <v>2</v>
      </c>
      <c r="B84" s="126">
        <v>10</v>
      </c>
      <c r="C84" s="126">
        <v>16</v>
      </c>
      <c r="D84" s="126">
        <v>0.1</v>
      </c>
      <c r="E84" s="126">
        <v>0.5</v>
      </c>
      <c r="F84" s="126">
        <v>0.8</v>
      </c>
      <c r="G84" s="126">
        <v>0.27478019729312803</v>
      </c>
      <c r="H84" s="126">
        <v>0.27975874819624802</v>
      </c>
      <c r="I84" s="126" t="s">
        <v>51</v>
      </c>
      <c r="J84" s="126" t="s">
        <v>253</v>
      </c>
      <c r="K84" s="126" t="s">
        <v>967</v>
      </c>
      <c r="L84" s="126">
        <v>0.79999999999999905</v>
      </c>
      <c r="M84" s="126">
        <v>0.1</v>
      </c>
      <c r="N84" s="126">
        <v>0.5</v>
      </c>
      <c r="O84" s="126">
        <v>120</v>
      </c>
      <c r="P84" s="127">
        <v>42589.831979166665</v>
      </c>
    </row>
    <row r="85" spans="1:16" x14ac:dyDescent="0.2">
      <c r="A85" s="126">
        <v>2</v>
      </c>
      <c r="B85" s="126">
        <v>9</v>
      </c>
      <c r="C85" s="126">
        <v>16</v>
      </c>
      <c r="D85" s="126">
        <v>0.1</v>
      </c>
      <c r="E85" s="126">
        <v>0.45</v>
      </c>
      <c r="F85" s="126">
        <v>0.8</v>
      </c>
      <c r="G85" s="126">
        <v>0.25747050865800802</v>
      </c>
      <c r="H85" s="126">
        <v>0.25855880230880202</v>
      </c>
      <c r="I85" s="126" t="s">
        <v>51</v>
      </c>
      <c r="J85" s="126" t="s">
        <v>253</v>
      </c>
      <c r="K85" s="126" t="s">
        <v>968</v>
      </c>
      <c r="L85" s="126">
        <v>0.79999999999999905</v>
      </c>
      <c r="M85" s="126">
        <v>0.2</v>
      </c>
      <c r="N85" s="126">
        <v>0.5</v>
      </c>
      <c r="O85" s="126">
        <v>120</v>
      </c>
      <c r="P85" s="127">
        <v>42589.831979166665</v>
      </c>
    </row>
    <row r="86" spans="1:16" x14ac:dyDescent="0.2">
      <c r="A86" s="126">
        <v>2</v>
      </c>
      <c r="B86" s="126">
        <v>7</v>
      </c>
      <c r="C86" s="126">
        <v>14</v>
      </c>
      <c r="D86" s="126">
        <v>0.1</v>
      </c>
      <c r="E86" s="126">
        <v>0.35</v>
      </c>
      <c r="F86" s="126">
        <v>0.7</v>
      </c>
      <c r="G86" s="126">
        <v>0.24063208098700301</v>
      </c>
      <c r="H86" s="126">
        <v>0.24376889872579499</v>
      </c>
      <c r="I86" s="126" t="s">
        <v>51</v>
      </c>
      <c r="J86" s="126" t="s">
        <v>253</v>
      </c>
      <c r="K86" s="126" t="s">
        <v>969</v>
      </c>
      <c r="L86" s="126">
        <v>0.79999999999999905</v>
      </c>
      <c r="M86" s="126">
        <v>0.3</v>
      </c>
      <c r="N86" s="126">
        <v>0.5</v>
      </c>
      <c r="O86" s="126">
        <v>120</v>
      </c>
      <c r="P86" s="127">
        <v>42589.831979166665</v>
      </c>
    </row>
    <row r="87" spans="1:16" x14ac:dyDescent="0.2">
      <c r="A87" s="126">
        <v>2</v>
      </c>
      <c r="B87" s="126">
        <v>7</v>
      </c>
      <c r="C87" s="126">
        <v>14</v>
      </c>
      <c r="D87" s="126">
        <v>0.1</v>
      </c>
      <c r="E87" s="126">
        <v>0.35</v>
      </c>
      <c r="F87" s="126">
        <v>0.7</v>
      </c>
      <c r="G87" s="126">
        <v>0.238862906569803</v>
      </c>
      <c r="H87" s="126">
        <v>0.24486627357317001</v>
      </c>
      <c r="I87" s="126" t="s">
        <v>51</v>
      </c>
      <c r="J87" s="126" t="s">
        <v>253</v>
      </c>
      <c r="K87" s="126" t="s">
        <v>970</v>
      </c>
      <c r="L87" s="126">
        <v>0.79999999999999905</v>
      </c>
      <c r="M87" s="126">
        <v>0.4</v>
      </c>
      <c r="N87" s="126">
        <v>0.5</v>
      </c>
      <c r="O87" s="126">
        <v>120</v>
      </c>
      <c r="P87" s="127">
        <v>42589.831979166665</v>
      </c>
    </row>
    <row r="88" spans="1:16" x14ac:dyDescent="0.2">
      <c r="A88" s="126">
        <v>2</v>
      </c>
      <c r="B88" s="126">
        <v>7</v>
      </c>
      <c r="C88" s="126">
        <v>14</v>
      </c>
      <c r="D88" s="126">
        <v>0.1</v>
      </c>
      <c r="E88" s="126">
        <v>0.35</v>
      </c>
      <c r="F88" s="126">
        <v>0.7</v>
      </c>
      <c r="G88" s="126">
        <v>0.21465655736345299</v>
      </c>
      <c r="H88" s="126">
        <v>0.22006468627158199</v>
      </c>
      <c r="I88" s="126" t="s">
        <v>51</v>
      </c>
      <c r="J88" s="126" t="s">
        <v>253</v>
      </c>
      <c r="K88" s="126" t="s">
        <v>971</v>
      </c>
      <c r="L88" s="126">
        <v>0.79999999999999905</v>
      </c>
      <c r="M88" s="126">
        <v>0.5</v>
      </c>
      <c r="N88" s="126">
        <v>0.5</v>
      </c>
      <c r="O88" s="126">
        <v>120</v>
      </c>
      <c r="P88" s="127">
        <v>42589.831979166665</v>
      </c>
    </row>
    <row r="89" spans="1:16" x14ac:dyDescent="0.2">
      <c r="A89" s="126">
        <v>2</v>
      </c>
      <c r="B89" s="126">
        <v>5</v>
      </c>
      <c r="C89" s="126">
        <v>12</v>
      </c>
      <c r="D89" s="126">
        <v>0.1</v>
      </c>
      <c r="E89" s="126">
        <v>0.25</v>
      </c>
      <c r="F89" s="126">
        <v>0.6</v>
      </c>
      <c r="G89" s="126">
        <v>0.206383002214898</v>
      </c>
      <c r="H89" s="126">
        <v>0.21319655440345001</v>
      </c>
      <c r="I89" s="126" t="s">
        <v>51</v>
      </c>
      <c r="J89" s="126" t="s">
        <v>253</v>
      </c>
      <c r="K89" s="126" t="s">
        <v>972</v>
      </c>
      <c r="L89" s="126">
        <v>0.79999999999999905</v>
      </c>
      <c r="M89" s="126">
        <v>0.6</v>
      </c>
      <c r="N89" s="126">
        <v>0.5</v>
      </c>
      <c r="O89" s="126">
        <v>120</v>
      </c>
      <c r="P89" s="127">
        <v>42589.831990740742</v>
      </c>
    </row>
    <row r="90" spans="1:16" x14ac:dyDescent="0.2">
      <c r="A90" s="126">
        <v>1</v>
      </c>
      <c r="B90" s="126">
        <v>5</v>
      </c>
      <c r="C90" s="126">
        <v>10</v>
      </c>
      <c r="D90" s="126">
        <v>0.05</v>
      </c>
      <c r="E90" s="126">
        <v>0.25</v>
      </c>
      <c r="F90" s="126">
        <v>0.5</v>
      </c>
      <c r="G90" s="126">
        <v>0.179160800751968</v>
      </c>
      <c r="H90" s="126">
        <v>0.18525502733148899</v>
      </c>
      <c r="I90" s="126" t="s">
        <v>51</v>
      </c>
      <c r="J90" s="126" t="s">
        <v>253</v>
      </c>
      <c r="K90" s="126" t="s">
        <v>973</v>
      </c>
      <c r="L90" s="126">
        <v>0.79999999999999905</v>
      </c>
      <c r="M90" s="126">
        <v>0.7</v>
      </c>
      <c r="N90" s="126">
        <v>0.5</v>
      </c>
      <c r="O90" s="126">
        <v>120</v>
      </c>
      <c r="P90" s="127">
        <v>42589.831990740742</v>
      </c>
    </row>
    <row r="91" spans="1:16" x14ac:dyDescent="0.2">
      <c r="A91" s="126">
        <v>2</v>
      </c>
      <c r="B91" s="126">
        <v>5</v>
      </c>
      <c r="C91" s="126">
        <v>8</v>
      </c>
      <c r="D91" s="126">
        <v>0.1</v>
      </c>
      <c r="E91" s="126">
        <v>0.25</v>
      </c>
      <c r="F91" s="126">
        <v>0.4</v>
      </c>
      <c r="G91" s="126">
        <v>0.18153539475699701</v>
      </c>
      <c r="H91" s="126">
        <v>0.19971295466985101</v>
      </c>
      <c r="I91" s="126" t="s">
        <v>51</v>
      </c>
      <c r="J91" s="126" t="s">
        <v>253</v>
      </c>
      <c r="K91" s="126" t="s">
        <v>974</v>
      </c>
      <c r="L91" s="126">
        <v>0.79999999999999905</v>
      </c>
      <c r="M91" s="126">
        <v>0.79999999999999905</v>
      </c>
      <c r="N91" s="126">
        <v>0.5</v>
      </c>
      <c r="O91" s="126">
        <v>120</v>
      </c>
      <c r="P91" s="127">
        <v>42589.831990740742</v>
      </c>
    </row>
    <row r="92" spans="1:16" x14ac:dyDescent="0.2">
      <c r="A92" s="126">
        <v>2</v>
      </c>
      <c r="B92" s="126">
        <v>4</v>
      </c>
      <c r="C92" s="126">
        <v>6</v>
      </c>
      <c r="D92" s="126">
        <v>0.1</v>
      </c>
      <c r="E92" s="126">
        <v>0.2</v>
      </c>
      <c r="F92" s="126">
        <v>0.3</v>
      </c>
      <c r="G92" s="126">
        <v>0.16350491964931599</v>
      </c>
      <c r="H92" s="126">
        <v>0.181826258033154</v>
      </c>
      <c r="I92" s="126" t="s">
        <v>51</v>
      </c>
      <c r="J92" s="126" t="s">
        <v>253</v>
      </c>
      <c r="K92" s="126" t="s">
        <v>975</v>
      </c>
      <c r="L92" s="126">
        <v>0.79999999999999905</v>
      </c>
      <c r="M92" s="126">
        <v>0.89999999999999902</v>
      </c>
      <c r="N92" s="126">
        <v>0.5</v>
      </c>
      <c r="O92" s="126">
        <v>120</v>
      </c>
      <c r="P92" s="127">
        <v>42589.831990740742</v>
      </c>
    </row>
    <row r="93" spans="1:16" x14ac:dyDescent="0.2">
      <c r="A93" s="126">
        <v>2</v>
      </c>
      <c r="B93" s="126">
        <v>9</v>
      </c>
      <c r="C93" s="126">
        <v>15</v>
      </c>
      <c r="D93" s="126">
        <v>0.1</v>
      </c>
      <c r="E93" s="126">
        <v>0.45</v>
      </c>
      <c r="F93" s="126">
        <v>0.75</v>
      </c>
      <c r="G93" s="126">
        <v>0.250611188404392</v>
      </c>
      <c r="H93" s="126">
        <v>0.261835970542867</v>
      </c>
      <c r="I93" s="126" t="s">
        <v>51</v>
      </c>
      <c r="J93" s="126" t="s">
        <v>253</v>
      </c>
      <c r="K93" s="126" t="s">
        <v>976</v>
      </c>
      <c r="L93" s="126">
        <v>0.89999999999999902</v>
      </c>
      <c r="M93" s="126">
        <v>0</v>
      </c>
      <c r="N93" s="126">
        <v>0.5</v>
      </c>
      <c r="O93" s="126">
        <v>120</v>
      </c>
      <c r="P93" s="127">
        <v>42589.831990740742</v>
      </c>
    </row>
    <row r="94" spans="1:16" x14ac:dyDescent="0.2">
      <c r="A94" s="126">
        <v>2</v>
      </c>
      <c r="B94" s="126">
        <v>9</v>
      </c>
      <c r="C94" s="126">
        <v>14</v>
      </c>
      <c r="D94" s="126">
        <v>0.1</v>
      </c>
      <c r="E94" s="126">
        <v>0.45</v>
      </c>
      <c r="F94" s="126">
        <v>0.7</v>
      </c>
      <c r="G94" s="126">
        <v>0.24742709455577</v>
      </c>
      <c r="H94" s="126">
        <v>0.24896753573224101</v>
      </c>
      <c r="I94" s="126" t="s">
        <v>51</v>
      </c>
      <c r="J94" s="126" t="s">
        <v>253</v>
      </c>
      <c r="K94" s="126" t="s">
        <v>977</v>
      </c>
      <c r="L94" s="126">
        <v>0.89999999999999902</v>
      </c>
      <c r="M94" s="126">
        <v>0.1</v>
      </c>
      <c r="N94" s="126">
        <v>0.5</v>
      </c>
      <c r="O94" s="126">
        <v>120</v>
      </c>
      <c r="P94" s="127">
        <v>42589.831990740742</v>
      </c>
    </row>
    <row r="95" spans="1:16" x14ac:dyDescent="0.2">
      <c r="A95" s="126">
        <v>2</v>
      </c>
      <c r="B95" s="126">
        <v>7</v>
      </c>
      <c r="C95" s="126">
        <v>14</v>
      </c>
      <c r="D95" s="126">
        <v>0.1</v>
      </c>
      <c r="E95" s="126">
        <v>0.35</v>
      </c>
      <c r="F95" s="126">
        <v>0.7</v>
      </c>
      <c r="G95" s="126">
        <v>0.23455025948637501</v>
      </c>
      <c r="H95" s="126">
        <v>0.235188773785376</v>
      </c>
      <c r="I95" s="126" t="s">
        <v>51</v>
      </c>
      <c r="J95" s="126" t="s">
        <v>253</v>
      </c>
      <c r="K95" s="126" t="s">
        <v>978</v>
      </c>
      <c r="L95" s="126">
        <v>0.89999999999999902</v>
      </c>
      <c r="M95" s="126">
        <v>0.2</v>
      </c>
      <c r="N95" s="126">
        <v>0.5</v>
      </c>
      <c r="O95" s="126">
        <v>120</v>
      </c>
      <c r="P95" s="127">
        <v>42589.831990740742</v>
      </c>
    </row>
    <row r="96" spans="1:16" x14ac:dyDescent="0.2">
      <c r="A96" s="126">
        <v>2</v>
      </c>
      <c r="B96" s="126">
        <v>7</v>
      </c>
      <c r="C96" s="126">
        <v>13</v>
      </c>
      <c r="D96" s="126">
        <v>0.1</v>
      </c>
      <c r="E96" s="126">
        <v>0.35</v>
      </c>
      <c r="F96" s="126">
        <v>0.65</v>
      </c>
      <c r="G96" s="126">
        <v>0.22735499128247599</v>
      </c>
      <c r="H96" s="126">
        <v>0.22573907724009101</v>
      </c>
      <c r="I96" s="126" t="s">
        <v>51</v>
      </c>
      <c r="J96" s="126" t="s">
        <v>253</v>
      </c>
      <c r="K96" s="126" t="s">
        <v>979</v>
      </c>
      <c r="L96" s="126">
        <v>0.89999999999999902</v>
      </c>
      <c r="M96" s="126">
        <v>0.3</v>
      </c>
      <c r="N96" s="126">
        <v>0.5</v>
      </c>
      <c r="O96" s="126">
        <v>120</v>
      </c>
      <c r="P96" s="127">
        <v>42589.831990740742</v>
      </c>
    </row>
    <row r="97" spans="1:16" x14ac:dyDescent="0.2">
      <c r="A97" s="126">
        <v>2</v>
      </c>
      <c r="B97" s="126">
        <v>6</v>
      </c>
      <c r="C97" s="126">
        <v>11</v>
      </c>
      <c r="D97" s="126">
        <v>0.1</v>
      </c>
      <c r="E97" s="126">
        <v>0.3</v>
      </c>
      <c r="F97" s="126">
        <v>0.55000000000000004</v>
      </c>
      <c r="G97" s="126">
        <v>0.221356869034353</v>
      </c>
      <c r="H97" s="126">
        <v>0.22228725128826499</v>
      </c>
      <c r="I97" s="126" t="s">
        <v>51</v>
      </c>
      <c r="J97" s="126" t="s">
        <v>253</v>
      </c>
      <c r="K97" s="126" t="s">
        <v>980</v>
      </c>
      <c r="L97" s="126">
        <v>0.89999999999999902</v>
      </c>
      <c r="M97" s="126">
        <v>0.4</v>
      </c>
      <c r="N97" s="126">
        <v>0.5</v>
      </c>
      <c r="O97" s="126">
        <v>120</v>
      </c>
      <c r="P97" s="127">
        <v>42589.831990740742</v>
      </c>
    </row>
    <row r="98" spans="1:16" x14ac:dyDescent="0.2">
      <c r="A98" s="126">
        <v>2</v>
      </c>
      <c r="B98" s="126">
        <v>6</v>
      </c>
      <c r="C98" s="126">
        <v>9</v>
      </c>
      <c r="D98" s="126">
        <v>0.1</v>
      </c>
      <c r="E98" s="126">
        <v>0.3</v>
      </c>
      <c r="F98" s="126">
        <v>0.45</v>
      </c>
      <c r="G98" s="126">
        <v>0.20266946983224801</v>
      </c>
      <c r="H98" s="126">
        <v>0.204149465871068</v>
      </c>
      <c r="I98" s="126" t="s">
        <v>51</v>
      </c>
      <c r="J98" s="126" t="s">
        <v>253</v>
      </c>
      <c r="K98" s="126" t="s">
        <v>981</v>
      </c>
      <c r="L98" s="126">
        <v>0.89999999999999902</v>
      </c>
      <c r="M98" s="126">
        <v>0.5</v>
      </c>
      <c r="N98" s="126">
        <v>0.5</v>
      </c>
      <c r="O98" s="126">
        <v>120</v>
      </c>
      <c r="P98" s="127">
        <v>42589.831990740742</v>
      </c>
    </row>
    <row r="99" spans="1:16" x14ac:dyDescent="0.2">
      <c r="A99" s="126">
        <v>2</v>
      </c>
      <c r="B99" s="126">
        <v>5</v>
      </c>
      <c r="C99" s="126">
        <v>7</v>
      </c>
      <c r="D99" s="126">
        <v>0.1</v>
      </c>
      <c r="E99" s="126">
        <v>0.25</v>
      </c>
      <c r="F99" s="126">
        <v>0.35</v>
      </c>
      <c r="G99" s="126">
        <v>0.198902320315099</v>
      </c>
      <c r="H99" s="126">
        <v>0.204410094131696</v>
      </c>
      <c r="I99" s="126" t="s">
        <v>51</v>
      </c>
      <c r="J99" s="126" t="s">
        <v>253</v>
      </c>
      <c r="K99" s="126" t="s">
        <v>982</v>
      </c>
      <c r="L99" s="126">
        <v>0.89999999999999902</v>
      </c>
      <c r="M99" s="126">
        <v>0.6</v>
      </c>
      <c r="N99" s="126">
        <v>0.5</v>
      </c>
      <c r="O99" s="126">
        <v>120</v>
      </c>
      <c r="P99" s="127">
        <v>42589.831990740742</v>
      </c>
    </row>
    <row r="100" spans="1:16" x14ac:dyDescent="0.2">
      <c r="A100" s="126">
        <v>2</v>
      </c>
      <c r="B100" s="126">
        <v>5</v>
      </c>
      <c r="C100" s="126">
        <v>6</v>
      </c>
      <c r="D100" s="126">
        <v>0.1</v>
      </c>
      <c r="E100" s="126">
        <v>0.25</v>
      </c>
      <c r="F100" s="126">
        <v>0.3</v>
      </c>
      <c r="G100" s="126">
        <v>0.19558154279540499</v>
      </c>
      <c r="H100" s="126">
        <v>0.200886023173415</v>
      </c>
      <c r="I100" s="126" t="s">
        <v>51</v>
      </c>
      <c r="J100" s="126" t="s">
        <v>253</v>
      </c>
      <c r="K100" s="126" t="s">
        <v>983</v>
      </c>
      <c r="L100" s="126">
        <v>0.89999999999999902</v>
      </c>
      <c r="M100" s="126">
        <v>0.7</v>
      </c>
      <c r="N100" s="126">
        <v>0.5</v>
      </c>
      <c r="O100" s="126">
        <v>120</v>
      </c>
      <c r="P100" s="127">
        <v>42589.832002314812</v>
      </c>
    </row>
    <row r="101" spans="1:16" x14ac:dyDescent="0.2">
      <c r="A101" s="126">
        <v>2</v>
      </c>
      <c r="B101" s="126">
        <v>4</v>
      </c>
      <c r="C101" s="126">
        <v>6</v>
      </c>
      <c r="D101" s="126">
        <v>0.1</v>
      </c>
      <c r="E101" s="126">
        <v>0.2</v>
      </c>
      <c r="F101" s="126">
        <v>0.3</v>
      </c>
      <c r="G101" s="126">
        <v>0.17375534815671001</v>
      </c>
      <c r="H101" s="126">
        <v>0.191095813383205</v>
      </c>
      <c r="I101" s="126" t="s">
        <v>51</v>
      </c>
      <c r="J101" s="126" t="s">
        <v>253</v>
      </c>
      <c r="K101" s="126" t="s">
        <v>984</v>
      </c>
      <c r="L101" s="126">
        <v>0.89999999999999902</v>
      </c>
      <c r="M101" s="126">
        <v>0.79999999999999905</v>
      </c>
      <c r="N101" s="126">
        <v>0.5</v>
      </c>
      <c r="O101" s="126">
        <v>120</v>
      </c>
      <c r="P101" s="127">
        <v>42589.832002314812</v>
      </c>
    </row>
    <row r="102" spans="1:16" ht="18" customHeight="1" x14ac:dyDescent="0.2">
      <c r="A102" s="126">
        <v>2</v>
      </c>
      <c r="B102" s="126">
        <v>4</v>
      </c>
      <c r="C102" s="126">
        <v>6</v>
      </c>
      <c r="D102" s="126">
        <v>0.1</v>
      </c>
      <c r="E102" s="126">
        <v>0.2</v>
      </c>
      <c r="F102" s="126">
        <v>0.3</v>
      </c>
      <c r="G102" s="126">
        <v>0.16432383944211301</v>
      </c>
      <c r="H102" s="126">
        <v>0.18202310096490401</v>
      </c>
      <c r="I102" s="126" t="s">
        <v>51</v>
      </c>
      <c r="J102" s="126" t="s">
        <v>253</v>
      </c>
      <c r="K102" s="126" t="s">
        <v>985</v>
      </c>
      <c r="L102" s="126">
        <v>0.89999999999999902</v>
      </c>
      <c r="M102" s="126">
        <v>0.89999999999999902</v>
      </c>
      <c r="N102" s="126">
        <v>0.5</v>
      </c>
      <c r="O102" s="126">
        <v>120</v>
      </c>
      <c r="P102" s="127">
        <v>42589.832002314812</v>
      </c>
    </row>
    <row r="104" spans="1:16" s="26" customFormat="1" x14ac:dyDescent="0.25">
      <c r="A104" s="26" t="s">
        <v>1570</v>
      </c>
    </row>
    <row r="105" spans="1:16" x14ac:dyDescent="0.2">
      <c r="A105" s="126">
        <v>12</v>
      </c>
      <c r="B105" s="126">
        <v>15</v>
      </c>
      <c r="C105" s="126">
        <v>16</v>
      </c>
      <c r="D105" s="126">
        <v>0.6</v>
      </c>
      <c r="E105" s="126">
        <v>0.75</v>
      </c>
      <c r="F105" s="126">
        <v>0.8</v>
      </c>
      <c r="G105" s="126">
        <v>0.65652470773160398</v>
      </c>
      <c r="H105" s="126">
        <v>0.67256613756613703</v>
      </c>
      <c r="I105" s="126" t="s">
        <v>51</v>
      </c>
      <c r="J105" s="126" t="s">
        <v>253</v>
      </c>
      <c r="K105" s="126" t="s">
        <v>1322</v>
      </c>
      <c r="L105" s="126">
        <v>0</v>
      </c>
      <c r="M105" s="126">
        <v>0</v>
      </c>
      <c r="N105" s="126">
        <v>0.5</v>
      </c>
      <c r="O105" s="126">
        <v>120</v>
      </c>
      <c r="P105" s="127">
        <v>42649.824189814812</v>
      </c>
    </row>
    <row r="106" spans="1:16" x14ac:dyDescent="0.2">
      <c r="A106" s="126">
        <v>12</v>
      </c>
      <c r="B106" s="126">
        <v>16</v>
      </c>
      <c r="C106" s="126">
        <v>16</v>
      </c>
      <c r="D106" s="126">
        <v>0.6</v>
      </c>
      <c r="E106" s="126">
        <v>0.8</v>
      </c>
      <c r="F106" s="126">
        <v>0.8</v>
      </c>
      <c r="G106" s="126">
        <v>0.66369137439826997</v>
      </c>
      <c r="H106" s="126">
        <v>0.67569800569800498</v>
      </c>
      <c r="I106" s="126" t="s">
        <v>51</v>
      </c>
      <c r="J106" s="126" t="s">
        <v>253</v>
      </c>
      <c r="K106" s="126" t="s">
        <v>1323</v>
      </c>
      <c r="L106" s="126">
        <v>0</v>
      </c>
      <c r="M106" s="126">
        <v>0.1</v>
      </c>
      <c r="N106" s="126">
        <v>0.5</v>
      </c>
      <c r="O106" s="126">
        <v>120</v>
      </c>
      <c r="P106" s="127">
        <v>42649.824201388888</v>
      </c>
    </row>
    <row r="107" spans="1:16" s="130" customFormat="1" x14ac:dyDescent="0.2">
      <c r="A107" s="128">
        <v>12</v>
      </c>
      <c r="B107" s="128">
        <v>16</v>
      </c>
      <c r="C107" s="128">
        <v>16</v>
      </c>
      <c r="D107" s="128">
        <v>0.6</v>
      </c>
      <c r="E107" s="128">
        <v>0.8</v>
      </c>
      <c r="F107" s="128">
        <v>0.8</v>
      </c>
      <c r="G107" s="128">
        <v>0.66380086580086495</v>
      </c>
      <c r="H107" s="128">
        <v>0.67633116883116795</v>
      </c>
      <c r="I107" s="128" t="s">
        <v>51</v>
      </c>
      <c r="J107" s="128" t="s">
        <v>253</v>
      </c>
      <c r="K107" s="128" t="s">
        <v>1324</v>
      </c>
      <c r="L107" s="128">
        <v>0</v>
      </c>
      <c r="M107" s="128">
        <v>0.2</v>
      </c>
      <c r="N107" s="128">
        <v>0.5</v>
      </c>
      <c r="O107" s="128">
        <v>120</v>
      </c>
      <c r="P107" s="129">
        <v>42649.824201388888</v>
      </c>
    </row>
    <row r="108" spans="1:16" x14ac:dyDescent="0.2">
      <c r="A108" s="126">
        <v>11</v>
      </c>
      <c r="B108" s="126">
        <v>15</v>
      </c>
      <c r="C108" s="126">
        <v>17</v>
      </c>
      <c r="D108" s="126">
        <v>0.55000000000000004</v>
      </c>
      <c r="E108" s="126">
        <v>0.75</v>
      </c>
      <c r="F108" s="126">
        <v>0.85</v>
      </c>
      <c r="G108" s="126">
        <v>0.64407407407407402</v>
      </c>
      <c r="H108" s="126">
        <v>0.65305555555555495</v>
      </c>
      <c r="I108" s="126" t="s">
        <v>51</v>
      </c>
      <c r="J108" s="126" t="s">
        <v>253</v>
      </c>
      <c r="K108" s="126" t="s">
        <v>1325</v>
      </c>
      <c r="L108" s="126">
        <v>0</v>
      </c>
      <c r="M108" s="126">
        <v>0.3</v>
      </c>
      <c r="N108" s="126">
        <v>0.5</v>
      </c>
      <c r="O108" s="126">
        <v>120</v>
      </c>
      <c r="P108" s="127">
        <v>42649.824201388888</v>
      </c>
    </row>
    <row r="109" spans="1:16" x14ac:dyDescent="0.2">
      <c r="A109" s="126">
        <v>10</v>
      </c>
      <c r="B109" s="126">
        <v>15</v>
      </c>
      <c r="C109" s="126">
        <v>17</v>
      </c>
      <c r="D109" s="126">
        <v>0.5</v>
      </c>
      <c r="E109" s="126">
        <v>0.75</v>
      </c>
      <c r="F109" s="126">
        <v>0.85</v>
      </c>
      <c r="G109" s="126">
        <v>0.63937229437229404</v>
      </c>
      <c r="H109" s="126">
        <v>0.64095238095238005</v>
      </c>
      <c r="I109" s="126" t="s">
        <v>51</v>
      </c>
      <c r="J109" s="126" t="s">
        <v>253</v>
      </c>
      <c r="K109" s="126" t="s">
        <v>1326</v>
      </c>
      <c r="L109" s="126">
        <v>0</v>
      </c>
      <c r="M109" s="126">
        <v>0.4</v>
      </c>
      <c r="N109" s="126">
        <v>0.5</v>
      </c>
      <c r="O109" s="126">
        <v>120</v>
      </c>
      <c r="P109" s="127">
        <v>42649.824212962965</v>
      </c>
    </row>
    <row r="110" spans="1:16" x14ac:dyDescent="0.2">
      <c r="A110" s="126">
        <v>10</v>
      </c>
      <c r="B110" s="126">
        <v>15</v>
      </c>
      <c r="C110" s="126">
        <v>17</v>
      </c>
      <c r="D110" s="126">
        <v>0.5</v>
      </c>
      <c r="E110" s="126">
        <v>0.75</v>
      </c>
      <c r="F110" s="126">
        <v>0.85</v>
      </c>
      <c r="G110" s="126">
        <v>0.63061507936507899</v>
      </c>
      <c r="H110" s="126">
        <v>0.64124999999999999</v>
      </c>
      <c r="I110" s="126" t="s">
        <v>51</v>
      </c>
      <c r="J110" s="126" t="s">
        <v>253</v>
      </c>
      <c r="K110" s="126" t="s">
        <v>1327</v>
      </c>
      <c r="L110" s="126">
        <v>0</v>
      </c>
      <c r="M110" s="126">
        <v>0.5</v>
      </c>
      <c r="N110" s="126">
        <v>0.5</v>
      </c>
      <c r="O110" s="126">
        <v>120</v>
      </c>
      <c r="P110" s="127">
        <v>42649.824212962965</v>
      </c>
    </row>
    <row r="111" spans="1:16" x14ac:dyDescent="0.2">
      <c r="A111" s="126">
        <v>9</v>
      </c>
      <c r="B111" s="126">
        <v>15</v>
      </c>
      <c r="C111" s="126">
        <v>17</v>
      </c>
      <c r="D111" s="126">
        <v>0.45</v>
      </c>
      <c r="E111" s="126">
        <v>0.75</v>
      </c>
      <c r="F111" s="126">
        <v>0.85</v>
      </c>
      <c r="G111" s="126">
        <v>0.60046296296296298</v>
      </c>
      <c r="H111" s="126">
        <v>0.60249999999999904</v>
      </c>
      <c r="I111" s="126" t="s">
        <v>51</v>
      </c>
      <c r="J111" s="126" t="s">
        <v>253</v>
      </c>
      <c r="K111" s="126" t="s">
        <v>1328</v>
      </c>
      <c r="L111" s="126">
        <v>0</v>
      </c>
      <c r="M111" s="126">
        <v>0.6</v>
      </c>
      <c r="N111" s="126">
        <v>0.5</v>
      </c>
      <c r="O111" s="126">
        <v>120</v>
      </c>
      <c r="P111" s="127">
        <v>42649.824212962965</v>
      </c>
    </row>
    <row r="112" spans="1:16" x14ac:dyDescent="0.2">
      <c r="A112" s="126">
        <v>8</v>
      </c>
      <c r="B112" s="126">
        <v>15</v>
      </c>
      <c r="C112" s="126">
        <v>16</v>
      </c>
      <c r="D112" s="126">
        <v>0.4</v>
      </c>
      <c r="E112" s="126">
        <v>0.75</v>
      </c>
      <c r="F112" s="126">
        <v>0.8</v>
      </c>
      <c r="G112" s="126">
        <v>0.54328798740089002</v>
      </c>
      <c r="H112" s="126">
        <v>0.54532502443792696</v>
      </c>
      <c r="I112" s="126" t="s">
        <v>51</v>
      </c>
      <c r="J112" s="126" t="s">
        <v>253</v>
      </c>
      <c r="K112" s="126" t="s">
        <v>1329</v>
      </c>
      <c r="L112" s="126">
        <v>0</v>
      </c>
      <c r="M112" s="126">
        <v>0.7</v>
      </c>
      <c r="N112" s="126">
        <v>0.5</v>
      </c>
      <c r="O112" s="126">
        <v>120</v>
      </c>
      <c r="P112" s="127">
        <v>42649.824212962965</v>
      </c>
    </row>
    <row r="113" spans="1:16" x14ac:dyDescent="0.2">
      <c r="A113" s="126">
        <v>7</v>
      </c>
      <c r="B113" s="126">
        <v>15</v>
      </c>
      <c r="C113" s="126">
        <v>16</v>
      </c>
      <c r="D113" s="126">
        <v>0.35</v>
      </c>
      <c r="E113" s="126">
        <v>0.75</v>
      </c>
      <c r="F113" s="126">
        <v>0.8</v>
      </c>
      <c r="G113" s="126">
        <v>0.49014464925755202</v>
      </c>
      <c r="H113" s="126">
        <v>0.48875576036866297</v>
      </c>
      <c r="I113" s="126" t="s">
        <v>51</v>
      </c>
      <c r="J113" s="126" t="s">
        <v>253</v>
      </c>
      <c r="K113" s="126" t="s">
        <v>1330</v>
      </c>
      <c r="L113" s="126">
        <v>0</v>
      </c>
      <c r="M113" s="126">
        <v>0.79999999999999905</v>
      </c>
      <c r="N113" s="126">
        <v>0.5</v>
      </c>
      <c r="O113" s="126">
        <v>120</v>
      </c>
      <c r="P113" s="127">
        <v>42649.824212962965</v>
      </c>
    </row>
    <row r="114" spans="1:16" x14ac:dyDescent="0.2">
      <c r="A114" s="126">
        <v>0</v>
      </c>
      <c r="B114" s="126">
        <v>13</v>
      </c>
      <c r="C114" s="126">
        <v>16</v>
      </c>
      <c r="D114" s="126">
        <v>0</v>
      </c>
      <c r="E114" s="126">
        <v>0.65</v>
      </c>
      <c r="F114" s="126">
        <v>0.8</v>
      </c>
      <c r="G114" s="126">
        <v>0.30138498299788602</v>
      </c>
      <c r="H114" s="126">
        <v>0.30268127929418198</v>
      </c>
      <c r="I114" s="126" t="s">
        <v>51</v>
      </c>
      <c r="J114" s="126" t="s">
        <v>253</v>
      </c>
      <c r="K114" s="126" t="s">
        <v>1331</v>
      </c>
      <c r="L114" s="126">
        <v>0</v>
      </c>
      <c r="M114" s="126">
        <v>0.89999999999999902</v>
      </c>
      <c r="N114" s="126">
        <v>0.5</v>
      </c>
      <c r="O114" s="126">
        <v>120</v>
      </c>
      <c r="P114" s="127">
        <v>42649.824224537035</v>
      </c>
    </row>
    <row r="115" spans="1:16" x14ac:dyDescent="0.2">
      <c r="A115" s="126">
        <v>12</v>
      </c>
      <c r="B115" s="126">
        <v>15</v>
      </c>
      <c r="C115" s="126">
        <v>16</v>
      </c>
      <c r="D115" s="126">
        <v>0.6</v>
      </c>
      <c r="E115" s="126">
        <v>0.75</v>
      </c>
      <c r="F115" s="126">
        <v>0.8</v>
      </c>
      <c r="G115" s="126">
        <v>0.65616514732359399</v>
      </c>
      <c r="H115" s="126">
        <v>0.67450396825396797</v>
      </c>
      <c r="I115" s="126" t="s">
        <v>51</v>
      </c>
      <c r="J115" s="126" t="s">
        <v>253</v>
      </c>
      <c r="K115" s="126" t="s">
        <v>1332</v>
      </c>
      <c r="L115" s="126">
        <v>0.1</v>
      </c>
      <c r="M115" s="126">
        <v>0</v>
      </c>
      <c r="N115" s="126">
        <v>0.5</v>
      </c>
      <c r="O115" s="126">
        <v>120</v>
      </c>
      <c r="P115" s="127">
        <v>42649.824224537035</v>
      </c>
    </row>
    <row r="116" spans="1:16" x14ac:dyDescent="0.2">
      <c r="A116" s="126">
        <v>12</v>
      </c>
      <c r="B116" s="126">
        <v>15</v>
      </c>
      <c r="C116" s="126">
        <v>16</v>
      </c>
      <c r="D116" s="126">
        <v>0.6</v>
      </c>
      <c r="E116" s="126">
        <v>0.75</v>
      </c>
      <c r="F116" s="126">
        <v>0.8</v>
      </c>
      <c r="G116" s="126">
        <v>0.66074865024042995</v>
      </c>
      <c r="H116" s="126">
        <v>0.67581043956043896</v>
      </c>
      <c r="I116" s="126" t="s">
        <v>51</v>
      </c>
      <c r="J116" s="126" t="s">
        <v>253</v>
      </c>
      <c r="K116" s="126" t="s">
        <v>1333</v>
      </c>
      <c r="L116" s="126">
        <v>0.1</v>
      </c>
      <c r="M116" s="126">
        <v>0.1</v>
      </c>
      <c r="N116" s="126">
        <v>0.5</v>
      </c>
      <c r="O116" s="126">
        <v>120</v>
      </c>
      <c r="P116" s="127">
        <v>42649.824224537035</v>
      </c>
    </row>
    <row r="117" spans="1:16" x14ac:dyDescent="0.2">
      <c r="A117" s="126">
        <v>11</v>
      </c>
      <c r="B117" s="126">
        <v>16</v>
      </c>
      <c r="C117" s="126">
        <v>16</v>
      </c>
      <c r="D117" s="126">
        <v>0.55000000000000004</v>
      </c>
      <c r="E117" s="126">
        <v>0.8</v>
      </c>
      <c r="F117" s="126">
        <v>0.8</v>
      </c>
      <c r="G117" s="126">
        <v>0.63622231450719802</v>
      </c>
      <c r="H117" s="126">
        <v>0.65279761904761902</v>
      </c>
      <c r="I117" s="126" t="s">
        <v>51</v>
      </c>
      <c r="J117" s="126" t="s">
        <v>253</v>
      </c>
      <c r="K117" s="126" t="s">
        <v>1334</v>
      </c>
      <c r="L117" s="126">
        <v>0.1</v>
      </c>
      <c r="M117" s="126">
        <v>0.2</v>
      </c>
      <c r="N117" s="126">
        <v>0.5</v>
      </c>
      <c r="O117" s="126">
        <v>120</v>
      </c>
      <c r="P117" s="127">
        <v>42649.824224537035</v>
      </c>
    </row>
    <row r="118" spans="1:16" x14ac:dyDescent="0.2">
      <c r="A118" s="126">
        <v>11</v>
      </c>
      <c r="B118" s="126">
        <v>15</v>
      </c>
      <c r="C118" s="126">
        <v>17</v>
      </c>
      <c r="D118" s="126">
        <v>0.55000000000000004</v>
      </c>
      <c r="E118" s="126">
        <v>0.75</v>
      </c>
      <c r="F118" s="126">
        <v>0.85</v>
      </c>
      <c r="G118" s="126">
        <v>0.64768194183639005</v>
      </c>
      <c r="H118" s="126">
        <v>0.65431677018633505</v>
      </c>
      <c r="I118" s="126" t="s">
        <v>51</v>
      </c>
      <c r="J118" s="126" t="s">
        <v>253</v>
      </c>
      <c r="K118" s="126" t="s">
        <v>1335</v>
      </c>
      <c r="L118" s="126">
        <v>0.1</v>
      </c>
      <c r="M118" s="126">
        <v>0.3</v>
      </c>
      <c r="N118" s="126">
        <v>0.5</v>
      </c>
      <c r="O118" s="126">
        <v>120</v>
      </c>
      <c r="P118" s="127">
        <v>42649.824224537035</v>
      </c>
    </row>
    <row r="119" spans="1:16" x14ac:dyDescent="0.2">
      <c r="A119" s="126">
        <v>10</v>
      </c>
      <c r="B119" s="126">
        <v>15</v>
      </c>
      <c r="C119" s="126">
        <v>17</v>
      </c>
      <c r="D119" s="126">
        <v>0.5</v>
      </c>
      <c r="E119" s="126">
        <v>0.75</v>
      </c>
      <c r="F119" s="126">
        <v>0.85</v>
      </c>
      <c r="G119" s="126">
        <v>0.62825774820929803</v>
      </c>
      <c r="H119" s="126">
        <v>0.64109848484848397</v>
      </c>
      <c r="I119" s="126" t="s">
        <v>51</v>
      </c>
      <c r="J119" s="126" t="s">
        <v>253</v>
      </c>
      <c r="K119" s="126" t="s">
        <v>1336</v>
      </c>
      <c r="L119" s="126">
        <v>0.1</v>
      </c>
      <c r="M119" s="126">
        <v>0.4</v>
      </c>
      <c r="N119" s="126">
        <v>0.5</v>
      </c>
      <c r="O119" s="126">
        <v>120</v>
      </c>
      <c r="P119" s="127">
        <v>42649.824236111112</v>
      </c>
    </row>
    <row r="120" spans="1:16" x14ac:dyDescent="0.2">
      <c r="A120" s="126">
        <v>10</v>
      </c>
      <c r="B120" s="126">
        <v>15</v>
      </c>
      <c r="C120" s="126">
        <v>16</v>
      </c>
      <c r="D120" s="126">
        <v>0.5</v>
      </c>
      <c r="E120" s="126">
        <v>0.75</v>
      </c>
      <c r="F120" s="126">
        <v>0.8</v>
      </c>
      <c r="G120" s="126">
        <v>0.610418867953751</v>
      </c>
      <c r="H120" s="126">
        <v>0.63214069264069195</v>
      </c>
      <c r="I120" s="126" t="s">
        <v>51</v>
      </c>
      <c r="J120" s="126" t="s">
        <v>253</v>
      </c>
      <c r="K120" s="126" t="s">
        <v>1337</v>
      </c>
      <c r="L120" s="126">
        <v>0.1</v>
      </c>
      <c r="M120" s="126">
        <v>0.5</v>
      </c>
      <c r="N120" s="126">
        <v>0.5</v>
      </c>
      <c r="O120" s="126">
        <v>120</v>
      </c>
      <c r="P120" s="127">
        <v>42649.824236111112</v>
      </c>
    </row>
    <row r="121" spans="1:16" x14ac:dyDescent="0.2">
      <c r="A121" s="126">
        <v>8</v>
      </c>
      <c r="B121" s="126">
        <v>15</v>
      </c>
      <c r="C121" s="126">
        <v>16</v>
      </c>
      <c r="D121" s="126">
        <v>0.4</v>
      </c>
      <c r="E121" s="126">
        <v>0.75</v>
      </c>
      <c r="F121" s="126">
        <v>0.8</v>
      </c>
      <c r="G121" s="126">
        <v>0.531351913169405</v>
      </c>
      <c r="H121" s="126">
        <v>0.55707318044274501</v>
      </c>
      <c r="I121" s="126" t="s">
        <v>51</v>
      </c>
      <c r="J121" s="126" t="s">
        <v>253</v>
      </c>
      <c r="K121" s="126" t="s">
        <v>1338</v>
      </c>
      <c r="L121" s="126">
        <v>0.1</v>
      </c>
      <c r="M121" s="126">
        <v>0.6</v>
      </c>
      <c r="N121" s="126">
        <v>0.5</v>
      </c>
      <c r="O121" s="126">
        <v>120</v>
      </c>
      <c r="P121" s="127">
        <v>42649.824236111112</v>
      </c>
    </row>
    <row r="122" spans="1:16" x14ac:dyDescent="0.2">
      <c r="A122" s="126">
        <v>3</v>
      </c>
      <c r="B122" s="126">
        <v>14</v>
      </c>
      <c r="C122" s="126">
        <v>15</v>
      </c>
      <c r="D122" s="126">
        <v>0.15</v>
      </c>
      <c r="E122" s="126">
        <v>0.7</v>
      </c>
      <c r="F122" s="126">
        <v>0.75</v>
      </c>
      <c r="G122" s="126">
        <v>0.374358375306302</v>
      </c>
      <c r="H122" s="126">
        <v>0.40087329337329303</v>
      </c>
      <c r="I122" s="126" t="s">
        <v>51</v>
      </c>
      <c r="J122" s="126" t="s">
        <v>253</v>
      </c>
      <c r="K122" s="126" t="s">
        <v>1339</v>
      </c>
      <c r="L122" s="126">
        <v>0.1</v>
      </c>
      <c r="M122" s="126">
        <v>0.7</v>
      </c>
      <c r="N122" s="126">
        <v>0.5</v>
      </c>
      <c r="O122" s="126">
        <v>120</v>
      </c>
      <c r="P122" s="127">
        <v>42649.824236111112</v>
      </c>
    </row>
    <row r="123" spans="1:16" x14ac:dyDescent="0.2">
      <c r="A123" s="126">
        <v>2</v>
      </c>
      <c r="B123" s="126">
        <v>11</v>
      </c>
      <c r="C123" s="126">
        <v>15</v>
      </c>
      <c r="D123" s="126">
        <v>0.1</v>
      </c>
      <c r="E123" s="126">
        <v>0.55000000000000004</v>
      </c>
      <c r="F123" s="126">
        <v>0.75</v>
      </c>
      <c r="G123" s="126">
        <v>0.27815533519021801</v>
      </c>
      <c r="H123" s="126">
        <v>0.29787878787878702</v>
      </c>
      <c r="I123" s="126" t="s">
        <v>51</v>
      </c>
      <c r="J123" s="126" t="s">
        <v>253</v>
      </c>
      <c r="K123" s="126" t="s">
        <v>1340</v>
      </c>
      <c r="L123" s="126">
        <v>0.1</v>
      </c>
      <c r="M123" s="126">
        <v>0.79999999999999905</v>
      </c>
      <c r="N123" s="126">
        <v>0.5</v>
      </c>
      <c r="O123" s="126">
        <v>120</v>
      </c>
      <c r="P123" s="127">
        <v>42649.824236111112</v>
      </c>
    </row>
    <row r="124" spans="1:16" x14ac:dyDescent="0.2">
      <c r="A124" s="126">
        <v>0</v>
      </c>
      <c r="B124" s="126">
        <v>9</v>
      </c>
      <c r="C124" s="126">
        <v>15</v>
      </c>
      <c r="D124" s="126">
        <v>0</v>
      </c>
      <c r="E124" s="126">
        <v>0.45</v>
      </c>
      <c r="F124" s="126">
        <v>0.75</v>
      </c>
      <c r="G124" s="126">
        <v>0.19170001369179299</v>
      </c>
      <c r="H124" s="126">
        <v>0.20126473622163199</v>
      </c>
      <c r="I124" s="126" t="s">
        <v>51</v>
      </c>
      <c r="J124" s="126" t="s">
        <v>253</v>
      </c>
      <c r="K124" s="126" t="s">
        <v>1341</v>
      </c>
      <c r="L124" s="126">
        <v>0.1</v>
      </c>
      <c r="M124" s="126">
        <v>0.89999999999999902</v>
      </c>
      <c r="N124" s="126">
        <v>0.5</v>
      </c>
      <c r="O124" s="126">
        <v>120</v>
      </c>
      <c r="P124" s="127">
        <v>42649.824236111112</v>
      </c>
    </row>
    <row r="125" spans="1:16" x14ac:dyDescent="0.2">
      <c r="A125" s="126">
        <v>12</v>
      </c>
      <c r="B125" s="126">
        <v>15</v>
      </c>
      <c r="C125" s="126">
        <v>16</v>
      </c>
      <c r="D125" s="126">
        <v>0.6</v>
      </c>
      <c r="E125" s="126">
        <v>0.75</v>
      </c>
      <c r="F125" s="126">
        <v>0.8</v>
      </c>
      <c r="G125" s="126">
        <v>0.65740210693698997</v>
      </c>
      <c r="H125" s="126">
        <v>0.67575091575091495</v>
      </c>
      <c r="I125" s="126" t="s">
        <v>51</v>
      </c>
      <c r="J125" s="126" t="s">
        <v>253</v>
      </c>
      <c r="K125" s="126" t="s">
        <v>1342</v>
      </c>
      <c r="L125" s="126">
        <v>0.2</v>
      </c>
      <c r="M125" s="126">
        <v>0</v>
      </c>
      <c r="N125" s="126">
        <v>0.5</v>
      </c>
      <c r="O125" s="126">
        <v>120</v>
      </c>
      <c r="P125" s="127">
        <v>42649.824236111112</v>
      </c>
    </row>
    <row r="126" spans="1:16" x14ac:dyDescent="0.2">
      <c r="A126" s="126">
        <v>12</v>
      </c>
      <c r="B126" s="126">
        <v>15</v>
      </c>
      <c r="C126" s="126">
        <v>16</v>
      </c>
      <c r="D126" s="126">
        <v>0.6</v>
      </c>
      <c r="E126" s="126">
        <v>0.75</v>
      </c>
      <c r="F126" s="126">
        <v>0.8</v>
      </c>
      <c r="G126" s="126">
        <v>0.66240886726354997</v>
      </c>
      <c r="H126" s="126">
        <v>0.67779556650246298</v>
      </c>
      <c r="I126" s="126" t="s">
        <v>51</v>
      </c>
      <c r="J126" s="126" t="s">
        <v>253</v>
      </c>
      <c r="K126" s="126" t="s">
        <v>1343</v>
      </c>
      <c r="L126" s="126">
        <v>0.2</v>
      </c>
      <c r="M126" s="126">
        <v>0.1</v>
      </c>
      <c r="N126" s="126">
        <v>0.5</v>
      </c>
      <c r="O126" s="126">
        <v>120</v>
      </c>
      <c r="P126" s="127">
        <v>42649.824236111112</v>
      </c>
    </row>
    <row r="127" spans="1:16" x14ac:dyDescent="0.2">
      <c r="A127" s="126">
        <v>10</v>
      </c>
      <c r="B127" s="126">
        <v>15</v>
      </c>
      <c r="C127" s="126">
        <v>17</v>
      </c>
      <c r="D127" s="126">
        <v>0.5</v>
      </c>
      <c r="E127" s="126">
        <v>0.75</v>
      </c>
      <c r="F127" s="126">
        <v>0.85</v>
      </c>
      <c r="G127" s="126">
        <v>0.61151993355481704</v>
      </c>
      <c r="H127" s="126">
        <v>0.62869047619047602</v>
      </c>
      <c r="I127" s="126" t="s">
        <v>51</v>
      </c>
      <c r="J127" s="126" t="s">
        <v>253</v>
      </c>
      <c r="K127" s="126" t="s">
        <v>1344</v>
      </c>
      <c r="L127" s="126">
        <v>0.2</v>
      </c>
      <c r="M127" s="126">
        <v>0.2</v>
      </c>
      <c r="N127" s="126">
        <v>0.5</v>
      </c>
      <c r="O127" s="126">
        <v>120</v>
      </c>
      <c r="P127" s="127">
        <v>42649.824247685188</v>
      </c>
    </row>
    <row r="128" spans="1:16" x14ac:dyDescent="0.2">
      <c r="A128" s="126">
        <v>10</v>
      </c>
      <c r="B128" s="126">
        <v>15</v>
      </c>
      <c r="C128" s="126">
        <v>17</v>
      </c>
      <c r="D128" s="126">
        <v>0.5</v>
      </c>
      <c r="E128" s="126">
        <v>0.75</v>
      </c>
      <c r="F128" s="126">
        <v>0.85</v>
      </c>
      <c r="G128" s="126">
        <v>0.62593445149874605</v>
      </c>
      <c r="H128" s="126">
        <v>0.63422933275874405</v>
      </c>
      <c r="I128" s="126" t="s">
        <v>51</v>
      </c>
      <c r="J128" s="126" t="s">
        <v>253</v>
      </c>
      <c r="K128" s="126" t="s">
        <v>1345</v>
      </c>
      <c r="L128" s="126">
        <v>0.2</v>
      </c>
      <c r="M128" s="126">
        <v>0.3</v>
      </c>
      <c r="N128" s="126">
        <v>0.5</v>
      </c>
      <c r="O128" s="126">
        <v>120</v>
      </c>
      <c r="P128" s="127">
        <v>42649.824247685188</v>
      </c>
    </row>
    <row r="129" spans="1:16" x14ac:dyDescent="0.2">
      <c r="A129" s="126">
        <v>9</v>
      </c>
      <c r="B129" s="126">
        <v>15</v>
      </c>
      <c r="C129" s="126">
        <v>17</v>
      </c>
      <c r="D129" s="126">
        <v>0.45</v>
      </c>
      <c r="E129" s="126">
        <v>0.75</v>
      </c>
      <c r="F129" s="126">
        <v>0.85</v>
      </c>
      <c r="G129" s="126">
        <v>0.59507523384257299</v>
      </c>
      <c r="H129" s="126">
        <v>0.61582602339181203</v>
      </c>
      <c r="I129" s="126" t="s">
        <v>51</v>
      </c>
      <c r="J129" s="126" t="s">
        <v>253</v>
      </c>
      <c r="K129" s="126" t="s">
        <v>1346</v>
      </c>
      <c r="L129" s="126">
        <v>0.2</v>
      </c>
      <c r="M129" s="126">
        <v>0.4</v>
      </c>
      <c r="N129" s="126">
        <v>0.5</v>
      </c>
      <c r="O129" s="126">
        <v>120</v>
      </c>
      <c r="P129" s="127">
        <v>42649.824247685188</v>
      </c>
    </row>
    <row r="130" spans="1:16" x14ac:dyDescent="0.2">
      <c r="A130" s="126">
        <v>7</v>
      </c>
      <c r="B130" s="126">
        <v>15</v>
      </c>
      <c r="C130" s="126">
        <v>16</v>
      </c>
      <c r="D130" s="126">
        <v>0.35</v>
      </c>
      <c r="E130" s="126">
        <v>0.75</v>
      </c>
      <c r="F130" s="126">
        <v>0.8</v>
      </c>
      <c r="G130" s="126">
        <v>0.53618224999654496</v>
      </c>
      <c r="H130" s="126">
        <v>0.55729723707664802</v>
      </c>
      <c r="I130" s="126" t="s">
        <v>51</v>
      </c>
      <c r="J130" s="126" t="s">
        <v>253</v>
      </c>
      <c r="K130" s="126" t="s">
        <v>1347</v>
      </c>
      <c r="L130" s="126">
        <v>0.2</v>
      </c>
      <c r="M130" s="126">
        <v>0.5</v>
      </c>
      <c r="N130" s="126">
        <v>0.5</v>
      </c>
      <c r="O130" s="126">
        <v>120</v>
      </c>
      <c r="P130" s="127">
        <v>42649.824247685188</v>
      </c>
    </row>
    <row r="131" spans="1:16" x14ac:dyDescent="0.2">
      <c r="A131" s="126">
        <v>5</v>
      </c>
      <c r="B131" s="126">
        <v>15</v>
      </c>
      <c r="C131" s="126">
        <v>17</v>
      </c>
      <c r="D131" s="126">
        <v>0.25</v>
      </c>
      <c r="E131" s="126">
        <v>0.75</v>
      </c>
      <c r="F131" s="126">
        <v>0.85</v>
      </c>
      <c r="G131" s="126">
        <v>0.45916745511538198</v>
      </c>
      <c r="H131" s="126">
        <v>0.484928404928404</v>
      </c>
      <c r="I131" s="126" t="s">
        <v>51</v>
      </c>
      <c r="J131" s="126" t="s">
        <v>253</v>
      </c>
      <c r="K131" s="126" t="s">
        <v>1348</v>
      </c>
      <c r="L131" s="126">
        <v>0.2</v>
      </c>
      <c r="M131" s="126">
        <v>0.6</v>
      </c>
      <c r="N131" s="126">
        <v>0.5</v>
      </c>
      <c r="O131" s="126">
        <v>120</v>
      </c>
      <c r="P131" s="127">
        <v>42649.824247685188</v>
      </c>
    </row>
    <row r="132" spans="1:16" x14ac:dyDescent="0.2">
      <c r="A132" s="126">
        <v>2</v>
      </c>
      <c r="B132" s="126">
        <v>13</v>
      </c>
      <c r="C132" s="126">
        <v>16</v>
      </c>
      <c r="D132" s="126">
        <v>0.1</v>
      </c>
      <c r="E132" s="126">
        <v>0.65</v>
      </c>
      <c r="F132" s="126">
        <v>0.8</v>
      </c>
      <c r="G132" s="126">
        <v>0.320922148986444</v>
      </c>
      <c r="H132" s="126">
        <v>0.34654507257448403</v>
      </c>
      <c r="I132" s="126" t="s">
        <v>51</v>
      </c>
      <c r="J132" s="126" t="s">
        <v>253</v>
      </c>
      <c r="K132" s="126" t="s">
        <v>1349</v>
      </c>
      <c r="L132" s="126">
        <v>0.2</v>
      </c>
      <c r="M132" s="126">
        <v>0.7</v>
      </c>
      <c r="N132" s="126">
        <v>0.5</v>
      </c>
      <c r="O132" s="126">
        <v>120</v>
      </c>
      <c r="P132" s="127">
        <v>42649.824247685188</v>
      </c>
    </row>
    <row r="133" spans="1:16" x14ac:dyDescent="0.2">
      <c r="A133" s="126">
        <v>2</v>
      </c>
      <c r="B133" s="126">
        <v>11</v>
      </c>
      <c r="C133" s="126">
        <v>15</v>
      </c>
      <c r="D133" s="126">
        <v>0.1</v>
      </c>
      <c r="E133" s="126">
        <v>0.55000000000000004</v>
      </c>
      <c r="F133" s="126">
        <v>0.75</v>
      </c>
      <c r="G133" s="126">
        <v>0.27079072267854698</v>
      </c>
      <c r="H133" s="126">
        <v>0.29081529581529503</v>
      </c>
      <c r="I133" s="126" t="s">
        <v>51</v>
      </c>
      <c r="J133" s="126" t="s">
        <v>253</v>
      </c>
      <c r="K133" s="126" t="s">
        <v>1350</v>
      </c>
      <c r="L133" s="126">
        <v>0.2</v>
      </c>
      <c r="M133" s="126">
        <v>0.79999999999999905</v>
      </c>
      <c r="N133" s="126">
        <v>0.5</v>
      </c>
      <c r="O133" s="126">
        <v>120</v>
      </c>
      <c r="P133" s="127">
        <v>42649.824247685188</v>
      </c>
    </row>
    <row r="134" spans="1:16" x14ac:dyDescent="0.2">
      <c r="A134" s="126">
        <v>0</v>
      </c>
      <c r="B134" s="126">
        <v>9</v>
      </c>
      <c r="C134" s="126">
        <v>15</v>
      </c>
      <c r="D134" s="126">
        <v>0</v>
      </c>
      <c r="E134" s="126">
        <v>0.45</v>
      </c>
      <c r="F134" s="126">
        <v>0.75</v>
      </c>
      <c r="G134" s="126">
        <v>0.18640047893536199</v>
      </c>
      <c r="H134" s="126">
        <v>0.196004884004884</v>
      </c>
      <c r="I134" s="126" t="s">
        <v>51</v>
      </c>
      <c r="J134" s="126" t="s">
        <v>253</v>
      </c>
      <c r="K134" s="126" t="s">
        <v>1351</v>
      </c>
      <c r="L134" s="126">
        <v>0.2</v>
      </c>
      <c r="M134" s="126">
        <v>0.89999999999999902</v>
      </c>
      <c r="N134" s="126">
        <v>0.5</v>
      </c>
      <c r="O134" s="126">
        <v>120</v>
      </c>
      <c r="P134" s="127">
        <v>42649.824247685188</v>
      </c>
    </row>
    <row r="135" spans="1:16" x14ac:dyDescent="0.2">
      <c r="A135" s="126">
        <v>11</v>
      </c>
      <c r="B135" s="126">
        <v>14</v>
      </c>
      <c r="C135" s="126">
        <v>17</v>
      </c>
      <c r="D135" s="126">
        <v>0.55000000000000004</v>
      </c>
      <c r="E135" s="126">
        <v>0.7</v>
      </c>
      <c r="F135" s="126">
        <v>0.85</v>
      </c>
      <c r="G135" s="126">
        <v>0.63105347170125803</v>
      </c>
      <c r="H135" s="126">
        <v>0.64876984126984105</v>
      </c>
      <c r="I135" s="126" t="s">
        <v>51</v>
      </c>
      <c r="J135" s="126" t="s">
        <v>253</v>
      </c>
      <c r="K135" s="126" t="s">
        <v>1352</v>
      </c>
      <c r="L135" s="126">
        <v>0.3</v>
      </c>
      <c r="M135" s="126">
        <v>0</v>
      </c>
      <c r="N135" s="126">
        <v>0.5</v>
      </c>
      <c r="O135" s="126">
        <v>120</v>
      </c>
      <c r="P135" s="127">
        <v>42649.824259259258</v>
      </c>
    </row>
    <row r="136" spans="1:16" x14ac:dyDescent="0.2">
      <c r="A136" s="126">
        <v>10</v>
      </c>
      <c r="B136" s="126">
        <v>14</v>
      </c>
      <c r="C136" s="126">
        <v>17</v>
      </c>
      <c r="D136" s="126">
        <v>0.5</v>
      </c>
      <c r="E136" s="126">
        <v>0.7</v>
      </c>
      <c r="F136" s="126">
        <v>0.85</v>
      </c>
      <c r="G136" s="126">
        <v>0.61129302157790499</v>
      </c>
      <c r="H136" s="126">
        <v>0.625684523809523</v>
      </c>
      <c r="I136" s="126" t="s">
        <v>51</v>
      </c>
      <c r="J136" s="126" t="s">
        <v>253</v>
      </c>
      <c r="K136" s="126" t="s">
        <v>1353</v>
      </c>
      <c r="L136" s="126">
        <v>0.3</v>
      </c>
      <c r="M136" s="126">
        <v>0.1</v>
      </c>
      <c r="N136" s="126">
        <v>0.5</v>
      </c>
      <c r="O136" s="126">
        <v>120</v>
      </c>
      <c r="P136" s="127">
        <v>42649.824259259258</v>
      </c>
    </row>
    <row r="137" spans="1:16" x14ac:dyDescent="0.2">
      <c r="A137" s="126">
        <v>10</v>
      </c>
      <c r="B137" s="126">
        <v>14</v>
      </c>
      <c r="C137" s="126">
        <v>18</v>
      </c>
      <c r="D137" s="126">
        <v>0.5</v>
      </c>
      <c r="E137" s="126">
        <v>0.7</v>
      </c>
      <c r="F137" s="126">
        <v>0.9</v>
      </c>
      <c r="G137" s="126">
        <v>0.61098499590780997</v>
      </c>
      <c r="H137" s="126">
        <v>0.62672619047619005</v>
      </c>
      <c r="I137" s="126" t="s">
        <v>51</v>
      </c>
      <c r="J137" s="126" t="s">
        <v>253</v>
      </c>
      <c r="K137" s="126" t="s">
        <v>1354</v>
      </c>
      <c r="L137" s="126">
        <v>0.3</v>
      </c>
      <c r="M137" s="126">
        <v>0.2</v>
      </c>
      <c r="N137" s="126">
        <v>0.5</v>
      </c>
      <c r="O137" s="126">
        <v>120</v>
      </c>
      <c r="P137" s="127">
        <v>42649.824259259258</v>
      </c>
    </row>
    <row r="138" spans="1:16" x14ac:dyDescent="0.2">
      <c r="A138" s="126">
        <v>10</v>
      </c>
      <c r="B138" s="126">
        <v>15</v>
      </c>
      <c r="C138" s="126">
        <v>17</v>
      </c>
      <c r="D138" s="126">
        <v>0.5</v>
      </c>
      <c r="E138" s="126">
        <v>0.75</v>
      </c>
      <c r="F138" s="126">
        <v>0.85</v>
      </c>
      <c r="G138" s="126">
        <v>0.62853626807115104</v>
      </c>
      <c r="H138" s="126">
        <v>0.63686868686868603</v>
      </c>
      <c r="I138" s="126" t="s">
        <v>51</v>
      </c>
      <c r="J138" s="126" t="s">
        <v>253</v>
      </c>
      <c r="K138" s="126" t="s">
        <v>1355</v>
      </c>
      <c r="L138" s="126">
        <v>0.3</v>
      </c>
      <c r="M138" s="126">
        <v>0.3</v>
      </c>
      <c r="N138" s="126">
        <v>0.5</v>
      </c>
      <c r="O138" s="126">
        <v>120</v>
      </c>
      <c r="P138" s="127">
        <v>42649.824259259258</v>
      </c>
    </row>
    <row r="139" spans="1:16" x14ac:dyDescent="0.2">
      <c r="A139" s="126">
        <v>8</v>
      </c>
      <c r="B139" s="126">
        <v>15</v>
      </c>
      <c r="C139" s="126">
        <v>17</v>
      </c>
      <c r="D139" s="126">
        <v>0.4</v>
      </c>
      <c r="E139" s="126">
        <v>0.75</v>
      </c>
      <c r="F139" s="126">
        <v>0.85</v>
      </c>
      <c r="G139" s="126">
        <v>0.57426153046308004</v>
      </c>
      <c r="H139" s="126">
        <v>0.59551282051281995</v>
      </c>
      <c r="I139" s="126" t="s">
        <v>51</v>
      </c>
      <c r="J139" s="126" t="s">
        <v>253</v>
      </c>
      <c r="K139" s="126" t="s">
        <v>1356</v>
      </c>
      <c r="L139" s="126">
        <v>0.3</v>
      </c>
      <c r="M139" s="126">
        <v>0.4</v>
      </c>
      <c r="N139" s="126">
        <v>0.5</v>
      </c>
      <c r="O139" s="126">
        <v>120</v>
      </c>
      <c r="P139" s="127">
        <v>42649.824259259258</v>
      </c>
    </row>
    <row r="140" spans="1:16" x14ac:dyDescent="0.2">
      <c r="A140" s="126">
        <v>5</v>
      </c>
      <c r="B140" s="126">
        <v>15</v>
      </c>
      <c r="C140" s="126">
        <v>17</v>
      </c>
      <c r="D140" s="126">
        <v>0.25</v>
      </c>
      <c r="E140" s="126">
        <v>0.75</v>
      </c>
      <c r="F140" s="126">
        <v>0.85</v>
      </c>
      <c r="G140" s="126">
        <v>0.48247693820427701</v>
      </c>
      <c r="H140" s="126">
        <v>0.49518018745959902</v>
      </c>
      <c r="I140" s="126" t="s">
        <v>51</v>
      </c>
      <c r="J140" s="126" t="s">
        <v>253</v>
      </c>
      <c r="K140" s="126" t="s">
        <v>1357</v>
      </c>
      <c r="L140" s="126">
        <v>0.3</v>
      </c>
      <c r="M140" s="126">
        <v>0.5</v>
      </c>
      <c r="N140" s="126">
        <v>0.5</v>
      </c>
      <c r="O140" s="126">
        <v>120</v>
      </c>
      <c r="P140" s="127">
        <v>42649.824259259258</v>
      </c>
    </row>
    <row r="141" spans="1:16" x14ac:dyDescent="0.2">
      <c r="A141" s="126">
        <v>4</v>
      </c>
      <c r="B141" s="126">
        <v>13</v>
      </c>
      <c r="C141" s="126">
        <v>17</v>
      </c>
      <c r="D141" s="126">
        <v>0.2</v>
      </c>
      <c r="E141" s="126">
        <v>0.65</v>
      </c>
      <c r="F141" s="126">
        <v>0.85</v>
      </c>
      <c r="G141" s="126">
        <v>0.40493563963356599</v>
      </c>
      <c r="H141" s="126">
        <v>0.43013888888888802</v>
      </c>
      <c r="I141" s="126" t="s">
        <v>51</v>
      </c>
      <c r="J141" s="126" t="s">
        <v>253</v>
      </c>
      <c r="K141" s="126" t="s">
        <v>1358</v>
      </c>
      <c r="L141" s="126">
        <v>0.3</v>
      </c>
      <c r="M141" s="126">
        <v>0.6</v>
      </c>
      <c r="N141" s="126">
        <v>0.5</v>
      </c>
      <c r="O141" s="126">
        <v>120</v>
      </c>
      <c r="P141" s="127">
        <v>42649.824259259258</v>
      </c>
    </row>
    <row r="142" spans="1:16" x14ac:dyDescent="0.2">
      <c r="A142" s="126">
        <v>2</v>
      </c>
      <c r="B142" s="126">
        <v>12</v>
      </c>
      <c r="C142" s="126">
        <v>16</v>
      </c>
      <c r="D142" s="126">
        <v>0.1</v>
      </c>
      <c r="E142" s="126">
        <v>0.6</v>
      </c>
      <c r="F142" s="126">
        <v>0.8</v>
      </c>
      <c r="G142" s="126">
        <v>0.30052450887518201</v>
      </c>
      <c r="H142" s="126">
        <v>0.32467703349282201</v>
      </c>
      <c r="I142" s="126" t="s">
        <v>51</v>
      </c>
      <c r="J142" s="126" t="s">
        <v>253</v>
      </c>
      <c r="K142" s="126" t="s">
        <v>1359</v>
      </c>
      <c r="L142" s="126">
        <v>0.3</v>
      </c>
      <c r="M142" s="126">
        <v>0.7</v>
      </c>
      <c r="N142" s="126">
        <v>0.5</v>
      </c>
      <c r="O142" s="126">
        <v>120</v>
      </c>
      <c r="P142" s="127">
        <v>42649.824259259258</v>
      </c>
    </row>
    <row r="143" spans="1:16" x14ac:dyDescent="0.2">
      <c r="A143" s="126">
        <v>2</v>
      </c>
      <c r="B143" s="126">
        <v>10</v>
      </c>
      <c r="C143" s="126">
        <v>15</v>
      </c>
      <c r="D143" s="126">
        <v>0.1</v>
      </c>
      <c r="E143" s="126">
        <v>0.5</v>
      </c>
      <c r="F143" s="126">
        <v>0.75</v>
      </c>
      <c r="G143" s="126">
        <v>0.25016144844633198</v>
      </c>
      <c r="H143" s="126">
        <v>0.27010101010101001</v>
      </c>
      <c r="I143" s="126" t="s">
        <v>51</v>
      </c>
      <c r="J143" s="126" t="s">
        <v>253</v>
      </c>
      <c r="K143" s="126" t="s">
        <v>1360</v>
      </c>
      <c r="L143" s="126">
        <v>0.3</v>
      </c>
      <c r="M143" s="126">
        <v>0.79999999999999905</v>
      </c>
      <c r="N143" s="126">
        <v>0.5</v>
      </c>
      <c r="O143" s="126">
        <v>120</v>
      </c>
      <c r="P143" s="127">
        <v>42649.824259259258</v>
      </c>
    </row>
    <row r="144" spans="1:16" x14ac:dyDescent="0.2">
      <c r="A144" s="126">
        <v>0</v>
      </c>
      <c r="B144" s="126">
        <v>8</v>
      </c>
      <c r="C144" s="126">
        <v>14</v>
      </c>
      <c r="D144" s="126">
        <v>0</v>
      </c>
      <c r="E144" s="126">
        <v>0.4</v>
      </c>
      <c r="F144" s="126">
        <v>0.7</v>
      </c>
      <c r="G144" s="126">
        <v>0.171910068184082</v>
      </c>
      <c r="H144" s="126">
        <v>0.17946867745780701</v>
      </c>
      <c r="I144" s="126" t="s">
        <v>51</v>
      </c>
      <c r="J144" s="126" t="s">
        <v>253</v>
      </c>
      <c r="K144" s="126" t="s">
        <v>1361</v>
      </c>
      <c r="L144" s="126">
        <v>0.3</v>
      </c>
      <c r="M144" s="126">
        <v>0.89999999999999902</v>
      </c>
      <c r="N144" s="126">
        <v>0.5</v>
      </c>
      <c r="O144" s="126">
        <v>120</v>
      </c>
      <c r="P144" s="127">
        <v>42649.824270833335</v>
      </c>
    </row>
    <row r="145" spans="1:16" s="6" customFormat="1" x14ac:dyDescent="0.2">
      <c r="A145" s="126">
        <v>10</v>
      </c>
      <c r="B145" s="126">
        <v>16</v>
      </c>
      <c r="C145" s="126">
        <v>18</v>
      </c>
      <c r="D145" s="126">
        <v>0.5</v>
      </c>
      <c r="E145" s="126">
        <v>0.8</v>
      </c>
      <c r="F145" s="126">
        <v>0.9</v>
      </c>
      <c r="G145" s="126">
        <v>0.62021617011395702</v>
      </c>
      <c r="H145" s="126">
        <v>0.63787698412698401</v>
      </c>
      <c r="I145" s="126" t="s">
        <v>51</v>
      </c>
      <c r="J145" s="126" t="s">
        <v>253</v>
      </c>
      <c r="K145" s="126" t="s">
        <v>1362</v>
      </c>
      <c r="L145" s="126">
        <v>0.4</v>
      </c>
      <c r="M145" s="126">
        <v>0</v>
      </c>
      <c r="N145" s="126">
        <v>0.5</v>
      </c>
      <c r="O145" s="126">
        <v>120</v>
      </c>
      <c r="P145" s="127">
        <v>42649.824270833335</v>
      </c>
    </row>
    <row r="146" spans="1:16" x14ac:dyDescent="0.2">
      <c r="A146" s="126">
        <v>9</v>
      </c>
      <c r="B146" s="126">
        <v>15</v>
      </c>
      <c r="C146" s="126">
        <v>18</v>
      </c>
      <c r="D146" s="126">
        <v>0.45</v>
      </c>
      <c r="E146" s="126">
        <v>0.75</v>
      </c>
      <c r="F146" s="126">
        <v>0.9</v>
      </c>
      <c r="G146" s="126">
        <v>0.59798223514211801</v>
      </c>
      <c r="H146" s="126">
        <v>0.61250000000000004</v>
      </c>
      <c r="I146" s="126" t="s">
        <v>51</v>
      </c>
      <c r="J146" s="126" t="s">
        <v>253</v>
      </c>
      <c r="K146" s="126" t="s">
        <v>1363</v>
      </c>
      <c r="L146" s="126">
        <v>0.4</v>
      </c>
      <c r="M146" s="126">
        <v>0.1</v>
      </c>
      <c r="N146" s="126">
        <v>0.5</v>
      </c>
      <c r="O146" s="126">
        <v>120</v>
      </c>
      <c r="P146" s="127">
        <v>42649.824270833335</v>
      </c>
    </row>
    <row r="147" spans="1:16" x14ac:dyDescent="0.2">
      <c r="A147" s="126">
        <v>9</v>
      </c>
      <c r="B147" s="126">
        <v>15</v>
      </c>
      <c r="C147" s="126">
        <v>19</v>
      </c>
      <c r="D147" s="126">
        <v>0.45</v>
      </c>
      <c r="E147" s="126">
        <v>0.75</v>
      </c>
      <c r="F147" s="126">
        <v>0.95</v>
      </c>
      <c r="G147" s="126">
        <v>0.601918903953787</v>
      </c>
      <c r="H147" s="126">
        <v>0.61353174603174598</v>
      </c>
      <c r="I147" s="126" t="s">
        <v>51</v>
      </c>
      <c r="J147" s="126" t="s">
        <v>253</v>
      </c>
      <c r="K147" s="126" t="s">
        <v>1364</v>
      </c>
      <c r="L147" s="126">
        <v>0.4</v>
      </c>
      <c r="M147" s="126">
        <v>0.2</v>
      </c>
      <c r="N147" s="126">
        <v>0.5</v>
      </c>
      <c r="O147" s="126">
        <v>120</v>
      </c>
      <c r="P147" s="127">
        <v>42649.824270833335</v>
      </c>
    </row>
    <row r="148" spans="1:16" x14ac:dyDescent="0.2">
      <c r="A148" s="126">
        <v>7</v>
      </c>
      <c r="B148" s="126">
        <v>16</v>
      </c>
      <c r="C148" s="126">
        <v>18</v>
      </c>
      <c r="D148" s="126">
        <v>0.35</v>
      </c>
      <c r="E148" s="126">
        <v>0.8</v>
      </c>
      <c r="F148" s="126">
        <v>0.9</v>
      </c>
      <c r="G148" s="126">
        <v>0.54953795157283503</v>
      </c>
      <c r="H148" s="126">
        <v>0.55625000000000002</v>
      </c>
      <c r="I148" s="126" t="s">
        <v>51</v>
      </c>
      <c r="J148" s="126" t="s">
        <v>253</v>
      </c>
      <c r="K148" s="126" t="s">
        <v>1365</v>
      </c>
      <c r="L148" s="126">
        <v>0.4</v>
      </c>
      <c r="M148" s="126">
        <v>0.3</v>
      </c>
      <c r="N148" s="126">
        <v>0.5</v>
      </c>
      <c r="O148" s="126">
        <v>120</v>
      </c>
      <c r="P148" s="127">
        <v>42649.824270833335</v>
      </c>
    </row>
    <row r="149" spans="1:16" x14ac:dyDescent="0.2">
      <c r="A149" s="126">
        <v>6</v>
      </c>
      <c r="B149" s="126">
        <v>16</v>
      </c>
      <c r="C149" s="126">
        <v>18</v>
      </c>
      <c r="D149" s="126">
        <v>0.3</v>
      </c>
      <c r="E149" s="126">
        <v>0.8</v>
      </c>
      <c r="F149" s="126">
        <v>0.9</v>
      </c>
      <c r="G149" s="126">
        <v>0.49974033252521599</v>
      </c>
      <c r="H149" s="126">
        <v>0.51672619047618995</v>
      </c>
      <c r="I149" s="126" t="s">
        <v>51</v>
      </c>
      <c r="J149" s="126" t="s">
        <v>253</v>
      </c>
      <c r="K149" s="126" t="s">
        <v>1366</v>
      </c>
      <c r="L149" s="126">
        <v>0.4</v>
      </c>
      <c r="M149" s="126">
        <v>0.4</v>
      </c>
      <c r="N149" s="126">
        <v>0.5</v>
      </c>
      <c r="O149" s="126">
        <v>120</v>
      </c>
      <c r="P149" s="127">
        <v>42649.824270833335</v>
      </c>
    </row>
    <row r="150" spans="1:16" x14ac:dyDescent="0.2">
      <c r="A150" s="126">
        <v>5</v>
      </c>
      <c r="B150" s="126">
        <v>16</v>
      </c>
      <c r="C150" s="126">
        <v>18</v>
      </c>
      <c r="D150" s="126">
        <v>0.25</v>
      </c>
      <c r="E150" s="126">
        <v>0.8</v>
      </c>
      <c r="F150" s="126">
        <v>0.9</v>
      </c>
      <c r="G150" s="126">
        <v>0.45744469760458101</v>
      </c>
      <c r="H150" s="126">
        <v>0.48270833333333302</v>
      </c>
      <c r="I150" s="126" t="s">
        <v>51</v>
      </c>
      <c r="J150" s="126" t="s">
        <v>253</v>
      </c>
      <c r="K150" s="126" t="s">
        <v>1367</v>
      </c>
      <c r="L150" s="126">
        <v>0.4</v>
      </c>
      <c r="M150" s="126">
        <v>0.5</v>
      </c>
      <c r="N150" s="126">
        <v>0.5</v>
      </c>
      <c r="O150" s="126">
        <v>120</v>
      </c>
      <c r="P150" s="127">
        <v>42649.824270833335</v>
      </c>
    </row>
    <row r="151" spans="1:16" x14ac:dyDescent="0.2">
      <c r="A151" s="126">
        <v>2</v>
      </c>
      <c r="B151" s="126">
        <v>14</v>
      </c>
      <c r="C151" s="126">
        <v>16</v>
      </c>
      <c r="D151" s="126">
        <v>0.1</v>
      </c>
      <c r="E151" s="126">
        <v>0.7</v>
      </c>
      <c r="F151" s="126">
        <v>0.8</v>
      </c>
      <c r="G151" s="126">
        <v>0.31491403382391697</v>
      </c>
      <c r="H151" s="126">
        <v>0.34064664502164499</v>
      </c>
      <c r="I151" s="126" t="s">
        <v>51</v>
      </c>
      <c r="J151" s="126" t="s">
        <v>253</v>
      </c>
      <c r="K151" s="126" t="s">
        <v>1368</v>
      </c>
      <c r="L151" s="126">
        <v>0.4</v>
      </c>
      <c r="M151" s="126">
        <v>0.6</v>
      </c>
      <c r="N151" s="126">
        <v>0.5</v>
      </c>
      <c r="O151" s="126">
        <v>120</v>
      </c>
      <c r="P151" s="127">
        <v>42649.824270833335</v>
      </c>
    </row>
    <row r="152" spans="1:16" x14ac:dyDescent="0.2">
      <c r="A152" s="126">
        <v>2</v>
      </c>
      <c r="B152" s="126">
        <v>12</v>
      </c>
      <c r="C152" s="126">
        <v>15</v>
      </c>
      <c r="D152" s="126">
        <v>0.1</v>
      </c>
      <c r="E152" s="126">
        <v>0.6</v>
      </c>
      <c r="F152" s="126">
        <v>0.75</v>
      </c>
      <c r="G152" s="126">
        <v>0.27490321131309498</v>
      </c>
      <c r="H152" s="126">
        <v>0.29458603896103802</v>
      </c>
      <c r="I152" s="126" t="s">
        <v>51</v>
      </c>
      <c r="J152" s="126" t="s">
        <v>253</v>
      </c>
      <c r="K152" s="126" t="s">
        <v>1369</v>
      </c>
      <c r="L152" s="126">
        <v>0.4</v>
      </c>
      <c r="M152" s="126">
        <v>0.7</v>
      </c>
      <c r="N152" s="126">
        <v>0.5</v>
      </c>
      <c r="O152" s="126">
        <v>120</v>
      </c>
      <c r="P152" s="127">
        <v>42649.824270833335</v>
      </c>
    </row>
    <row r="153" spans="1:16" x14ac:dyDescent="0.2">
      <c r="A153" s="126">
        <v>2</v>
      </c>
      <c r="B153" s="126">
        <v>11</v>
      </c>
      <c r="C153" s="126">
        <v>15</v>
      </c>
      <c r="D153" s="126">
        <v>0.1</v>
      </c>
      <c r="E153" s="126">
        <v>0.55000000000000004</v>
      </c>
      <c r="F153" s="126">
        <v>0.75</v>
      </c>
      <c r="G153" s="126">
        <v>0.241405686589547</v>
      </c>
      <c r="H153" s="126">
        <v>0.26120635935533598</v>
      </c>
      <c r="I153" s="126" t="s">
        <v>51</v>
      </c>
      <c r="J153" s="126" t="s">
        <v>253</v>
      </c>
      <c r="K153" s="126" t="s">
        <v>1370</v>
      </c>
      <c r="L153" s="126">
        <v>0.4</v>
      </c>
      <c r="M153" s="126">
        <v>0.79999999999999905</v>
      </c>
      <c r="N153" s="126">
        <v>0.5</v>
      </c>
      <c r="O153" s="126">
        <v>120</v>
      </c>
      <c r="P153" s="127">
        <v>42649.824270833335</v>
      </c>
    </row>
    <row r="154" spans="1:16" x14ac:dyDescent="0.2">
      <c r="A154" s="126">
        <v>0</v>
      </c>
      <c r="B154" s="126">
        <v>9</v>
      </c>
      <c r="C154" s="126">
        <v>14</v>
      </c>
      <c r="D154" s="126">
        <v>0</v>
      </c>
      <c r="E154" s="126">
        <v>0.45</v>
      </c>
      <c r="F154" s="126">
        <v>0.7</v>
      </c>
      <c r="G154" s="126">
        <v>0.17151275573299399</v>
      </c>
      <c r="H154" s="126">
        <v>0.179071365006719</v>
      </c>
      <c r="I154" s="126" t="s">
        <v>51</v>
      </c>
      <c r="J154" s="126" t="s">
        <v>253</v>
      </c>
      <c r="K154" s="126" t="s">
        <v>1371</v>
      </c>
      <c r="L154" s="126">
        <v>0.4</v>
      </c>
      <c r="M154" s="126">
        <v>0.89999999999999902</v>
      </c>
      <c r="N154" s="126">
        <v>0.5</v>
      </c>
      <c r="O154" s="126">
        <v>120</v>
      </c>
      <c r="P154" s="127">
        <v>42649.824282407404</v>
      </c>
    </row>
    <row r="155" spans="1:16" x14ac:dyDescent="0.2">
      <c r="A155" s="126">
        <v>6</v>
      </c>
      <c r="B155" s="126">
        <v>16</v>
      </c>
      <c r="C155" s="126">
        <v>18</v>
      </c>
      <c r="D155" s="126">
        <v>0.3</v>
      </c>
      <c r="E155" s="126">
        <v>0.8</v>
      </c>
      <c r="F155" s="126">
        <v>0.9</v>
      </c>
      <c r="G155" s="126">
        <v>0.51737685472739803</v>
      </c>
      <c r="H155" s="126">
        <v>0.52347222222222201</v>
      </c>
      <c r="I155" s="126" t="s">
        <v>51</v>
      </c>
      <c r="J155" s="126" t="s">
        <v>253</v>
      </c>
      <c r="K155" s="126" t="s">
        <v>1372</v>
      </c>
      <c r="L155" s="126">
        <v>0.5</v>
      </c>
      <c r="M155" s="126">
        <v>0</v>
      </c>
      <c r="N155" s="126">
        <v>0.5</v>
      </c>
      <c r="O155" s="126">
        <v>120</v>
      </c>
      <c r="P155" s="127">
        <v>42649.824282407404</v>
      </c>
    </row>
    <row r="156" spans="1:16" x14ac:dyDescent="0.2">
      <c r="A156" s="126">
        <v>3</v>
      </c>
      <c r="B156" s="126">
        <v>16</v>
      </c>
      <c r="C156" s="126">
        <v>18</v>
      </c>
      <c r="D156" s="126">
        <v>0.15</v>
      </c>
      <c r="E156" s="126">
        <v>0.8</v>
      </c>
      <c r="F156" s="126">
        <v>0.9</v>
      </c>
      <c r="G156" s="126">
        <v>0.42456424626380701</v>
      </c>
      <c r="H156" s="126">
        <v>0.44166666666666599</v>
      </c>
      <c r="I156" s="126" t="s">
        <v>51</v>
      </c>
      <c r="J156" s="126" t="s">
        <v>253</v>
      </c>
      <c r="K156" s="126" t="s">
        <v>1373</v>
      </c>
      <c r="L156" s="126">
        <v>0.5</v>
      </c>
      <c r="M156" s="126">
        <v>0.1</v>
      </c>
      <c r="N156" s="126">
        <v>0.5</v>
      </c>
      <c r="O156" s="126">
        <v>120</v>
      </c>
      <c r="P156" s="127">
        <v>42649.824282407404</v>
      </c>
    </row>
    <row r="157" spans="1:16" x14ac:dyDescent="0.2">
      <c r="A157" s="126">
        <v>3</v>
      </c>
      <c r="B157" s="126">
        <v>16</v>
      </c>
      <c r="C157" s="126">
        <v>18</v>
      </c>
      <c r="D157" s="126">
        <v>0.15</v>
      </c>
      <c r="E157" s="126">
        <v>0.8</v>
      </c>
      <c r="F157" s="126">
        <v>0.9</v>
      </c>
      <c r="G157" s="126">
        <v>0.42561997666580198</v>
      </c>
      <c r="H157" s="126">
        <v>0.437142857142857</v>
      </c>
      <c r="I157" s="126" t="s">
        <v>51</v>
      </c>
      <c r="J157" s="126" t="s">
        <v>253</v>
      </c>
      <c r="K157" s="126" t="s">
        <v>1374</v>
      </c>
      <c r="L157" s="126">
        <v>0.5</v>
      </c>
      <c r="M157" s="126">
        <v>0.2</v>
      </c>
      <c r="N157" s="126">
        <v>0.5</v>
      </c>
      <c r="O157" s="126">
        <v>120</v>
      </c>
      <c r="P157" s="127">
        <v>42649.824282407404</v>
      </c>
    </row>
    <row r="158" spans="1:16" x14ac:dyDescent="0.2">
      <c r="A158" s="126">
        <v>3</v>
      </c>
      <c r="B158" s="126">
        <v>17</v>
      </c>
      <c r="C158" s="126">
        <v>18</v>
      </c>
      <c r="D158" s="126">
        <v>0.15</v>
      </c>
      <c r="E158" s="126">
        <v>0.85</v>
      </c>
      <c r="F158" s="126">
        <v>0.9</v>
      </c>
      <c r="G158" s="126">
        <v>0.40616502973959101</v>
      </c>
      <c r="H158" s="126">
        <v>0.41940170940170901</v>
      </c>
      <c r="I158" s="126" t="s">
        <v>51</v>
      </c>
      <c r="J158" s="126" t="s">
        <v>253</v>
      </c>
      <c r="K158" s="126" t="s">
        <v>1375</v>
      </c>
      <c r="L158" s="126">
        <v>0.5</v>
      </c>
      <c r="M158" s="126">
        <v>0.3</v>
      </c>
      <c r="N158" s="126">
        <v>0.5</v>
      </c>
      <c r="O158" s="126">
        <v>120</v>
      </c>
      <c r="P158" s="127">
        <v>42649.824282407404</v>
      </c>
    </row>
    <row r="159" spans="1:16" x14ac:dyDescent="0.2">
      <c r="A159" s="126">
        <v>2</v>
      </c>
      <c r="B159" s="126">
        <v>17</v>
      </c>
      <c r="C159" s="126">
        <v>18</v>
      </c>
      <c r="D159" s="126">
        <v>0.1</v>
      </c>
      <c r="E159" s="126">
        <v>0.85</v>
      </c>
      <c r="F159" s="126">
        <v>0.9</v>
      </c>
      <c r="G159" s="126">
        <v>0.34889912280701701</v>
      </c>
      <c r="H159" s="126">
        <v>0.367916666666666</v>
      </c>
      <c r="I159" s="126" t="s">
        <v>51</v>
      </c>
      <c r="J159" s="126" t="s">
        <v>253</v>
      </c>
      <c r="K159" s="126" t="s">
        <v>1376</v>
      </c>
      <c r="L159" s="126">
        <v>0.5</v>
      </c>
      <c r="M159" s="126">
        <v>0.4</v>
      </c>
      <c r="N159" s="126">
        <v>0.5</v>
      </c>
      <c r="O159" s="126">
        <v>120</v>
      </c>
      <c r="P159" s="127">
        <v>42649.824282407404</v>
      </c>
    </row>
    <row r="160" spans="1:16" x14ac:dyDescent="0.2">
      <c r="A160" s="126">
        <v>1</v>
      </c>
      <c r="B160" s="126">
        <v>15</v>
      </c>
      <c r="C160" s="126">
        <v>18</v>
      </c>
      <c r="D160" s="126">
        <v>0.05</v>
      </c>
      <c r="E160" s="126">
        <v>0.75</v>
      </c>
      <c r="F160" s="126">
        <v>0.9</v>
      </c>
      <c r="G160" s="126">
        <v>0.30966301169590599</v>
      </c>
      <c r="H160" s="126">
        <v>0.322430555555555</v>
      </c>
      <c r="I160" s="126" t="s">
        <v>51</v>
      </c>
      <c r="J160" s="126" t="s">
        <v>253</v>
      </c>
      <c r="K160" s="126" t="s">
        <v>1377</v>
      </c>
      <c r="L160" s="126">
        <v>0.5</v>
      </c>
      <c r="M160" s="126">
        <v>0.5</v>
      </c>
      <c r="N160" s="126">
        <v>0.5</v>
      </c>
      <c r="O160" s="126">
        <v>120</v>
      </c>
      <c r="P160" s="127">
        <v>42649.824282407404</v>
      </c>
    </row>
    <row r="161" spans="1:16" x14ac:dyDescent="0.2">
      <c r="A161" s="126">
        <v>2</v>
      </c>
      <c r="B161" s="126">
        <v>11</v>
      </c>
      <c r="C161" s="126">
        <v>17</v>
      </c>
      <c r="D161" s="126">
        <v>0.1</v>
      </c>
      <c r="E161" s="126">
        <v>0.55000000000000004</v>
      </c>
      <c r="F161" s="126">
        <v>0.85</v>
      </c>
      <c r="G161" s="126">
        <v>0.27544457735247202</v>
      </c>
      <c r="H161" s="126">
        <v>0.30037878787878702</v>
      </c>
      <c r="I161" s="126" t="s">
        <v>51</v>
      </c>
      <c r="J161" s="126" t="s">
        <v>253</v>
      </c>
      <c r="K161" s="126" t="s">
        <v>1378</v>
      </c>
      <c r="L161" s="126">
        <v>0.5</v>
      </c>
      <c r="M161" s="126">
        <v>0.6</v>
      </c>
      <c r="N161" s="126">
        <v>0.5</v>
      </c>
      <c r="O161" s="126">
        <v>120</v>
      </c>
      <c r="P161" s="127">
        <v>42649.824282407404</v>
      </c>
    </row>
    <row r="162" spans="1:16" x14ac:dyDescent="0.2">
      <c r="A162" s="126">
        <v>2</v>
      </c>
      <c r="B162" s="126">
        <v>10</v>
      </c>
      <c r="C162" s="126">
        <v>14</v>
      </c>
      <c r="D162" s="126">
        <v>0.1</v>
      </c>
      <c r="E162" s="126">
        <v>0.5</v>
      </c>
      <c r="F162" s="126">
        <v>0.7</v>
      </c>
      <c r="G162" s="126">
        <v>0.24942775955815999</v>
      </c>
      <c r="H162" s="126">
        <v>0.26876482213438702</v>
      </c>
      <c r="I162" s="126" t="s">
        <v>51</v>
      </c>
      <c r="J162" s="126" t="s">
        <v>253</v>
      </c>
      <c r="K162" s="126" t="s">
        <v>1379</v>
      </c>
      <c r="L162" s="126">
        <v>0.5</v>
      </c>
      <c r="M162" s="126">
        <v>0.7</v>
      </c>
      <c r="N162" s="126">
        <v>0.5</v>
      </c>
      <c r="O162" s="126">
        <v>120</v>
      </c>
      <c r="P162" s="127">
        <v>42649.824282407404</v>
      </c>
    </row>
    <row r="163" spans="1:16" x14ac:dyDescent="0.2">
      <c r="A163" s="126">
        <v>1</v>
      </c>
      <c r="B163" s="126">
        <v>10</v>
      </c>
      <c r="C163" s="126">
        <v>15</v>
      </c>
      <c r="D163" s="126">
        <v>0.05</v>
      </c>
      <c r="E163" s="126">
        <v>0.5</v>
      </c>
      <c r="F163" s="126">
        <v>0.75</v>
      </c>
      <c r="G163" s="126">
        <v>0.217917866945326</v>
      </c>
      <c r="H163" s="126">
        <v>0.225166892286457</v>
      </c>
      <c r="I163" s="126" t="s">
        <v>51</v>
      </c>
      <c r="J163" s="126" t="s">
        <v>253</v>
      </c>
      <c r="K163" s="126" t="s">
        <v>1380</v>
      </c>
      <c r="L163" s="126">
        <v>0.5</v>
      </c>
      <c r="M163" s="126">
        <v>0.79999999999999905</v>
      </c>
      <c r="N163" s="126">
        <v>0.5</v>
      </c>
      <c r="O163" s="126">
        <v>120</v>
      </c>
      <c r="P163" s="127">
        <v>42649.824293981481</v>
      </c>
    </row>
    <row r="164" spans="1:16" x14ac:dyDescent="0.2">
      <c r="A164" s="126">
        <v>0</v>
      </c>
      <c r="B164" s="126">
        <v>7</v>
      </c>
      <c r="C164" s="126">
        <v>13</v>
      </c>
      <c r="D164" s="126">
        <v>0</v>
      </c>
      <c r="E164" s="126">
        <v>0.35</v>
      </c>
      <c r="F164" s="126">
        <v>0.65</v>
      </c>
      <c r="G164" s="126">
        <v>0.16762672018359101</v>
      </c>
      <c r="H164" s="126">
        <v>0.175133682032659</v>
      </c>
      <c r="I164" s="126" t="s">
        <v>51</v>
      </c>
      <c r="J164" s="126" t="s">
        <v>253</v>
      </c>
      <c r="K164" s="126" t="s">
        <v>1381</v>
      </c>
      <c r="L164" s="126">
        <v>0.5</v>
      </c>
      <c r="M164" s="126">
        <v>0.89999999999999902</v>
      </c>
      <c r="N164" s="126">
        <v>0.5</v>
      </c>
      <c r="O164" s="126">
        <v>120</v>
      </c>
      <c r="P164" s="127">
        <v>42649.824293981481</v>
      </c>
    </row>
    <row r="165" spans="1:16" x14ac:dyDescent="0.2">
      <c r="A165" s="126">
        <v>2</v>
      </c>
      <c r="B165" s="126">
        <v>16</v>
      </c>
      <c r="C165" s="126">
        <v>17</v>
      </c>
      <c r="D165" s="126">
        <v>0.1</v>
      </c>
      <c r="E165" s="126">
        <v>0.8</v>
      </c>
      <c r="F165" s="126">
        <v>0.85</v>
      </c>
      <c r="G165" s="126">
        <v>0.35826569264069202</v>
      </c>
      <c r="H165" s="126">
        <v>0.36283910533910502</v>
      </c>
      <c r="I165" s="126" t="s">
        <v>51</v>
      </c>
      <c r="J165" s="126" t="s">
        <v>253</v>
      </c>
      <c r="K165" s="126" t="s">
        <v>1382</v>
      </c>
      <c r="L165" s="126">
        <v>0.6</v>
      </c>
      <c r="M165" s="126">
        <v>0</v>
      </c>
      <c r="N165" s="126">
        <v>0.5</v>
      </c>
      <c r="O165" s="126">
        <v>120</v>
      </c>
      <c r="P165" s="127">
        <v>42649.824293981481</v>
      </c>
    </row>
    <row r="166" spans="1:16" x14ac:dyDescent="0.2">
      <c r="A166" s="126">
        <v>2</v>
      </c>
      <c r="B166" s="126">
        <v>16</v>
      </c>
      <c r="C166" s="126">
        <v>17</v>
      </c>
      <c r="D166" s="126">
        <v>0.1</v>
      </c>
      <c r="E166" s="126">
        <v>0.8</v>
      </c>
      <c r="F166" s="126">
        <v>0.85</v>
      </c>
      <c r="G166" s="126">
        <v>0.35825282610343501</v>
      </c>
      <c r="H166" s="126">
        <v>0.36162878787878699</v>
      </c>
      <c r="I166" s="126" t="s">
        <v>51</v>
      </c>
      <c r="J166" s="126" t="s">
        <v>253</v>
      </c>
      <c r="K166" s="126" t="s">
        <v>1383</v>
      </c>
      <c r="L166" s="126">
        <v>0.6</v>
      </c>
      <c r="M166" s="126">
        <v>0.1</v>
      </c>
      <c r="N166" s="126">
        <v>0.5</v>
      </c>
      <c r="O166" s="126">
        <v>120</v>
      </c>
      <c r="P166" s="127">
        <v>42649.824293981481</v>
      </c>
    </row>
    <row r="167" spans="1:16" x14ac:dyDescent="0.2">
      <c r="A167" s="126">
        <v>2</v>
      </c>
      <c r="B167" s="126">
        <v>15</v>
      </c>
      <c r="C167" s="126">
        <v>18</v>
      </c>
      <c r="D167" s="126">
        <v>0.1</v>
      </c>
      <c r="E167" s="126">
        <v>0.75</v>
      </c>
      <c r="F167" s="126">
        <v>0.9</v>
      </c>
      <c r="G167" s="126">
        <v>0.36402966257106101</v>
      </c>
      <c r="H167" s="126">
        <v>0.36315476190476098</v>
      </c>
      <c r="I167" s="126" t="s">
        <v>51</v>
      </c>
      <c r="J167" s="126" t="s">
        <v>253</v>
      </c>
      <c r="K167" s="126" t="s">
        <v>1384</v>
      </c>
      <c r="L167" s="126">
        <v>0.6</v>
      </c>
      <c r="M167" s="126">
        <v>0.2</v>
      </c>
      <c r="N167" s="126">
        <v>0.5</v>
      </c>
      <c r="O167" s="126">
        <v>120</v>
      </c>
      <c r="P167" s="127">
        <v>42649.824293981481</v>
      </c>
    </row>
    <row r="168" spans="1:16" x14ac:dyDescent="0.2">
      <c r="A168" s="126">
        <v>2</v>
      </c>
      <c r="B168" s="126">
        <v>16</v>
      </c>
      <c r="C168" s="126">
        <v>18</v>
      </c>
      <c r="D168" s="126">
        <v>0.1</v>
      </c>
      <c r="E168" s="126">
        <v>0.8</v>
      </c>
      <c r="F168" s="126">
        <v>0.9</v>
      </c>
      <c r="G168" s="126">
        <v>0.34138314242454099</v>
      </c>
      <c r="H168" s="126">
        <v>0.34541666666666598</v>
      </c>
      <c r="I168" s="126" t="s">
        <v>51</v>
      </c>
      <c r="J168" s="126" t="s">
        <v>253</v>
      </c>
      <c r="K168" s="126" t="s">
        <v>1385</v>
      </c>
      <c r="L168" s="126">
        <v>0.6</v>
      </c>
      <c r="M168" s="126">
        <v>0.3</v>
      </c>
      <c r="N168" s="126">
        <v>0.5</v>
      </c>
      <c r="O168" s="126">
        <v>120</v>
      </c>
      <c r="P168" s="127">
        <v>42649.824293981481</v>
      </c>
    </row>
    <row r="169" spans="1:16" x14ac:dyDescent="0.2">
      <c r="A169" s="126">
        <v>2</v>
      </c>
      <c r="B169" s="126">
        <v>15</v>
      </c>
      <c r="C169" s="126">
        <v>18</v>
      </c>
      <c r="D169" s="126">
        <v>0.1</v>
      </c>
      <c r="E169" s="126">
        <v>0.75</v>
      </c>
      <c r="F169" s="126">
        <v>0.9</v>
      </c>
      <c r="G169" s="126">
        <v>0.33235179142260202</v>
      </c>
      <c r="H169" s="126">
        <v>0.34216736694677802</v>
      </c>
      <c r="I169" s="126" t="s">
        <v>51</v>
      </c>
      <c r="J169" s="126" t="s">
        <v>253</v>
      </c>
      <c r="K169" s="126" t="s">
        <v>1386</v>
      </c>
      <c r="L169" s="126">
        <v>0.6</v>
      </c>
      <c r="M169" s="126">
        <v>0.4</v>
      </c>
      <c r="N169" s="126">
        <v>0.5</v>
      </c>
      <c r="O169" s="126">
        <v>120</v>
      </c>
      <c r="P169" s="127">
        <v>42649.824293981481</v>
      </c>
    </row>
    <row r="170" spans="1:16" x14ac:dyDescent="0.2">
      <c r="A170" s="126">
        <v>2</v>
      </c>
      <c r="B170" s="126">
        <v>12</v>
      </c>
      <c r="C170" s="126">
        <v>17</v>
      </c>
      <c r="D170" s="126">
        <v>0.1</v>
      </c>
      <c r="E170" s="126">
        <v>0.6</v>
      </c>
      <c r="F170" s="126">
        <v>0.85</v>
      </c>
      <c r="G170" s="126">
        <v>0.28645931625071502</v>
      </c>
      <c r="H170" s="126">
        <v>0.29775974025974</v>
      </c>
      <c r="I170" s="126" t="s">
        <v>51</v>
      </c>
      <c r="J170" s="126" t="s">
        <v>253</v>
      </c>
      <c r="K170" s="126" t="s">
        <v>1387</v>
      </c>
      <c r="L170" s="126">
        <v>0.6</v>
      </c>
      <c r="M170" s="126">
        <v>0.5</v>
      </c>
      <c r="N170" s="126">
        <v>0.5</v>
      </c>
      <c r="O170" s="126">
        <v>120</v>
      </c>
      <c r="P170" s="127">
        <v>42649.824293981481</v>
      </c>
    </row>
    <row r="171" spans="1:16" x14ac:dyDescent="0.2">
      <c r="A171" s="126">
        <v>2</v>
      </c>
      <c r="B171" s="126">
        <v>10</v>
      </c>
      <c r="C171" s="126">
        <v>16</v>
      </c>
      <c r="D171" s="126">
        <v>0.1</v>
      </c>
      <c r="E171" s="126">
        <v>0.5</v>
      </c>
      <c r="F171" s="126">
        <v>0.8</v>
      </c>
      <c r="G171" s="126">
        <v>0.26205247817396898</v>
      </c>
      <c r="H171" s="126">
        <v>0.267810637430202</v>
      </c>
      <c r="I171" s="126" t="s">
        <v>51</v>
      </c>
      <c r="J171" s="126" t="s">
        <v>253</v>
      </c>
      <c r="K171" s="126" t="s">
        <v>1388</v>
      </c>
      <c r="L171" s="126">
        <v>0.6</v>
      </c>
      <c r="M171" s="126">
        <v>0.6</v>
      </c>
      <c r="N171" s="126">
        <v>0.5</v>
      </c>
      <c r="O171" s="126">
        <v>120</v>
      </c>
      <c r="P171" s="127">
        <v>42649.824293981481</v>
      </c>
    </row>
    <row r="172" spans="1:16" x14ac:dyDescent="0.2">
      <c r="A172" s="126">
        <v>3</v>
      </c>
      <c r="B172" s="126">
        <v>8</v>
      </c>
      <c r="C172" s="126">
        <v>15</v>
      </c>
      <c r="D172" s="126">
        <v>0.15</v>
      </c>
      <c r="E172" s="126">
        <v>0.4</v>
      </c>
      <c r="F172" s="126">
        <v>0.75</v>
      </c>
      <c r="G172" s="126">
        <v>0.26263421977856</v>
      </c>
      <c r="H172" s="126">
        <v>0.28098901098901002</v>
      </c>
      <c r="I172" s="126" t="s">
        <v>51</v>
      </c>
      <c r="J172" s="126" t="s">
        <v>253</v>
      </c>
      <c r="K172" s="126" t="s">
        <v>1389</v>
      </c>
      <c r="L172" s="126">
        <v>0.6</v>
      </c>
      <c r="M172" s="126">
        <v>0.7</v>
      </c>
      <c r="N172" s="126">
        <v>0.5</v>
      </c>
      <c r="O172" s="126">
        <v>120</v>
      </c>
      <c r="P172" s="127">
        <v>42649.824293981481</v>
      </c>
    </row>
    <row r="173" spans="1:16" x14ac:dyDescent="0.2">
      <c r="A173" s="126">
        <v>1</v>
      </c>
      <c r="B173" s="126">
        <v>7</v>
      </c>
      <c r="C173" s="126">
        <v>14</v>
      </c>
      <c r="D173" s="126">
        <v>0.05</v>
      </c>
      <c r="E173" s="126">
        <v>0.35</v>
      </c>
      <c r="F173" s="126">
        <v>0.7</v>
      </c>
      <c r="G173" s="126">
        <v>0.20765807119947</v>
      </c>
      <c r="H173" s="126">
        <v>0.21596306471306401</v>
      </c>
      <c r="I173" s="126" t="s">
        <v>51</v>
      </c>
      <c r="J173" s="126" t="s">
        <v>253</v>
      </c>
      <c r="K173" s="126" t="s">
        <v>1390</v>
      </c>
      <c r="L173" s="126">
        <v>0.6</v>
      </c>
      <c r="M173" s="126">
        <v>0.79999999999999905</v>
      </c>
      <c r="N173" s="126">
        <v>0.5</v>
      </c>
      <c r="O173" s="126">
        <v>120</v>
      </c>
      <c r="P173" s="127">
        <v>42649.824305555558</v>
      </c>
    </row>
    <row r="174" spans="1:16" x14ac:dyDescent="0.2">
      <c r="A174" s="126">
        <v>0</v>
      </c>
      <c r="B174" s="126">
        <v>6</v>
      </c>
      <c r="C174" s="126">
        <v>13</v>
      </c>
      <c r="D174" s="126">
        <v>0</v>
      </c>
      <c r="E174" s="126">
        <v>0.3</v>
      </c>
      <c r="F174" s="126">
        <v>0.65</v>
      </c>
      <c r="G174" s="126">
        <v>0.16151231336253599</v>
      </c>
      <c r="H174" s="126">
        <v>0.167550823359646</v>
      </c>
      <c r="I174" s="126" t="s">
        <v>51</v>
      </c>
      <c r="J174" s="126" t="s">
        <v>253</v>
      </c>
      <c r="K174" s="126" t="s">
        <v>1391</v>
      </c>
      <c r="L174" s="126">
        <v>0.6</v>
      </c>
      <c r="M174" s="126">
        <v>0.89999999999999902</v>
      </c>
      <c r="N174" s="126">
        <v>0.5</v>
      </c>
      <c r="O174" s="126">
        <v>120</v>
      </c>
      <c r="P174" s="127">
        <v>42649.824305555558</v>
      </c>
    </row>
    <row r="175" spans="1:16" x14ac:dyDescent="0.2">
      <c r="A175" s="126">
        <v>2</v>
      </c>
      <c r="B175" s="126">
        <v>13</v>
      </c>
      <c r="C175" s="126">
        <v>17</v>
      </c>
      <c r="D175" s="126">
        <v>0.1</v>
      </c>
      <c r="E175" s="126">
        <v>0.65</v>
      </c>
      <c r="F175" s="126">
        <v>0.85</v>
      </c>
      <c r="G175" s="126">
        <v>0.33956212647002099</v>
      </c>
      <c r="H175" s="126">
        <v>0.34371031746031699</v>
      </c>
      <c r="I175" s="126" t="s">
        <v>51</v>
      </c>
      <c r="J175" s="126" t="s">
        <v>253</v>
      </c>
      <c r="K175" s="126" t="s">
        <v>1392</v>
      </c>
      <c r="L175" s="126">
        <v>0.7</v>
      </c>
      <c r="M175" s="126">
        <v>0</v>
      </c>
      <c r="N175" s="126">
        <v>0.5</v>
      </c>
      <c r="O175" s="126">
        <v>120</v>
      </c>
      <c r="P175" s="127">
        <v>42649.824305555558</v>
      </c>
    </row>
    <row r="176" spans="1:16" x14ac:dyDescent="0.2">
      <c r="A176" s="126">
        <v>2</v>
      </c>
      <c r="B176" s="126">
        <v>13</v>
      </c>
      <c r="C176" s="126">
        <v>18</v>
      </c>
      <c r="D176" s="126">
        <v>0.1</v>
      </c>
      <c r="E176" s="126">
        <v>0.65</v>
      </c>
      <c r="F176" s="126">
        <v>0.9</v>
      </c>
      <c r="G176" s="126">
        <v>0.33481221598503003</v>
      </c>
      <c r="H176" s="126">
        <v>0.33645833333333303</v>
      </c>
      <c r="I176" s="126" t="s">
        <v>51</v>
      </c>
      <c r="J176" s="126" t="s">
        <v>253</v>
      </c>
      <c r="K176" s="126" t="s">
        <v>1393</v>
      </c>
      <c r="L176" s="126">
        <v>0.7</v>
      </c>
      <c r="M176" s="126">
        <v>0.1</v>
      </c>
      <c r="N176" s="126">
        <v>0.5</v>
      </c>
      <c r="O176" s="126">
        <v>120</v>
      </c>
      <c r="P176" s="127">
        <v>42649.824305555558</v>
      </c>
    </row>
    <row r="177" spans="1:16" x14ac:dyDescent="0.2">
      <c r="A177" s="126">
        <v>2</v>
      </c>
      <c r="B177" s="126">
        <v>13</v>
      </c>
      <c r="C177" s="126">
        <v>18</v>
      </c>
      <c r="D177" s="126">
        <v>0.1</v>
      </c>
      <c r="E177" s="126">
        <v>0.65</v>
      </c>
      <c r="F177" s="126">
        <v>0.9</v>
      </c>
      <c r="G177" s="126">
        <v>0.33351494199590398</v>
      </c>
      <c r="H177" s="126">
        <v>0.33633403361344499</v>
      </c>
      <c r="I177" s="126" t="s">
        <v>51</v>
      </c>
      <c r="J177" s="126" t="s">
        <v>253</v>
      </c>
      <c r="K177" s="126" t="s">
        <v>1394</v>
      </c>
      <c r="L177" s="126">
        <v>0.7</v>
      </c>
      <c r="M177" s="126">
        <v>0.2</v>
      </c>
      <c r="N177" s="126">
        <v>0.5</v>
      </c>
      <c r="O177" s="126">
        <v>120</v>
      </c>
      <c r="P177" s="127">
        <v>42649.824305555558</v>
      </c>
    </row>
    <row r="178" spans="1:16" x14ac:dyDescent="0.2">
      <c r="A178" s="126">
        <v>2</v>
      </c>
      <c r="B178" s="126">
        <v>13</v>
      </c>
      <c r="C178" s="126">
        <v>18</v>
      </c>
      <c r="D178" s="126">
        <v>0.1</v>
      </c>
      <c r="E178" s="126">
        <v>0.65</v>
      </c>
      <c r="F178" s="126">
        <v>0.9</v>
      </c>
      <c r="G178" s="126">
        <v>0.31833769912258197</v>
      </c>
      <c r="H178" s="126">
        <v>0.31922619047619</v>
      </c>
      <c r="I178" s="126" t="s">
        <v>51</v>
      </c>
      <c r="J178" s="126" t="s">
        <v>253</v>
      </c>
      <c r="K178" s="126" t="s">
        <v>1395</v>
      </c>
      <c r="L178" s="126">
        <v>0.7</v>
      </c>
      <c r="M178" s="126">
        <v>0.3</v>
      </c>
      <c r="N178" s="126">
        <v>0.5</v>
      </c>
      <c r="O178" s="126">
        <v>120</v>
      </c>
      <c r="P178" s="127">
        <v>42649.824305555558</v>
      </c>
    </row>
    <row r="179" spans="1:16" x14ac:dyDescent="0.2">
      <c r="A179" s="126">
        <v>2</v>
      </c>
      <c r="B179" s="126">
        <v>12</v>
      </c>
      <c r="C179" s="126">
        <v>17</v>
      </c>
      <c r="D179" s="126">
        <v>0.1</v>
      </c>
      <c r="E179" s="126">
        <v>0.6</v>
      </c>
      <c r="F179" s="126">
        <v>0.85</v>
      </c>
      <c r="G179" s="126">
        <v>0.29423067088511901</v>
      </c>
      <c r="H179" s="126">
        <v>0.29913514625471099</v>
      </c>
      <c r="I179" s="126" t="s">
        <v>51</v>
      </c>
      <c r="J179" s="126" t="s">
        <v>253</v>
      </c>
      <c r="K179" s="126" t="s">
        <v>1396</v>
      </c>
      <c r="L179" s="126">
        <v>0.7</v>
      </c>
      <c r="M179" s="126">
        <v>0.4</v>
      </c>
      <c r="N179" s="126">
        <v>0.5</v>
      </c>
      <c r="O179" s="126">
        <v>120</v>
      </c>
      <c r="P179" s="127">
        <v>42649.824305555558</v>
      </c>
    </row>
    <row r="180" spans="1:16" x14ac:dyDescent="0.2">
      <c r="A180" s="126">
        <v>2</v>
      </c>
      <c r="B180" s="126">
        <v>11</v>
      </c>
      <c r="C180" s="126">
        <v>16</v>
      </c>
      <c r="D180" s="126">
        <v>0.1</v>
      </c>
      <c r="E180" s="126">
        <v>0.55000000000000004</v>
      </c>
      <c r="F180" s="126">
        <v>0.8</v>
      </c>
      <c r="G180" s="126">
        <v>0.27490848944337298</v>
      </c>
      <c r="H180" s="126">
        <v>0.27906621156621098</v>
      </c>
      <c r="I180" s="126" t="s">
        <v>51</v>
      </c>
      <c r="J180" s="126" t="s">
        <v>253</v>
      </c>
      <c r="K180" s="126" t="s">
        <v>1397</v>
      </c>
      <c r="L180" s="126">
        <v>0.7</v>
      </c>
      <c r="M180" s="126">
        <v>0.5</v>
      </c>
      <c r="N180" s="126">
        <v>0.5</v>
      </c>
      <c r="O180" s="126">
        <v>120</v>
      </c>
      <c r="P180" s="127">
        <v>42649.824305555558</v>
      </c>
    </row>
    <row r="181" spans="1:16" x14ac:dyDescent="0.2">
      <c r="A181" s="126">
        <v>2</v>
      </c>
      <c r="B181" s="126">
        <v>9</v>
      </c>
      <c r="C181" s="126">
        <v>15</v>
      </c>
      <c r="D181" s="126">
        <v>0.1</v>
      </c>
      <c r="E181" s="126">
        <v>0.45</v>
      </c>
      <c r="F181" s="126">
        <v>0.75</v>
      </c>
      <c r="G181" s="126">
        <v>0.25628748082236402</v>
      </c>
      <c r="H181" s="126">
        <v>0.26359335109335102</v>
      </c>
      <c r="I181" s="126" t="s">
        <v>51</v>
      </c>
      <c r="J181" s="126" t="s">
        <v>253</v>
      </c>
      <c r="K181" s="126" t="s">
        <v>1398</v>
      </c>
      <c r="L181" s="126">
        <v>0.7</v>
      </c>
      <c r="M181" s="126">
        <v>0.6</v>
      </c>
      <c r="N181" s="126">
        <v>0.5</v>
      </c>
      <c r="O181" s="126">
        <v>120</v>
      </c>
      <c r="P181" s="127">
        <v>42649.824305555558</v>
      </c>
    </row>
    <row r="182" spans="1:16" x14ac:dyDescent="0.2">
      <c r="A182" s="126">
        <v>2</v>
      </c>
      <c r="B182" s="126">
        <v>8</v>
      </c>
      <c r="C182" s="126">
        <v>15</v>
      </c>
      <c r="D182" s="126">
        <v>0.1</v>
      </c>
      <c r="E182" s="126">
        <v>0.4</v>
      </c>
      <c r="F182" s="126">
        <v>0.75</v>
      </c>
      <c r="G182" s="126">
        <v>0.24563928642416999</v>
      </c>
      <c r="H182" s="126">
        <v>0.25007478632478602</v>
      </c>
      <c r="I182" s="126" t="s">
        <v>51</v>
      </c>
      <c r="J182" s="126" t="s">
        <v>253</v>
      </c>
      <c r="K182" s="126" t="s">
        <v>1399</v>
      </c>
      <c r="L182" s="126">
        <v>0.7</v>
      </c>
      <c r="M182" s="126">
        <v>0.7</v>
      </c>
      <c r="N182" s="126">
        <v>0.5</v>
      </c>
      <c r="O182" s="126">
        <v>120</v>
      </c>
      <c r="P182" s="127">
        <v>42649.824305555558</v>
      </c>
    </row>
    <row r="183" spans="1:16" x14ac:dyDescent="0.2">
      <c r="A183" s="126">
        <v>1</v>
      </c>
      <c r="B183" s="126">
        <v>7</v>
      </c>
      <c r="C183" s="126">
        <v>14</v>
      </c>
      <c r="D183" s="126">
        <v>0.05</v>
      </c>
      <c r="E183" s="126">
        <v>0.35</v>
      </c>
      <c r="F183" s="126">
        <v>0.7</v>
      </c>
      <c r="G183" s="126">
        <v>0.20407487860976201</v>
      </c>
      <c r="H183" s="126">
        <v>0.208768315018315</v>
      </c>
      <c r="I183" s="126" t="s">
        <v>51</v>
      </c>
      <c r="J183" s="126" t="s">
        <v>253</v>
      </c>
      <c r="K183" s="126" t="s">
        <v>1400</v>
      </c>
      <c r="L183" s="126">
        <v>0.7</v>
      </c>
      <c r="M183" s="126">
        <v>0.79999999999999905</v>
      </c>
      <c r="N183" s="126">
        <v>0.5</v>
      </c>
      <c r="O183" s="126">
        <v>120</v>
      </c>
      <c r="P183" s="127">
        <v>42649.824317129627</v>
      </c>
    </row>
    <row r="184" spans="1:16" x14ac:dyDescent="0.2">
      <c r="A184" s="126">
        <v>0</v>
      </c>
      <c r="B184" s="126">
        <v>5</v>
      </c>
      <c r="C184" s="126">
        <v>12</v>
      </c>
      <c r="D184" s="126">
        <v>0</v>
      </c>
      <c r="E184" s="126">
        <v>0.25</v>
      </c>
      <c r="F184" s="126">
        <v>0.6</v>
      </c>
      <c r="G184" s="126">
        <v>0.15708571037059399</v>
      </c>
      <c r="H184" s="126">
        <v>0.16196636696636599</v>
      </c>
      <c r="I184" s="126" t="s">
        <v>51</v>
      </c>
      <c r="J184" s="126" t="s">
        <v>253</v>
      </c>
      <c r="K184" s="126" t="s">
        <v>1401</v>
      </c>
      <c r="L184" s="126">
        <v>0.7</v>
      </c>
      <c r="M184" s="126">
        <v>0.89999999999999902</v>
      </c>
      <c r="N184" s="126">
        <v>0.5</v>
      </c>
      <c r="O184" s="126">
        <v>120</v>
      </c>
      <c r="P184" s="127">
        <v>42649.824317129627</v>
      </c>
    </row>
    <row r="185" spans="1:16" x14ac:dyDescent="0.2">
      <c r="A185" s="126">
        <v>2</v>
      </c>
      <c r="B185" s="126">
        <v>13</v>
      </c>
      <c r="C185" s="126">
        <v>17</v>
      </c>
      <c r="D185" s="126">
        <v>0.1</v>
      </c>
      <c r="E185" s="126">
        <v>0.65</v>
      </c>
      <c r="F185" s="126">
        <v>0.85</v>
      </c>
      <c r="G185" s="126">
        <v>0.31939713064712999</v>
      </c>
      <c r="H185" s="126">
        <v>0.32416666666666599</v>
      </c>
      <c r="I185" s="126" t="s">
        <v>51</v>
      </c>
      <c r="J185" s="126" t="s">
        <v>253</v>
      </c>
      <c r="K185" s="126" t="s">
        <v>1402</v>
      </c>
      <c r="L185" s="126">
        <v>0.79999999999999905</v>
      </c>
      <c r="M185" s="126">
        <v>0</v>
      </c>
      <c r="N185" s="126">
        <v>0.5</v>
      </c>
      <c r="O185" s="126">
        <v>120</v>
      </c>
      <c r="P185" s="127">
        <v>42649.824317129627</v>
      </c>
    </row>
    <row r="186" spans="1:16" x14ac:dyDescent="0.2">
      <c r="A186" s="126">
        <v>2</v>
      </c>
      <c r="B186" s="126">
        <v>12</v>
      </c>
      <c r="C186" s="126">
        <v>18</v>
      </c>
      <c r="D186" s="126">
        <v>0.1</v>
      </c>
      <c r="E186" s="126">
        <v>0.6</v>
      </c>
      <c r="F186" s="126">
        <v>0.9</v>
      </c>
      <c r="G186" s="126">
        <v>0.32812899940034601</v>
      </c>
      <c r="H186" s="126">
        <v>0.32300070028011202</v>
      </c>
      <c r="I186" s="126" t="s">
        <v>51</v>
      </c>
      <c r="J186" s="126" t="s">
        <v>253</v>
      </c>
      <c r="K186" s="126" t="s">
        <v>1403</v>
      </c>
      <c r="L186" s="126">
        <v>0.79999999999999905</v>
      </c>
      <c r="M186" s="126">
        <v>0.1</v>
      </c>
      <c r="N186" s="126">
        <v>0.5</v>
      </c>
      <c r="O186" s="126">
        <v>120</v>
      </c>
      <c r="P186" s="127">
        <v>42649.824317129627</v>
      </c>
    </row>
    <row r="187" spans="1:16" x14ac:dyDescent="0.2">
      <c r="A187" s="126">
        <v>2</v>
      </c>
      <c r="B187" s="126">
        <v>13</v>
      </c>
      <c r="C187" s="126">
        <v>18</v>
      </c>
      <c r="D187" s="126">
        <v>0.1</v>
      </c>
      <c r="E187" s="126">
        <v>0.65</v>
      </c>
      <c r="F187" s="126">
        <v>0.9</v>
      </c>
      <c r="G187" s="126">
        <v>0.30815915565915503</v>
      </c>
      <c r="H187" s="126">
        <v>0.30888888888888799</v>
      </c>
      <c r="I187" s="126" t="s">
        <v>51</v>
      </c>
      <c r="J187" s="126" t="s">
        <v>253</v>
      </c>
      <c r="K187" s="126" t="s">
        <v>1404</v>
      </c>
      <c r="L187" s="126">
        <v>0.79999999999999905</v>
      </c>
      <c r="M187" s="126">
        <v>0.2</v>
      </c>
      <c r="N187" s="126">
        <v>0.5</v>
      </c>
      <c r="O187" s="126">
        <v>120</v>
      </c>
      <c r="P187" s="127">
        <v>42649.824317129627</v>
      </c>
    </row>
    <row r="188" spans="1:16" x14ac:dyDescent="0.2">
      <c r="A188" s="126">
        <v>2</v>
      </c>
      <c r="B188" s="126">
        <v>12</v>
      </c>
      <c r="C188" s="126">
        <v>17</v>
      </c>
      <c r="D188" s="126">
        <v>0.1</v>
      </c>
      <c r="E188" s="126">
        <v>0.6</v>
      </c>
      <c r="F188" s="126">
        <v>0.85</v>
      </c>
      <c r="G188" s="126">
        <v>0.285989763859329</v>
      </c>
      <c r="H188" s="126">
        <v>0.28671451133407599</v>
      </c>
      <c r="I188" s="126" t="s">
        <v>51</v>
      </c>
      <c r="J188" s="126" t="s">
        <v>253</v>
      </c>
      <c r="K188" s="126" t="s">
        <v>1405</v>
      </c>
      <c r="L188" s="126">
        <v>0.79999999999999905</v>
      </c>
      <c r="M188" s="126">
        <v>0.3</v>
      </c>
      <c r="N188" s="126">
        <v>0.5</v>
      </c>
      <c r="O188" s="126">
        <v>120</v>
      </c>
      <c r="P188" s="127">
        <v>42649.824317129627</v>
      </c>
    </row>
    <row r="189" spans="1:16" x14ac:dyDescent="0.2">
      <c r="A189" s="126">
        <v>2</v>
      </c>
      <c r="B189" s="126">
        <v>9</v>
      </c>
      <c r="C189" s="126">
        <v>16</v>
      </c>
      <c r="D189" s="126">
        <v>0.1</v>
      </c>
      <c r="E189" s="126">
        <v>0.45</v>
      </c>
      <c r="F189" s="126">
        <v>0.8</v>
      </c>
      <c r="G189" s="126">
        <v>0.26519289190341799</v>
      </c>
      <c r="H189" s="126">
        <v>0.26650668775668701</v>
      </c>
      <c r="I189" s="126" t="s">
        <v>51</v>
      </c>
      <c r="J189" s="126" t="s">
        <v>253</v>
      </c>
      <c r="K189" s="126" t="s">
        <v>1406</v>
      </c>
      <c r="L189" s="126">
        <v>0.79999999999999905</v>
      </c>
      <c r="M189" s="126">
        <v>0.4</v>
      </c>
      <c r="N189" s="126">
        <v>0.5</v>
      </c>
      <c r="O189" s="126">
        <v>120</v>
      </c>
      <c r="P189" s="127">
        <v>42649.824317129627</v>
      </c>
    </row>
    <row r="190" spans="1:16" x14ac:dyDescent="0.2">
      <c r="A190" s="126">
        <v>2</v>
      </c>
      <c r="B190" s="126">
        <v>8</v>
      </c>
      <c r="C190" s="126">
        <v>14</v>
      </c>
      <c r="D190" s="126">
        <v>0.1</v>
      </c>
      <c r="E190" s="126">
        <v>0.4</v>
      </c>
      <c r="F190" s="126">
        <v>0.7</v>
      </c>
      <c r="G190" s="126">
        <v>0.258832648832648</v>
      </c>
      <c r="H190" s="126">
        <v>0.25891261516261499</v>
      </c>
      <c r="I190" s="126" t="s">
        <v>51</v>
      </c>
      <c r="J190" s="126" t="s">
        <v>253</v>
      </c>
      <c r="K190" s="126" t="s">
        <v>1407</v>
      </c>
      <c r="L190" s="126">
        <v>0.79999999999999905</v>
      </c>
      <c r="M190" s="126">
        <v>0.5</v>
      </c>
      <c r="N190" s="126">
        <v>0.5</v>
      </c>
      <c r="O190" s="126">
        <v>120</v>
      </c>
      <c r="P190" s="127">
        <v>42649.824317129627</v>
      </c>
    </row>
    <row r="191" spans="1:16" x14ac:dyDescent="0.2">
      <c r="A191" s="126">
        <v>2</v>
      </c>
      <c r="B191" s="126">
        <v>8</v>
      </c>
      <c r="C191" s="126">
        <v>15</v>
      </c>
      <c r="D191" s="126">
        <v>0.1</v>
      </c>
      <c r="E191" s="126">
        <v>0.4</v>
      </c>
      <c r="F191" s="126">
        <v>0.75</v>
      </c>
      <c r="G191" s="126">
        <v>0.25420368030662099</v>
      </c>
      <c r="H191" s="126">
        <v>0.25902319902319898</v>
      </c>
      <c r="I191" s="126" t="s">
        <v>51</v>
      </c>
      <c r="J191" s="126" t="s">
        <v>253</v>
      </c>
      <c r="K191" s="126" t="s">
        <v>1408</v>
      </c>
      <c r="L191" s="126">
        <v>0.79999999999999905</v>
      </c>
      <c r="M191" s="126">
        <v>0.6</v>
      </c>
      <c r="N191" s="126">
        <v>0.5</v>
      </c>
      <c r="O191" s="126">
        <v>120</v>
      </c>
      <c r="P191" s="127">
        <v>42649.824317129627</v>
      </c>
    </row>
    <row r="192" spans="1:16" x14ac:dyDescent="0.2">
      <c r="A192" s="126">
        <v>2</v>
      </c>
      <c r="B192" s="126">
        <v>7</v>
      </c>
      <c r="C192" s="126">
        <v>14</v>
      </c>
      <c r="D192" s="126">
        <v>0.1</v>
      </c>
      <c r="E192" s="126">
        <v>0.35</v>
      </c>
      <c r="F192" s="126">
        <v>0.7</v>
      </c>
      <c r="G192" s="126">
        <v>0.228534382284382</v>
      </c>
      <c r="H192" s="126">
        <v>0.228925796425796</v>
      </c>
      <c r="I192" s="126" t="s">
        <v>51</v>
      </c>
      <c r="J192" s="126" t="s">
        <v>253</v>
      </c>
      <c r="K192" s="126" t="s">
        <v>1409</v>
      </c>
      <c r="L192" s="126">
        <v>0.79999999999999905</v>
      </c>
      <c r="M192" s="126">
        <v>0.7</v>
      </c>
      <c r="N192" s="126">
        <v>0.5</v>
      </c>
      <c r="O192" s="126">
        <v>120</v>
      </c>
      <c r="P192" s="127">
        <v>42649.824317129627</v>
      </c>
    </row>
    <row r="193" spans="1:16" x14ac:dyDescent="0.2">
      <c r="A193" s="126">
        <v>2</v>
      </c>
      <c r="B193" s="126">
        <v>6</v>
      </c>
      <c r="C193" s="126">
        <v>13</v>
      </c>
      <c r="D193" s="126">
        <v>0.1</v>
      </c>
      <c r="E193" s="126">
        <v>0.3</v>
      </c>
      <c r="F193" s="126">
        <v>0.65</v>
      </c>
      <c r="G193" s="126">
        <v>0.22313607445186301</v>
      </c>
      <c r="H193" s="126">
        <v>0.22735227491806401</v>
      </c>
      <c r="I193" s="126" t="s">
        <v>51</v>
      </c>
      <c r="J193" s="126" t="s">
        <v>253</v>
      </c>
      <c r="K193" s="126" t="s">
        <v>1410</v>
      </c>
      <c r="L193" s="126">
        <v>0.79999999999999905</v>
      </c>
      <c r="M193" s="126">
        <v>0.79999999999999905</v>
      </c>
      <c r="N193" s="126">
        <v>0.5</v>
      </c>
      <c r="O193" s="126">
        <v>120</v>
      </c>
      <c r="P193" s="127">
        <v>42649.824317129627</v>
      </c>
    </row>
    <row r="194" spans="1:16" x14ac:dyDescent="0.2">
      <c r="A194" s="126">
        <v>0</v>
      </c>
      <c r="B194" s="126">
        <v>5</v>
      </c>
      <c r="C194" s="126">
        <v>11</v>
      </c>
      <c r="D194" s="126">
        <v>0</v>
      </c>
      <c r="E194" s="126">
        <v>0.25</v>
      </c>
      <c r="F194" s="126">
        <v>0.55000000000000004</v>
      </c>
      <c r="G194" s="126">
        <v>0.15272930772930701</v>
      </c>
      <c r="H194" s="126">
        <v>0.15710220335220301</v>
      </c>
      <c r="I194" s="126" t="s">
        <v>51</v>
      </c>
      <c r="J194" s="126" t="s">
        <v>253</v>
      </c>
      <c r="K194" s="126" t="s">
        <v>1411</v>
      </c>
      <c r="L194" s="126">
        <v>0.79999999999999905</v>
      </c>
      <c r="M194" s="126">
        <v>0.89999999999999902</v>
      </c>
      <c r="N194" s="126">
        <v>0.5</v>
      </c>
      <c r="O194" s="126">
        <v>120</v>
      </c>
      <c r="P194" s="127">
        <v>42649.824328703704</v>
      </c>
    </row>
    <row r="195" spans="1:16" x14ac:dyDescent="0.2">
      <c r="A195" s="126">
        <v>2</v>
      </c>
      <c r="B195" s="126">
        <v>12</v>
      </c>
      <c r="C195" s="126">
        <v>16</v>
      </c>
      <c r="D195" s="126">
        <v>0.1</v>
      </c>
      <c r="E195" s="126">
        <v>0.6</v>
      </c>
      <c r="F195" s="126">
        <v>0.8</v>
      </c>
      <c r="G195" s="126">
        <v>0.27908147408147399</v>
      </c>
      <c r="H195" s="126">
        <v>0.28454545454545399</v>
      </c>
      <c r="I195" s="126" t="s">
        <v>51</v>
      </c>
      <c r="J195" s="126" t="s">
        <v>253</v>
      </c>
      <c r="K195" s="126" t="s">
        <v>1412</v>
      </c>
      <c r="L195" s="126">
        <v>0.89999999999999902</v>
      </c>
      <c r="M195" s="126">
        <v>0</v>
      </c>
      <c r="N195" s="126">
        <v>0.5</v>
      </c>
      <c r="O195" s="126">
        <v>120</v>
      </c>
      <c r="P195" s="127">
        <v>42649.824328703704</v>
      </c>
    </row>
    <row r="196" spans="1:16" x14ac:dyDescent="0.2">
      <c r="A196" s="126">
        <v>2</v>
      </c>
      <c r="B196" s="126">
        <v>11</v>
      </c>
      <c r="C196" s="126">
        <v>16</v>
      </c>
      <c r="D196" s="126">
        <v>0.1</v>
      </c>
      <c r="E196" s="126">
        <v>0.55000000000000004</v>
      </c>
      <c r="F196" s="126">
        <v>0.8</v>
      </c>
      <c r="G196" s="126">
        <v>0.28187140637140601</v>
      </c>
      <c r="H196" s="126">
        <v>0.28148504273504199</v>
      </c>
      <c r="I196" s="126" t="s">
        <v>51</v>
      </c>
      <c r="J196" s="126" t="s">
        <v>253</v>
      </c>
      <c r="K196" s="126" t="s">
        <v>1413</v>
      </c>
      <c r="L196" s="126">
        <v>0.89999999999999902</v>
      </c>
      <c r="M196" s="126">
        <v>0.1</v>
      </c>
      <c r="N196" s="126">
        <v>0.5</v>
      </c>
      <c r="O196" s="126">
        <v>120</v>
      </c>
      <c r="P196" s="127">
        <v>42649.824328703704</v>
      </c>
    </row>
    <row r="197" spans="1:16" x14ac:dyDescent="0.2">
      <c r="A197" s="126">
        <v>2</v>
      </c>
      <c r="B197" s="126">
        <v>9</v>
      </c>
      <c r="C197" s="126">
        <v>16</v>
      </c>
      <c r="D197" s="126">
        <v>0.1</v>
      </c>
      <c r="E197" s="126">
        <v>0.45</v>
      </c>
      <c r="F197" s="126">
        <v>0.8</v>
      </c>
      <c r="G197" s="126">
        <v>0.25782967957967901</v>
      </c>
      <c r="H197" s="126">
        <v>0.25632234432234402</v>
      </c>
      <c r="I197" s="126" t="s">
        <v>51</v>
      </c>
      <c r="J197" s="126" t="s">
        <v>253</v>
      </c>
      <c r="K197" s="126" t="s">
        <v>1414</v>
      </c>
      <c r="L197" s="126">
        <v>0.89999999999999902</v>
      </c>
      <c r="M197" s="126">
        <v>0.2</v>
      </c>
      <c r="N197" s="126">
        <v>0.5</v>
      </c>
      <c r="O197" s="126">
        <v>120</v>
      </c>
      <c r="P197" s="127">
        <v>42649.824328703704</v>
      </c>
    </row>
    <row r="198" spans="1:16" x14ac:dyDescent="0.2">
      <c r="A198" s="126">
        <v>2</v>
      </c>
      <c r="B198" s="126">
        <v>8</v>
      </c>
      <c r="C198" s="126">
        <v>15</v>
      </c>
      <c r="D198" s="126">
        <v>0.1</v>
      </c>
      <c r="E198" s="126">
        <v>0.4</v>
      </c>
      <c r="F198" s="126">
        <v>0.75</v>
      </c>
      <c r="G198" s="126">
        <v>0.24483916546416501</v>
      </c>
      <c r="H198" s="126">
        <v>0.241248496873496</v>
      </c>
      <c r="I198" s="126" t="s">
        <v>51</v>
      </c>
      <c r="J198" s="126" t="s">
        <v>253</v>
      </c>
      <c r="K198" s="126" t="s">
        <v>1415</v>
      </c>
      <c r="L198" s="126">
        <v>0.89999999999999902</v>
      </c>
      <c r="M198" s="126">
        <v>0.3</v>
      </c>
      <c r="N198" s="126">
        <v>0.5</v>
      </c>
      <c r="O198" s="126">
        <v>120</v>
      </c>
      <c r="P198" s="127">
        <v>42649.824328703704</v>
      </c>
    </row>
    <row r="199" spans="1:16" x14ac:dyDescent="0.2">
      <c r="A199" s="126">
        <v>2</v>
      </c>
      <c r="B199" s="126">
        <v>8</v>
      </c>
      <c r="C199" s="126">
        <v>15</v>
      </c>
      <c r="D199" s="126">
        <v>0.1</v>
      </c>
      <c r="E199" s="126">
        <v>0.4</v>
      </c>
      <c r="F199" s="126">
        <v>0.75</v>
      </c>
      <c r="G199" s="126">
        <v>0.238358381098319</v>
      </c>
      <c r="H199" s="126">
        <v>0.23505096483037599</v>
      </c>
      <c r="I199" s="126" t="s">
        <v>51</v>
      </c>
      <c r="J199" s="126" t="s">
        <v>253</v>
      </c>
      <c r="K199" s="126" t="s">
        <v>1416</v>
      </c>
      <c r="L199" s="126">
        <v>0.89999999999999902</v>
      </c>
      <c r="M199" s="126">
        <v>0.4</v>
      </c>
      <c r="N199" s="126">
        <v>0.5</v>
      </c>
      <c r="O199" s="126">
        <v>120</v>
      </c>
      <c r="P199" s="127">
        <v>42649.824328703704</v>
      </c>
    </row>
    <row r="200" spans="1:16" x14ac:dyDescent="0.2">
      <c r="A200" s="126">
        <v>2</v>
      </c>
      <c r="B200" s="126">
        <v>8</v>
      </c>
      <c r="C200" s="126">
        <v>14</v>
      </c>
      <c r="D200" s="126">
        <v>0.1</v>
      </c>
      <c r="E200" s="126">
        <v>0.4</v>
      </c>
      <c r="F200" s="126">
        <v>0.7</v>
      </c>
      <c r="G200" s="126">
        <v>0.234102746382158</v>
      </c>
      <c r="H200" s="126">
        <v>0.23213304941246099</v>
      </c>
      <c r="I200" s="126" t="s">
        <v>51</v>
      </c>
      <c r="J200" s="126" t="s">
        <v>253</v>
      </c>
      <c r="K200" s="126" t="s">
        <v>1417</v>
      </c>
      <c r="L200" s="126">
        <v>0.89999999999999902</v>
      </c>
      <c r="M200" s="126">
        <v>0.5</v>
      </c>
      <c r="N200" s="126">
        <v>0.5</v>
      </c>
      <c r="O200" s="126">
        <v>120</v>
      </c>
      <c r="P200" s="127">
        <v>42649.824328703704</v>
      </c>
    </row>
    <row r="201" spans="1:16" x14ac:dyDescent="0.2">
      <c r="A201" s="126">
        <v>2</v>
      </c>
      <c r="B201" s="126">
        <v>7</v>
      </c>
      <c r="C201" s="126">
        <v>13</v>
      </c>
      <c r="D201" s="126">
        <v>0.1</v>
      </c>
      <c r="E201" s="126">
        <v>0.35</v>
      </c>
      <c r="F201" s="126">
        <v>0.65</v>
      </c>
      <c r="G201" s="126">
        <v>0.22745772473713599</v>
      </c>
      <c r="H201" s="126">
        <v>0.225644954174365</v>
      </c>
      <c r="I201" s="126" t="s">
        <v>51</v>
      </c>
      <c r="J201" s="126" t="s">
        <v>253</v>
      </c>
      <c r="K201" s="126" t="s">
        <v>1418</v>
      </c>
      <c r="L201" s="126">
        <v>0.89999999999999902</v>
      </c>
      <c r="M201" s="126">
        <v>0.6</v>
      </c>
      <c r="N201" s="126">
        <v>0.5</v>
      </c>
      <c r="O201" s="126">
        <v>120</v>
      </c>
      <c r="P201" s="127">
        <v>42649.824328703704</v>
      </c>
    </row>
    <row r="202" spans="1:16" x14ac:dyDescent="0.2">
      <c r="A202" s="126">
        <v>2</v>
      </c>
      <c r="B202" s="126">
        <v>6</v>
      </c>
      <c r="C202" s="126">
        <v>13</v>
      </c>
      <c r="D202" s="126">
        <v>0.1</v>
      </c>
      <c r="E202" s="126">
        <v>0.3</v>
      </c>
      <c r="F202" s="126">
        <v>0.65</v>
      </c>
      <c r="G202" s="126">
        <v>0.20696627174568299</v>
      </c>
      <c r="H202" s="126">
        <v>0.20705368433309601</v>
      </c>
      <c r="I202" s="126" t="s">
        <v>51</v>
      </c>
      <c r="J202" s="126" t="s">
        <v>253</v>
      </c>
      <c r="K202" s="126" t="s">
        <v>1419</v>
      </c>
      <c r="L202" s="126">
        <v>0.89999999999999902</v>
      </c>
      <c r="M202" s="126">
        <v>0.7</v>
      </c>
      <c r="N202" s="126">
        <v>0.5</v>
      </c>
      <c r="O202" s="126">
        <v>120</v>
      </c>
      <c r="P202" s="127">
        <v>42649.824328703704</v>
      </c>
    </row>
    <row r="203" spans="1:16" x14ac:dyDescent="0.2">
      <c r="A203" s="126">
        <v>2</v>
      </c>
      <c r="B203" s="126">
        <v>5</v>
      </c>
      <c r="C203" s="126">
        <v>10</v>
      </c>
      <c r="D203" s="126">
        <v>0.1</v>
      </c>
      <c r="E203" s="126">
        <v>0.25</v>
      </c>
      <c r="F203" s="126">
        <v>0.5</v>
      </c>
      <c r="G203" s="126">
        <v>0.201280266929243</v>
      </c>
      <c r="H203" s="126">
        <v>0.204904004302981</v>
      </c>
      <c r="I203" s="126" t="s">
        <v>51</v>
      </c>
      <c r="J203" s="126" t="s">
        <v>253</v>
      </c>
      <c r="K203" s="126" t="s">
        <v>1420</v>
      </c>
      <c r="L203" s="126">
        <v>0.89999999999999902</v>
      </c>
      <c r="M203" s="126">
        <v>0.79999999999999905</v>
      </c>
      <c r="N203" s="126">
        <v>0.5</v>
      </c>
      <c r="O203" s="126">
        <v>120</v>
      </c>
      <c r="P203" s="127">
        <v>42649.824328703704</v>
      </c>
    </row>
    <row r="204" spans="1:16" ht="18" customHeight="1" x14ac:dyDescent="0.2">
      <c r="A204" s="126">
        <v>0</v>
      </c>
      <c r="B204" s="126">
        <v>5</v>
      </c>
      <c r="C204" s="126">
        <v>8</v>
      </c>
      <c r="D204" s="126">
        <v>0</v>
      </c>
      <c r="E204" s="126">
        <v>0.25</v>
      </c>
      <c r="F204" s="126">
        <v>0.4</v>
      </c>
      <c r="G204" s="126">
        <v>0.139290220225574</v>
      </c>
      <c r="H204" s="126">
        <v>0.14303180271715699</v>
      </c>
      <c r="I204" s="126" t="s">
        <v>51</v>
      </c>
      <c r="J204" s="126" t="s">
        <v>253</v>
      </c>
      <c r="K204" s="126" t="s">
        <v>1421</v>
      </c>
      <c r="L204" s="126">
        <v>0.89999999999999902</v>
      </c>
      <c r="M204" s="126">
        <v>0.89999999999999902</v>
      </c>
      <c r="N204" s="126">
        <v>0.5</v>
      </c>
      <c r="O204" s="126">
        <v>120</v>
      </c>
      <c r="P204" s="127">
        <v>42649.824340277781</v>
      </c>
    </row>
  </sheetData>
  <phoneticPr fontId="16" type="noConversion"/>
  <conditionalFormatting sqref="G3:G102">
    <cfRule type="top10" dxfId="33" priority="6" rank="1"/>
    <cfRule type="top10" dxfId="32" priority="8" rank="10"/>
  </conditionalFormatting>
  <conditionalFormatting sqref="H3:H102">
    <cfRule type="top10" dxfId="31" priority="5" rank="1"/>
    <cfRule type="top10" dxfId="30" priority="7" rank="10"/>
  </conditionalFormatting>
  <conditionalFormatting sqref="G105:G204">
    <cfRule type="top10" dxfId="29" priority="2" rank="1"/>
    <cfRule type="top10" dxfId="28" priority="4" rank="10"/>
  </conditionalFormatting>
  <conditionalFormatting sqref="H105:H204">
    <cfRule type="top10" dxfId="27" priority="1" rank="1"/>
    <cfRule type="top10" dxfId="26" priority="3" rank="10"/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H81"/>
  <sheetViews>
    <sheetView showGridLines="0" topLeftCell="A65" workbookViewId="0">
      <selection activeCell="A63" sqref="A63"/>
    </sheetView>
  </sheetViews>
  <sheetFormatPr baseColWidth="10" defaultColWidth="8.85546875" defaultRowHeight="17" x14ac:dyDescent="0.25"/>
  <cols>
    <col min="1" max="1" width="9" style="1" customWidth="1"/>
    <col min="2" max="2" width="12.85546875" style="1" bestFit="1" customWidth="1"/>
    <col min="3" max="13" width="8.85546875" style="1"/>
    <col min="14" max="14" width="5" style="1" customWidth="1"/>
    <col min="15" max="15" width="2.42578125" style="1" bestFit="1" customWidth="1"/>
    <col min="16" max="20" width="8.85546875" style="1"/>
    <col min="21" max="21" width="2.85546875" style="1" customWidth="1"/>
    <col min="22" max="16384" width="8.85546875" style="1"/>
  </cols>
  <sheetData>
    <row r="1" spans="1:8" s="25" customFormat="1" x14ac:dyDescent="0.25">
      <c r="A1" s="26" t="s">
        <v>1572</v>
      </c>
    </row>
    <row r="2" spans="1:8" x14ac:dyDescent="0.25">
      <c r="A2" s="109" t="s">
        <v>245</v>
      </c>
      <c r="B2" s="32"/>
      <c r="C2" s="108" t="s">
        <v>246</v>
      </c>
      <c r="D2" s="108"/>
      <c r="E2" s="108"/>
      <c r="F2" s="108"/>
      <c r="G2" s="108"/>
      <c r="H2" s="108"/>
    </row>
    <row r="3" spans="1:8" x14ac:dyDescent="0.25">
      <c r="A3" s="154" t="s">
        <v>852</v>
      </c>
      <c r="B3" s="2"/>
      <c r="C3" s="2">
        <v>0</v>
      </c>
      <c r="D3" s="2">
        <v>0.1</v>
      </c>
      <c r="E3" s="2">
        <v>0.2</v>
      </c>
      <c r="F3" s="2">
        <v>0.3</v>
      </c>
      <c r="G3" s="2">
        <v>0.4</v>
      </c>
      <c r="H3" s="2" t="s">
        <v>247</v>
      </c>
    </row>
    <row r="4" spans="1:8" x14ac:dyDescent="0.25">
      <c r="A4" s="154"/>
      <c r="B4" s="2" t="s">
        <v>248</v>
      </c>
      <c r="C4" s="2">
        <v>0.8</v>
      </c>
      <c r="D4" s="2">
        <f>$C$4*(1-D3)</f>
        <v>0.72000000000000008</v>
      </c>
      <c r="E4" s="2">
        <f>$C$4*(1-E3)</f>
        <v>0.64000000000000012</v>
      </c>
      <c r="F4" s="2">
        <f>$C$4*(1-F3)</f>
        <v>0.55999999999999994</v>
      </c>
      <c r="G4" s="2">
        <f>$C$4*(1-G3)</f>
        <v>0.48</v>
      </c>
      <c r="H4" s="2">
        <f>AVERAGE(C4:G4)</f>
        <v>0.64</v>
      </c>
    </row>
    <row r="5" spans="1:8" x14ac:dyDescent="0.25">
      <c r="A5" s="154"/>
      <c r="B5" s="2" t="s">
        <v>249</v>
      </c>
      <c r="C5" s="2">
        <v>0.2</v>
      </c>
      <c r="D5" s="2">
        <f>$C$5*(1-D3)</f>
        <v>0.18000000000000002</v>
      </c>
      <c r="E5" s="2">
        <f>$C$5*(1-E3)</f>
        <v>0.16000000000000003</v>
      </c>
      <c r="F5" s="2">
        <f>$C$5*(1-F3)</f>
        <v>0.13999999999999999</v>
      </c>
      <c r="G5" s="2">
        <f>$C$5*(1-G3)</f>
        <v>0.12</v>
      </c>
      <c r="H5" s="2">
        <f t="shared" ref="H5:H6" si="0">AVERAGE(C5:G5)</f>
        <v>0.16</v>
      </c>
    </row>
    <row r="6" spans="1:8" x14ac:dyDescent="0.25">
      <c r="A6" s="107" t="s">
        <v>853</v>
      </c>
      <c r="B6" s="2" t="s">
        <v>250</v>
      </c>
      <c r="C6" s="2">
        <v>0</v>
      </c>
      <c r="D6" s="2">
        <f>D3</f>
        <v>0.1</v>
      </c>
      <c r="E6" s="2">
        <f>E3</f>
        <v>0.2</v>
      </c>
      <c r="F6" s="2">
        <f>F3</f>
        <v>0.3</v>
      </c>
      <c r="G6" s="2">
        <f>G3</f>
        <v>0.4</v>
      </c>
      <c r="H6" s="2">
        <f t="shared" si="0"/>
        <v>0.2</v>
      </c>
    </row>
    <row r="7" spans="1:8" x14ac:dyDescent="0.25">
      <c r="A7" s="106"/>
      <c r="B7" s="106"/>
      <c r="C7" s="2">
        <f t="shared" ref="C7:H7" si="1">SUM(C4:C6)</f>
        <v>1</v>
      </c>
      <c r="D7" s="2">
        <f t="shared" si="1"/>
        <v>1.0000000000000002</v>
      </c>
      <c r="E7" s="2">
        <f t="shared" si="1"/>
        <v>1.0000000000000002</v>
      </c>
      <c r="F7" s="2">
        <f t="shared" si="1"/>
        <v>1</v>
      </c>
      <c r="G7" s="2">
        <f t="shared" si="1"/>
        <v>1</v>
      </c>
      <c r="H7" s="2">
        <f t="shared" si="1"/>
        <v>1</v>
      </c>
    </row>
    <row r="8" spans="1:8" x14ac:dyDescent="0.25">
      <c r="A8" s="109" t="s">
        <v>251</v>
      </c>
      <c r="B8" s="32"/>
      <c r="C8" s="1" t="s">
        <v>246</v>
      </c>
    </row>
    <row r="9" spans="1:8" x14ac:dyDescent="0.25">
      <c r="A9" s="154" t="s">
        <v>852</v>
      </c>
      <c r="B9" s="2"/>
      <c r="C9" s="2">
        <v>0</v>
      </c>
      <c r="D9" s="2">
        <v>0.1</v>
      </c>
      <c r="E9" s="2">
        <v>0.2</v>
      </c>
      <c r="F9" s="2">
        <v>0.3</v>
      </c>
      <c r="G9" s="2">
        <v>0.4</v>
      </c>
    </row>
    <row r="10" spans="1:8" x14ac:dyDescent="0.25">
      <c r="A10" s="154"/>
      <c r="B10" s="2" t="s">
        <v>248</v>
      </c>
      <c r="C10" s="2">
        <v>0.8</v>
      </c>
      <c r="D10" s="2">
        <f>$C$10*(1-D9)</f>
        <v>0.72000000000000008</v>
      </c>
      <c r="E10" s="2">
        <f>$C$10*(1-E9)</f>
        <v>0.64000000000000012</v>
      </c>
      <c r="F10" s="2">
        <f>$C$10*(1-F9)</f>
        <v>0.55999999999999994</v>
      </c>
      <c r="G10" s="2">
        <f>$C$10*(1-G9)</f>
        <v>0.48</v>
      </c>
    </row>
    <row r="11" spans="1:8" x14ac:dyDescent="0.25">
      <c r="A11" s="154"/>
      <c r="B11" s="2" t="s">
        <v>249</v>
      </c>
      <c r="C11" s="2">
        <v>0.2</v>
      </c>
      <c r="D11" s="2">
        <f>$C$11*(1-D9)</f>
        <v>0.18000000000000002</v>
      </c>
      <c r="E11" s="2">
        <f>$C$11*(1-E9)</f>
        <v>0.16000000000000003</v>
      </c>
      <c r="F11" s="2">
        <f>$C$11*(1-F9)</f>
        <v>0.13999999999999999</v>
      </c>
      <c r="G11" s="2">
        <f>$C$11*(1-G9)</f>
        <v>0.12</v>
      </c>
    </row>
    <row r="12" spans="1:8" x14ac:dyDescent="0.25">
      <c r="A12" s="154"/>
      <c r="B12" s="2" t="s">
        <v>252</v>
      </c>
      <c r="C12" s="2">
        <v>1</v>
      </c>
      <c r="D12" s="2">
        <f>$C$12*(1-D9)</f>
        <v>0.9</v>
      </c>
      <c r="E12" s="2">
        <f>$C$12*(1-E9)</f>
        <v>0.8</v>
      </c>
      <c r="F12" s="2">
        <f>$C$12*(1-F9)</f>
        <v>0.7</v>
      </c>
      <c r="G12" s="2">
        <f>$C$12*(1-G9)</f>
        <v>0.6</v>
      </c>
    </row>
    <row r="13" spans="1:8" x14ac:dyDescent="0.25">
      <c r="A13" s="107" t="s">
        <v>853</v>
      </c>
      <c r="B13" s="2" t="s">
        <v>250</v>
      </c>
      <c r="C13" s="2">
        <f>C9</f>
        <v>0</v>
      </c>
      <c r="D13" s="2">
        <f t="shared" ref="D13:G13" si="2">D9</f>
        <v>0.1</v>
      </c>
      <c r="E13" s="2">
        <f t="shared" si="2"/>
        <v>0.2</v>
      </c>
      <c r="F13" s="2">
        <f t="shared" si="2"/>
        <v>0.3</v>
      </c>
      <c r="G13" s="2">
        <f t="shared" si="2"/>
        <v>0.4</v>
      </c>
    </row>
    <row r="14" spans="1:8" x14ac:dyDescent="0.25">
      <c r="C14" s="2">
        <f t="shared" ref="C14:G14" si="3">SUM(C10:C13)</f>
        <v>2</v>
      </c>
      <c r="D14" s="2">
        <f t="shared" si="3"/>
        <v>1.9000000000000004</v>
      </c>
      <c r="E14" s="2">
        <f t="shared" si="3"/>
        <v>1.8</v>
      </c>
      <c r="F14" s="2">
        <f t="shared" si="3"/>
        <v>1.7</v>
      </c>
      <c r="G14" s="2">
        <f t="shared" si="3"/>
        <v>1.6</v>
      </c>
    </row>
    <row r="15" spans="1:8" x14ac:dyDescent="0.25">
      <c r="C15" s="2">
        <f>SUM(C10:C12)</f>
        <v>2</v>
      </c>
      <c r="D15" s="2">
        <f t="shared" ref="D15:G15" si="4">SUM(D10:D12)</f>
        <v>1.8000000000000003</v>
      </c>
      <c r="E15" s="2">
        <f t="shared" si="4"/>
        <v>1.6</v>
      </c>
      <c r="F15" s="2">
        <f t="shared" si="4"/>
        <v>1.4</v>
      </c>
      <c r="G15" s="2">
        <f t="shared" si="4"/>
        <v>1.2</v>
      </c>
    </row>
    <row r="16" spans="1:8" x14ac:dyDescent="0.25">
      <c r="H16" s="1" t="s">
        <v>247</v>
      </c>
    </row>
    <row r="17" spans="1:8" x14ac:dyDescent="0.25">
      <c r="A17" s="154" t="s">
        <v>852</v>
      </c>
      <c r="B17" s="2" t="s">
        <v>248</v>
      </c>
      <c r="C17" s="2">
        <f>C10/$C$14</f>
        <v>0.4</v>
      </c>
      <c r="D17" s="2">
        <f>D10/$D$14</f>
        <v>0.37894736842105259</v>
      </c>
      <c r="E17" s="2">
        <f>E10/$E$14</f>
        <v>0.35555555555555562</v>
      </c>
      <c r="F17" s="2">
        <f>F10/$F$14</f>
        <v>0.32941176470588235</v>
      </c>
      <c r="G17" s="2">
        <f>G10/$G$14</f>
        <v>0.3</v>
      </c>
      <c r="H17" s="2">
        <f>AVERAGE(C17:G17)</f>
        <v>0.3527829377364981</v>
      </c>
    </row>
    <row r="18" spans="1:8" x14ac:dyDescent="0.25">
      <c r="A18" s="154"/>
      <c r="B18" s="2" t="s">
        <v>249</v>
      </c>
      <c r="C18" s="2">
        <f>C11/$C$14</f>
        <v>0.1</v>
      </c>
      <c r="D18" s="2">
        <f>D11/$D$14</f>
        <v>9.4736842105263147E-2</v>
      </c>
      <c r="E18" s="2">
        <f>E11/$E$14</f>
        <v>8.8888888888888906E-2</v>
      </c>
      <c r="F18" s="2">
        <f>F11/$F$14</f>
        <v>8.2352941176470587E-2</v>
      </c>
      <c r="G18" s="2">
        <f>G11/$G$14</f>
        <v>7.4999999999999997E-2</v>
      </c>
      <c r="H18" s="2">
        <f t="shared" ref="H18:H20" si="5">AVERAGE(C18:G18)</f>
        <v>8.8195734434124526E-2</v>
      </c>
    </row>
    <row r="19" spans="1:8" x14ac:dyDescent="0.25">
      <c r="A19" s="154"/>
      <c r="B19" s="2" t="s">
        <v>252</v>
      </c>
      <c r="C19" s="2">
        <f>C12/$C$14</f>
        <v>0.5</v>
      </c>
      <c r="D19" s="2">
        <f>D12/$D$14</f>
        <v>0.47368421052631571</v>
      </c>
      <c r="E19" s="2">
        <f>E12/$E$14</f>
        <v>0.44444444444444448</v>
      </c>
      <c r="F19" s="2">
        <f>F12/$F$14</f>
        <v>0.41176470588235292</v>
      </c>
      <c r="G19" s="2">
        <f>G12/$G$14</f>
        <v>0.37499999999999994</v>
      </c>
      <c r="H19" s="2">
        <f t="shared" si="5"/>
        <v>0.44097867217062259</v>
      </c>
    </row>
    <row r="20" spans="1:8" x14ac:dyDescent="0.25">
      <c r="A20" s="107" t="s">
        <v>853</v>
      </c>
      <c r="B20" s="2" t="s">
        <v>250</v>
      </c>
      <c r="C20" s="2">
        <f>C13/$C$14</f>
        <v>0</v>
      </c>
      <c r="D20" s="2">
        <f>D13/$D$14</f>
        <v>5.2631578947368411E-2</v>
      </c>
      <c r="E20" s="2">
        <f>E13/$E$14</f>
        <v>0.11111111111111112</v>
      </c>
      <c r="F20" s="2">
        <f>F13/$F$14</f>
        <v>0.17647058823529413</v>
      </c>
      <c r="G20" s="2">
        <f>G13/$G$14</f>
        <v>0.25</v>
      </c>
      <c r="H20" s="2">
        <f t="shared" si="5"/>
        <v>0.11804265565875474</v>
      </c>
    </row>
    <row r="21" spans="1:8" x14ac:dyDescent="0.25">
      <c r="C21" s="2">
        <f>SUM(C17:C20)</f>
        <v>1</v>
      </c>
      <c r="D21" s="2">
        <f t="shared" ref="D21:H21" si="6">SUM(D17:D20)</f>
        <v>0.99999999999999978</v>
      </c>
      <c r="E21" s="2">
        <f t="shared" si="6"/>
        <v>1.0000000000000002</v>
      </c>
      <c r="F21" s="2">
        <f t="shared" si="6"/>
        <v>1</v>
      </c>
      <c r="G21" s="2">
        <f t="shared" si="6"/>
        <v>1</v>
      </c>
      <c r="H21" s="2">
        <f t="shared" si="6"/>
        <v>0.99999999999999989</v>
      </c>
    </row>
    <row r="32" spans="1:8" s="25" customFormat="1" x14ac:dyDescent="0.25">
      <c r="A32" s="26" t="s">
        <v>872</v>
      </c>
    </row>
    <row r="33" spans="1:6" x14ac:dyDescent="0.25">
      <c r="A33" s="109" t="s">
        <v>245</v>
      </c>
      <c r="B33" s="32"/>
    </row>
    <row r="34" spans="1:6" x14ac:dyDescent="0.25">
      <c r="C34" s="1" t="s">
        <v>2</v>
      </c>
      <c r="D34" s="1" t="s">
        <v>8</v>
      </c>
      <c r="E34" s="1" t="s">
        <v>52</v>
      </c>
    </row>
    <row r="35" spans="1:6" x14ac:dyDescent="0.25">
      <c r="A35" s="154" t="s">
        <v>852</v>
      </c>
      <c r="B35" s="2"/>
      <c r="C35" s="2">
        <v>0.3</v>
      </c>
      <c r="D35" s="2">
        <v>0.2</v>
      </c>
      <c r="E35" s="2">
        <v>0</v>
      </c>
      <c r="F35" s="2" t="s">
        <v>247</v>
      </c>
    </row>
    <row r="36" spans="1:6" x14ac:dyDescent="0.25">
      <c r="A36" s="154"/>
      <c r="B36" s="2" t="s">
        <v>248</v>
      </c>
      <c r="C36" s="2">
        <f>(1-C38)*(1-C$35)</f>
        <v>0.55999999999999994</v>
      </c>
      <c r="D36" s="2">
        <f>(1-D38)*(1-D$35)</f>
        <v>0.8</v>
      </c>
      <c r="E36" s="2">
        <f>(1-E38)*(1-E$35)</f>
        <v>0.8</v>
      </c>
      <c r="F36" s="2">
        <f>AVERAGE(C36:E36)</f>
        <v>0.72000000000000008</v>
      </c>
    </row>
    <row r="37" spans="1:6" x14ac:dyDescent="0.25">
      <c r="A37" s="154"/>
      <c r="B37" s="2" t="s">
        <v>249</v>
      </c>
      <c r="C37" s="2">
        <f>(1-C38)*C$35</f>
        <v>0.24</v>
      </c>
      <c r="D37" s="2">
        <f>(1-D38)*D$35</f>
        <v>0.2</v>
      </c>
      <c r="E37" s="2">
        <f>(1-E38)*E$35</f>
        <v>0</v>
      </c>
      <c r="F37" s="2">
        <f t="shared" ref="F37:F39" si="7">AVERAGE(C37:E37)</f>
        <v>0.14666666666666667</v>
      </c>
    </row>
    <row r="38" spans="1:6" x14ac:dyDescent="0.25">
      <c r="A38" s="107" t="s">
        <v>853</v>
      </c>
      <c r="B38" s="2" t="s">
        <v>250</v>
      </c>
      <c r="C38" s="2">
        <v>0.2</v>
      </c>
      <c r="D38" s="2">
        <v>0</v>
      </c>
      <c r="E38" s="2">
        <v>0.2</v>
      </c>
      <c r="F38" s="2">
        <f t="shared" si="7"/>
        <v>0.13333333333333333</v>
      </c>
    </row>
    <row r="39" spans="1:6" x14ac:dyDescent="0.25">
      <c r="A39" s="105"/>
      <c r="C39" s="2">
        <f t="shared" ref="C39:E39" si="8">SUM(C36:C38)</f>
        <v>1</v>
      </c>
      <c r="D39" s="2">
        <f t="shared" si="8"/>
        <v>1</v>
      </c>
      <c r="E39" s="2">
        <f t="shared" si="8"/>
        <v>1</v>
      </c>
      <c r="F39" s="2">
        <f t="shared" si="7"/>
        <v>1</v>
      </c>
    </row>
    <row r="40" spans="1:6" x14ac:dyDescent="0.25">
      <c r="A40" s="109" t="s">
        <v>251</v>
      </c>
      <c r="B40" s="32"/>
    </row>
    <row r="41" spans="1:6" x14ac:dyDescent="0.25">
      <c r="C41" s="1" t="s">
        <v>2</v>
      </c>
      <c r="D41" s="1" t="s">
        <v>8</v>
      </c>
      <c r="E41" s="1" t="s">
        <v>52</v>
      </c>
    </row>
    <row r="42" spans="1:6" x14ac:dyDescent="0.25">
      <c r="A42" s="154" t="s">
        <v>852</v>
      </c>
      <c r="B42" s="2"/>
      <c r="C42" s="2">
        <v>0.4</v>
      </c>
      <c r="D42" s="2">
        <v>0.2</v>
      </c>
      <c r="E42" s="2">
        <v>0.4</v>
      </c>
      <c r="F42" s="2" t="s">
        <v>247</v>
      </c>
    </row>
    <row r="43" spans="1:6" x14ac:dyDescent="0.25">
      <c r="A43" s="154"/>
      <c r="B43" s="2" t="s">
        <v>248</v>
      </c>
      <c r="C43" s="2">
        <f>(1-C$42)*0.5*(1-C$46)</f>
        <v>0.24</v>
      </c>
      <c r="D43" s="2">
        <f>(1-D$42)*0.5*(1-D$46)</f>
        <v>0.36000000000000004</v>
      </c>
      <c r="E43" s="2">
        <f>(1-E$42)*0.5*(1-E$46)</f>
        <v>0.3</v>
      </c>
      <c r="F43" s="2">
        <f>AVERAGE(C43:E43)</f>
        <v>0.30000000000000004</v>
      </c>
    </row>
    <row r="44" spans="1:6" x14ac:dyDescent="0.25">
      <c r="A44" s="154"/>
      <c r="B44" s="2" t="s">
        <v>249</v>
      </c>
      <c r="C44" s="2">
        <f>C$42*0.5*(1-C$46)</f>
        <v>0.16000000000000003</v>
      </c>
      <c r="D44" s="2">
        <f>D$42*0.5*(1-D$46)</f>
        <v>9.0000000000000011E-2</v>
      </c>
      <c r="E44" s="2">
        <f>E$42*0.5*(1-E$46)</f>
        <v>0.2</v>
      </c>
      <c r="F44" s="2">
        <f t="shared" ref="F44:F47" si="9">AVERAGE(C44:E44)</f>
        <v>0.15000000000000002</v>
      </c>
    </row>
    <row r="45" spans="1:6" x14ac:dyDescent="0.25">
      <c r="A45" s="154"/>
      <c r="B45" s="2" t="s">
        <v>252</v>
      </c>
      <c r="C45" s="2">
        <f>1*0.5*(1-C$46)</f>
        <v>0.4</v>
      </c>
      <c r="D45" s="2">
        <f>1*0.5*(1-D$46)</f>
        <v>0.45</v>
      </c>
      <c r="E45" s="2">
        <f>1*0.5*(1-E$46)</f>
        <v>0.5</v>
      </c>
      <c r="F45" s="2">
        <f t="shared" si="9"/>
        <v>0.45</v>
      </c>
    </row>
    <row r="46" spans="1:6" x14ac:dyDescent="0.25">
      <c r="A46" s="107" t="s">
        <v>853</v>
      </c>
      <c r="B46" s="2" t="s">
        <v>250</v>
      </c>
      <c r="C46" s="2">
        <v>0.2</v>
      </c>
      <c r="D46" s="2">
        <v>0.1</v>
      </c>
      <c r="E46" s="2">
        <v>0</v>
      </c>
      <c r="F46" s="2">
        <f t="shared" si="9"/>
        <v>0.10000000000000002</v>
      </c>
    </row>
    <row r="47" spans="1:6" x14ac:dyDescent="0.25">
      <c r="C47" s="2">
        <f t="shared" ref="C47:E47" si="10">SUM(C43:C46)</f>
        <v>1</v>
      </c>
      <c r="D47" s="2">
        <f t="shared" si="10"/>
        <v>1.0000000000000002</v>
      </c>
      <c r="E47" s="2">
        <f t="shared" si="10"/>
        <v>1</v>
      </c>
      <c r="F47" s="2">
        <f t="shared" si="9"/>
        <v>1</v>
      </c>
    </row>
    <row r="51" spans="1:5" ht="17.25" customHeight="1" x14ac:dyDescent="0.25"/>
    <row r="62" spans="1:5" s="25" customFormat="1" x14ac:dyDescent="0.25">
      <c r="A62" s="26" t="s">
        <v>1570</v>
      </c>
    </row>
    <row r="63" spans="1:5" x14ac:dyDescent="0.25">
      <c r="A63" s="109" t="s">
        <v>245</v>
      </c>
      <c r="B63" s="32"/>
    </row>
    <row r="64" spans="1:5" x14ac:dyDescent="0.25">
      <c r="C64" s="1" t="s">
        <v>2</v>
      </c>
      <c r="D64" s="1" t="s">
        <v>8</v>
      </c>
      <c r="E64" s="1" t="s">
        <v>52</v>
      </c>
    </row>
    <row r="65" spans="1:6" x14ac:dyDescent="0.25">
      <c r="A65" s="154" t="s">
        <v>852</v>
      </c>
      <c r="B65" s="2"/>
      <c r="C65" s="2">
        <v>0.3</v>
      </c>
      <c r="D65" s="2">
        <v>0</v>
      </c>
      <c r="E65" s="2">
        <v>0</v>
      </c>
      <c r="F65" s="2" t="s">
        <v>247</v>
      </c>
    </row>
    <row r="66" spans="1:6" x14ac:dyDescent="0.25">
      <c r="A66" s="154"/>
      <c r="B66" s="2" t="s">
        <v>248</v>
      </c>
      <c r="C66" s="2">
        <f>(1-C$68)*(1-C$65)</f>
        <v>0.48999999999999994</v>
      </c>
      <c r="D66" s="2">
        <f t="shared" ref="D66:E66" si="11">(1-D$68)*(1-D$65)</f>
        <v>1</v>
      </c>
      <c r="E66" s="2">
        <f t="shared" si="11"/>
        <v>0.8</v>
      </c>
      <c r="F66" s="2">
        <f>AVERAGE(C66:E66)</f>
        <v>0.76333333333333331</v>
      </c>
    </row>
    <row r="67" spans="1:6" x14ac:dyDescent="0.25">
      <c r="A67" s="154"/>
      <c r="B67" s="2" t="s">
        <v>249</v>
      </c>
      <c r="C67" s="2">
        <f>(1-C$68)*C$65</f>
        <v>0.21</v>
      </c>
      <c r="D67" s="2">
        <f t="shared" ref="D67:E67" si="12">(1-D$68)*D$65</f>
        <v>0</v>
      </c>
      <c r="E67" s="2">
        <f t="shared" si="12"/>
        <v>0</v>
      </c>
      <c r="F67" s="2">
        <f t="shared" ref="F67:F69" si="13">AVERAGE(C67:E67)</f>
        <v>6.9999999999999993E-2</v>
      </c>
    </row>
    <row r="68" spans="1:6" x14ac:dyDescent="0.25">
      <c r="A68" s="136" t="s">
        <v>853</v>
      </c>
      <c r="B68" s="2" t="s">
        <v>250</v>
      </c>
      <c r="C68" s="2">
        <v>0.3</v>
      </c>
      <c r="D68" s="2">
        <v>0</v>
      </c>
      <c r="E68" s="2">
        <v>0.2</v>
      </c>
      <c r="F68" s="2">
        <f t="shared" si="13"/>
        <v>0.16666666666666666</v>
      </c>
    </row>
    <row r="69" spans="1:6" x14ac:dyDescent="0.25">
      <c r="A69" s="105"/>
      <c r="C69" s="2">
        <f t="shared" ref="C69:E69" si="14">SUM(C66:C68)</f>
        <v>1</v>
      </c>
      <c r="D69" s="2">
        <f t="shared" si="14"/>
        <v>1</v>
      </c>
      <c r="E69" s="2">
        <f t="shared" si="14"/>
        <v>1</v>
      </c>
      <c r="F69" s="2">
        <f t="shared" si="13"/>
        <v>1</v>
      </c>
    </row>
    <row r="70" spans="1:6" x14ac:dyDescent="0.25">
      <c r="A70" s="109" t="s">
        <v>251</v>
      </c>
      <c r="B70" s="32"/>
    </row>
    <row r="71" spans="1:6" x14ac:dyDescent="0.25">
      <c r="C71" s="1" t="s">
        <v>2</v>
      </c>
      <c r="D71" s="1" t="s">
        <v>8</v>
      </c>
      <c r="E71" s="1" t="s">
        <v>52</v>
      </c>
    </row>
    <row r="72" spans="1:6" x14ac:dyDescent="0.25">
      <c r="A72" s="154" t="s">
        <v>852</v>
      </c>
      <c r="B72" s="2"/>
      <c r="C72" s="2">
        <v>0.3</v>
      </c>
      <c r="D72" s="2">
        <v>0</v>
      </c>
      <c r="E72" s="2">
        <v>0.2</v>
      </c>
      <c r="F72" s="2" t="s">
        <v>247</v>
      </c>
    </row>
    <row r="73" spans="1:6" x14ac:dyDescent="0.25">
      <c r="A73" s="154"/>
      <c r="B73" s="2" t="s">
        <v>248</v>
      </c>
      <c r="C73" s="2">
        <f>(1-C$72)*0.5*(1-C$76)</f>
        <v>0.27999999999999997</v>
      </c>
      <c r="D73" s="2">
        <f t="shared" ref="D73:E73" si="15">(1-D$72)*0.5*(1-D$76)</f>
        <v>0.5</v>
      </c>
      <c r="E73" s="2">
        <f t="shared" si="15"/>
        <v>0.4</v>
      </c>
      <c r="F73" s="2">
        <f>AVERAGE(C73:E73)</f>
        <v>0.39333333333333337</v>
      </c>
    </row>
    <row r="74" spans="1:6" x14ac:dyDescent="0.25">
      <c r="A74" s="154"/>
      <c r="B74" s="2" t="s">
        <v>249</v>
      </c>
      <c r="C74" s="2">
        <f>C$72*0.5*(1-C$76)</f>
        <v>0.12</v>
      </c>
      <c r="D74" s="2">
        <f t="shared" ref="D74:E74" si="16">D$72*0.5*(1-D$76)</f>
        <v>0</v>
      </c>
      <c r="E74" s="2">
        <f t="shared" si="16"/>
        <v>0.1</v>
      </c>
      <c r="F74" s="2">
        <f t="shared" ref="F74:F77" si="17">AVERAGE(C74:E74)</f>
        <v>7.3333333333333334E-2</v>
      </c>
    </row>
    <row r="75" spans="1:6" x14ac:dyDescent="0.25">
      <c r="A75" s="154"/>
      <c r="B75" s="2" t="s">
        <v>252</v>
      </c>
      <c r="C75" s="2">
        <f>1*0.5*(1-C$76)</f>
        <v>0.4</v>
      </c>
      <c r="D75" s="2">
        <f t="shared" ref="D75:E75" si="18">1*0.5*(1-D$76)</f>
        <v>0.5</v>
      </c>
      <c r="E75" s="2">
        <f t="shared" si="18"/>
        <v>0.5</v>
      </c>
      <c r="F75" s="2">
        <f t="shared" si="17"/>
        <v>0.46666666666666662</v>
      </c>
    </row>
    <row r="76" spans="1:6" x14ac:dyDescent="0.25">
      <c r="A76" s="136" t="s">
        <v>853</v>
      </c>
      <c r="B76" s="2" t="s">
        <v>250</v>
      </c>
      <c r="C76" s="2">
        <v>0.2</v>
      </c>
      <c r="D76" s="2">
        <v>0</v>
      </c>
      <c r="E76" s="2">
        <v>0</v>
      </c>
      <c r="F76" s="2">
        <f t="shared" si="17"/>
        <v>6.6666666666666666E-2</v>
      </c>
    </row>
    <row r="77" spans="1:6" x14ac:dyDescent="0.25">
      <c r="C77" s="2">
        <f t="shared" ref="C77:E77" si="19">SUM(C73:C76)</f>
        <v>1</v>
      </c>
      <c r="D77" s="2">
        <f t="shared" si="19"/>
        <v>1</v>
      </c>
      <c r="E77" s="2">
        <f t="shared" si="19"/>
        <v>1</v>
      </c>
      <c r="F77" s="2">
        <f t="shared" si="17"/>
        <v>1</v>
      </c>
    </row>
    <row r="81" ht="17.25" customHeight="1" x14ac:dyDescent="0.25"/>
  </sheetData>
  <mergeCells count="7">
    <mergeCell ref="A65:A67"/>
    <mergeCell ref="A72:A75"/>
    <mergeCell ref="A35:A37"/>
    <mergeCell ref="A3:A5"/>
    <mergeCell ref="A9:A12"/>
    <mergeCell ref="A17:A19"/>
    <mergeCell ref="A42:A45"/>
  </mergeCells>
  <phoneticPr fontId="16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J42"/>
  <sheetViews>
    <sheetView showGridLines="0" topLeftCell="A3" workbookViewId="0">
      <selection activeCell="A17" sqref="A17"/>
    </sheetView>
  </sheetViews>
  <sheetFormatPr baseColWidth="10" defaultColWidth="8.85546875" defaultRowHeight="17" x14ac:dyDescent="0.25"/>
  <cols>
    <col min="1" max="1" width="8.85546875" style="1"/>
    <col min="2" max="2" width="12.5703125" style="1" bestFit="1" customWidth="1"/>
    <col min="3" max="8" width="8.7109375" style="1" customWidth="1"/>
    <col min="9" max="9" width="5.5703125" style="1" bestFit="1" customWidth="1"/>
    <col min="10" max="10" width="5" style="1" bestFit="1" customWidth="1"/>
    <col min="11" max="16384" width="8.85546875" style="1"/>
  </cols>
  <sheetData>
    <row r="1" spans="1:10" s="25" customFormat="1" x14ac:dyDescent="0.25">
      <c r="A1" s="26" t="s">
        <v>1575</v>
      </c>
    </row>
    <row r="2" spans="1:10" x14ac:dyDescent="0.25">
      <c r="A2" s="32" t="s">
        <v>9</v>
      </c>
    </row>
    <row r="3" spans="1:10" ht="18" thickBot="1" x14ac:dyDescent="0.3">
      <c r="A3" s="12"/>
      <c r="B3" s="12"/>
      <c r="C3" s="12" t="s">
        <v>257</v>
      </c>
      <c r="D3" s="12" t="s">
        <v>258</v>
      </c>
      <c r="E3" s="12" t="s">
        <v>259</v>
      </c>
      <c r="F3" s="12" t="s">
        <v>254</v>
      </c>
      <c r="G3" s="12" t="s">
        <v>255</v>
      </c>
      <c r="H3" s="12" t="s">
        <v>256</v>
      </c>
      <c r="I3" s="12" t="s">
        <v>0</v>
      </c>
      <c r="J3" s="12" t="s">
        <v>1</v>
      </c>
    </row>
    <row r="4" spans="1:10" ht="41" customHeight="1" x14ac:dyDescent="0.25">
      <c r="A4" s="150" t="s">
        <v>275</v>
      </c>
      <c r="B4" s="110" t="s">
        <v>834</v>
      </c>
      <c r="C4" s="111">
        <v>16</v>
      </c>
      <c r="D4" s="111">
        <v>39</v>
      </c>
      <c r="E4" s="111">
        <v>55</v>
      </c>
      <c r="F4" s="112">
        <v>5.6338028169014003E-2</v>
      </c>
      <c r="G4" s="112">
        <v>0.13732394366197101</v>
      </c>
      <c r="H4" s="112">
        <v>0.19366197183098499</v>
      </c>
      <c r="I4" s="112">
        <v>7.1243036001651494E-2</v>
      </c>
      <c r="J4" s="112">
        <v>0.100661136440686</v>
      </c>
    </row>
    <row r="5" spans="1:10" ht="41" customHeight="1" thickBot="1" x14ac:dyDescent="0.3">
      <c r="A5" s="148"/>
      <c r="B5" s="21" t="s">
        <v>11</v>
      </c>
      <c r="C5" s="22">
        <v>7</v>
      </c>
      <c r="D5" s="22">
        <v>13</v>
      </c>
      <c r="E5" s="22">
        <v>13</v>
      </c>
      <c r="F5" s="22"/>
      <c r="G5" s="22"/>
      <c r="H5" s="22"/>
      <c r="I5" s="22">
        <v>0.187</v>
      </c>
      <c r="J5" s="21" t="s">
        <v>272</v>
      </c>
    </row>
    <row r="6" spans="1:10" ht="86" customHeight="1" thickBot="1" x14ac:dyDescent="0.3">
      <c r="A6" s="31" t="s">
        <v>399</v>
      </c>
      <c r="B6" s="110" t="s">
        <v>834</v>
      </c>
      <c r="C6" s="111">
        <v>8</v>
      </c>
      <c r="D6" s="111">
        <v>19</v>
      </c>
      <c r="E6" s="111">
        <v>26</v>
      </c>
      <c r="F6" s="112">
        <v>8.16326530612244E-2</v>
      </c>
      <c r="G6" s="112">
        <v>0.19387755102040799</v>
      </c>
      <c r="H6" s="112">
        <v>0.265306122448979</v>
      </c>
      <c r="I6" s="112">
        <v>0.105272243495395</v>
      </c>
      <c r="J6" s="112">
        <v>0.14140589093518999</v>
      </c>
    </row>
    <row r="7" spans="1:10" ht="86" customHeight="1" x14ac:dyDescent="0.25">
      <c r="A7" s="30" t="s">
        <v>398</v>
      </c>
      <c r="B7" s="113" t="s">
        <v>834</v>
      </c>
      <c r="C7" s="111">
        <v>2</v>
      </c>
      <c r="D7" s="111">
        <v>3</v>
      </c>
      <c r="E7" s="111">
        <v>5</v>
      </c>
      <c r="F7" s="112">
        <v>0.1</v>
      </c>
      <c r="G7" s="112">
        <v>0.15</v>
      </c>
      <c r="H7" s="112">
        <v>0.25</v>
      </c>
      <c r="I7" s="112">
        <v>0.134826097105508</v>
      </c>
      <c r="J7" s="112">
        <v>0.128214285714285</v>
      </c>
    </row>
    <row r="9" spans="1:10" s="25" customFormat="1" x14ac:dyDescent="0.25">
      <c r="A9" s="26" t="s">
        <v>1576</v>
      </c>
    </row>
    <row r="10" spans="1:10" x14ac:dyDescent="0.25">
      <c r="A10" s="32" t="s">
        <v>9</v>
      </c>
    </row>
    <row r="11" spans="1:10" ht="15" customHeight="1" x14ac:dyDescent="0.25">
      <c r="A11" s="120" t="s">
        <v>862</v>
      </c>
      <c r="B11" s="120" t="s">
        <v>863</v>
      </c>
      <c r="C11" s="120" t="s">
        <v>864</v>
      </c>
      <c r="D11" s="120" t="s">
        <v>865</v>
      </c>
      <c r="E11" s="120" t="s">
        <v>866</v>
      </c>
      <c r="F11" s="120" t="s">
        <v>880</v>
      </c>
      <c r="G11" s="120" t="s">
        <v>881</v>
      </c>
      <c r="H11" s="120" t="s">
        <v>882</v>
      </c>
      <c r="I11" s="120" t="s">
        <v>868</v>
      </c>
      <c r="J11" s="120" t="s">
        <v>867</v>
      </c>
    </row>
    <row r="12" spans="1:10" ht="51" x14ac:dyDescent="0.25">
      <c r="A12" s="134" t="s">
        <v>869</v>
      </c>
      <c r="B12" s="135" t="s">
        <v>1094</v>
      </c>
      <c r="C12" s="121">
        <v>14</v>
      </c>
      <c r="D12" s="121">
        <v>34</v>
      </c>
      <c r="E12" s="121">
        <v>46</v>
      </c>
      <c r="F12" s="122">
        <v>4.92957746478873E-2</v>
      </c>
      <c r="G12" s="122">
        <v>0.11971830985915401</v>
      </c>
      <c r="H12" s="122">
        <v>0.161971830985915</v>
      </c>
      <c r="I12" s="121">
        <v>6.0242138972506597E-2</v>
      </c>
      <c r="J12" s="121">
        <v>8.8306473350685602E-2</v>
      </c>
    </row>
    <row r="13" spans="1:10" ht="51" x14ac:dyDescent="0.25">
      <c r="A13" s="134" t="s">
        <v>870</v>
      </c>
      <c r="B13" s="135" t="s">
        <v>1095</v>
      </c>
      <c r="C13" s="121">
        <v>8</v>
      </c>
      <c r="D13" s="121">
        <v>18</v>
      </c>
      <c r="E13" s="121">
        <v>24</v>
      </c>
      <c r="F13" s="122">
        <v>8.16326530612244E-2</v>
      </c>
      <c r="G13" s="122">
        <v>0.183673469387755</v>
      </c>
      <c r="H13" s="122">
        <v>0.24489795918367299</v>
      </c>
      <c r="I13" s="121">
        <v>9.88651107049906E-2</v>
      </c>
      <c r="J13" s="121">
        <v>0.130208109089124</v>
      </c>
    </row>
    <row r="14" spans="1:10" ht="51" x14ac:dyDescent="0.25">
      <c r="A14" s="133" t="s">
        <v>871</v>
      </c>
      <c r="B14" s="135" t="s">
        <v>1096</v>
      </c>
      <c r="C14" s="121">
        <v>2</v>
      </c>
      <c r="D14" s="121">
        <v>3</v>
      </c>
      <c r="E14" s="121">
        <v>5</v>
      </c>
      <c r="F14" s="122">
        <v>0.1</v>
      </c>
      <c r="G14" s="122">
        <v>0.15</v>
      </c>
      <c r="H14" s="122">
        <v>0.25</v>
      </c>
      <c r="I14" s="121">
        <v>0.13431737278244599</v>
      </c>
      <c r="J14" s="121">
        <v>0.126626984126984</v>
      </c>
    </row>
    <row r="16" spans="1:10" s="25" customFormat="1" x14ac:dyDescent="0.25">
      <c r="A16" s="26" t="s">
        <v>1577</v>
      </c>
    </row>
    <row r="17" spans="1:10" x14ac:dyDescent="0.25">
      <c r="A17" s="32" t="s">
        <v>9</v>
      </c>
    </row>
    <row r="18" spans="1:10" ht="15" customHeight="1" x14ac:dyDescent="0.25">
      <c r="A18" s="120" t="s">
        <v>862</v>
      </c>
      <c r="B18" s="120" t="s">
        <v>863</v>
      </c>
      <c r="C18" s="120" t="s">
        <v>864</v>
      </c>
      <c r="D18" s="120" t="s">
        <v>865</v>
      </c>
      <c r="E18" s="120" t="s">
        <v>866</v>
      </c>
      <c r="F18" s="120" t="s">
        <v>880</v>
      </c>
      <c r="G18" s="120" t="s">
        <v>881</v>
      </c>
      <c r="H18" s="120" t="s">
        <v>882</v>
      </c>
      <c r="I18" s="120" t="s">
        <v>868</v>
      </c>
      <c r="J18" s="120" t="s">
        <v>867</v>
      </c>
    </row>
    <row r="19" spans="1:10" ht="51" x14ac:dyDescent="0.25">
      <c r="A19" s="134" t="s">
        <v>869</v>
      </c>
      <c r="B19" s="135" t="s">
        <v>1549</v>
      </c>
      <c r="C19" s="121">
        <v>17</v>
      </c>
      <c r="D19" s="121">
        <v>42</v>
      </c>
      <c r="E19" s="121">
        <v>61</v>
      </c>
      <c r="F19" s="122">
        <v>5.9859154929577399E-2</v>
      </c>
      <c r="G19" s="122">
        <v>0.147887323943661</v>
      </c>
      <c r="H19" s="122">
        <v>0.21478873239436599</v>
      </c>
      <c r="I19" s="121">
        <v>7.4759612373870202E-2</v>
      </c>
      <c r="J19" s="121">
        <v>0.11168001869083299</v>
      </c>
    </row>
    <row r="20" spans="1:10" ht="51" x14ac:dyDescent="0.25">
      <c r="A20" s="134" t="s">
        <v>870</v>
      </c>
      <c r="B20" s="135" t="s">
        <v>1539</v>
      </c>
      <c r="C20" s="121">
        <v>10</v>
      </c>
      <c r="D20" s="121">
        <v>20</v>
      </c>
      <c r="E20" s="121">
        <v>32</v>
      </c>
      <c r="F20" s="122">
        <v>0.10204081632653</v>
      </c>
      <c r="G20" s="122">
        <v>0.20408163265306101</v>
      </c>
      <c r="H20" s="122">
        <v>0.32653061224489699</v>
      </c>
      <c r="I20" s="121">
        <v>0.100125910719937</v>
      </c>
      <c r="J20" s="121">
        <v>0.16612828546856701</v>
      </c>
    </row>
    <row r="21" spans="1:10" ht="51" x14ac:dyDescent="0.25">
      <c r="A21" s="133" t="s">
        <v>860</v>
      </c>
      <c r="B21" s="135" t="s">
        <v>1310</v>
      </c>
      <c r="C21" s="121">
        <v>3</v>
      </c>
      <c r="D21" s="121">
        <v>5</v>
      </c>
      <c r="E21" s="121">
        <v>6</v>
      </c>
      <c r="F21" s="122">
        <v>0.15</v>
      </c>
      <c r="G21" s="122">
        <v>0.25</v>
      </c>
      <c r="H21" s="122">
        <v>0.3</v>
      </c>
      <c r="I21" s="121">
        <v>0.19807716260347799</v>
      </c>
      <c r="J21" s="121">
        <v>0.199007936507936</v>
      </c>
    </row>
    <row r="22" spans="1:10" ht="31" customHeight="1" x14ac:dyDescent="0.25"/>
    <row r="26" spans="1:10" ht="15" customHeight="1" x14ac:dyDescent="0.25"/>
    <row r="34" ht="15" customHeight="1" x14ac:dyDescent="0.25"/>
    <row r="42" ht="15" customHeight="1" x14ac:dyDescent="0.25"/>
  </sheetData>
  <mergeCells count="1">
    <mergeCell ref="A4:A5"/>
  </mergeCells>
  <phoneticPr fontId="16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1"/>
  <sheetViews>
    <sheetView showGridLines="0" zoomScale="80" zoomScaleNormal="80" zoomScalePageLayoutView="80" workbookViewId="0">
      <pane ySplit="1" topLeftCell="A89" activePane="bottomLeft" state="frozen"/>
      <selection activeCell="D10" sqref="D10"/>
      <selection pane="bottomLeft" activeCell="A77" sqref="A77"/>
    </sheetView>
  </sheetViews>
  <sheetFormatPr baseColWidth="10" defaultColWidth="8.85546875" defaultRowHeight="17" x14ac:dyDescent="0.25"/>
  <cols>
    <col min="1" max="6" width="8.85546875" style="1"/>
    <col min="7" max="8" width="13.42578125" style="1" bestFit="1" customWidth="1"/>
    <col min="9" max="10" width="8.85546875" style="1"/>
    <col min="11" max="11" width="81.7109375" style="1" hidden="1" customWidth="1"/>
    <col min="12" max="14" width="8.85546875" style="1"/>
    <col min="15" max="15" width="14.2851562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8" t="s">
        <v>835</v>
      </c>
      <c r="O1" s="2" t="s">
        <v>25</v>
      </c>
      <c r="P1" s="2" t="s">
        <v>26</v>
      </c>
    </row>
    <row r="2" spans="1:16" s="25" customFormat="1" x14ac:dyDescent="0.25">
      <c r="A2" s="26" t="s">
        <v>1575</v>
      </c>
    </row>
    <row r="3" spans="1:16" s="6" customFormat="1" x14ac:dyDescent="0.25">
      <c r="A3" s="32" t="s">
        <v>10</v>
      </c>
    </row>
    <row r="4" spans="1:16" x14ac:dyDescent="0.25">
      <c r="A4" s="2">
        <v>13</v>
      </c>
      <c r="B4" s="2">
        <v>32</v>
      </c>
      <c r="C4" s="2">
        <v>45</v>
      </c>
      <c r="D4" s="2">
        <v>4.5774647887323897E-2</v>
      </c>
      <c r="E4" s="2">
        <v>0.11267605633802801</v>
      </c>
      <c r="F4" s="2">
        <v>0.15845070422535201</v>
      </c>
      <c r="G4" s="2">
        <v>5.97803644748226E-2</v>
      </c>
      <c r="H4" s="2">
        <v>8.5785443338457598E-2</v>
      </c>
      <c r="I4" s="2" t="s">
        <v>27</v>
      </c>
      <c r="J4" s="2" t="s">
        <v>266</v>
      </c>
      <c r="K4" s="2" t="s">
        <v>733</v>
      </c>
      <c r="L4" s="2">
        <v>0.4</v>
      </c>
      <c r="M4" s="2">
        <v>0.2</v>
      </c>
      <c r="N4" s="2">
        <v>0</v>
      </c>
      <c r="O4" s="2">
        <v>120</v>
      </c>
      <c r="P4" s="2" t="s">
        <v>734</v>
      </c>
    </row>
    <row r="5" spans="1:16" x14ac:dyDescent="0.25">
      <c r="A5" s="2">
        <v>13</v>
      </c>
      <c r="B5" s="2">
        <v>34</v>
      </c>
      <c r="C5" s="2">
        <v>47</v>
      </c>
      <c r="D5" s="2">
        <v>4.5774647887323897E-2</v>
      </c>
      <c r="E5" s="2">
        <v>0.11971830985915401</v>
      </c>
      <c r="F5" s="2">
        <v>0.16549295774647799</v>
      </c>
      <c r="G5" s="2">
        <v>6.0638363403750499E-2</v>
      </c>
      <c r="H5" s="2">
        <v>8.6675936429262607E-2</v>
      </c>
      <c r="I5" s="2" t="s">
        <v>27</v>
      </c>
      <c r="J5" s="2" t="s">
        <v>266</v>
      </c>
      <c r="K5" s="2" t="s">
        <v>735</v>
      </c>
      <c r="L5" s="2">
        <v>0.4</v>
      </c>
      <c r="M5" s="2">
        <v>0.2</v>
      </c>
      <c r="N5" s="2">
        <v>0.1</v>
      </c>
      <c r="O5" s="2">
        <v>120</v>
      </c>
      <c r="P5" s="2" t="s">
        <v>736</v>
      </c>
    </row>
    <row r="6" spans="1:16" x14ac:dyDescent="0.25">
      <c r="A6" s="2">
        <v>13</v>
      </c>
      <c r="B6" s="2">
        <v>34</v>
      </c>
      <c r="C6" s="2">
        <v>49</v>
      </c>
      <c r="D6" s="2">
        <v>4.5774647887323897E-2</v>
      </c>
      <c r="E6" s="2">
        <v>0.11971830985915401</v>
      </c>
      <c r="F6" s="2">
        <v>0.17253521126760499</v>
      </c>
      <c r="G6" s="2">
        <v>6.0375256659480799E-2</v>
      </c>
      <c r="H6" s="2">
        <v>8.7264023761700601E-2</v>
      </c>
      <c r="I6" s="2" t="s">
        <v>27</v>
      </c>
      <c r="J6" s="2" t="s">
        <v>266</v>
      </c>
      <c r="K6" s="2" t="s">
        <v>737</v>
      </c>
      <c r="L6" s="2">
        <v>0.4</v>
      </c>
      <c r="M6" s="2">
        <v>0.2</v>
      </c>
      <c r="N6" s="2">
        <v>0.2</v>
      </c>
      <c r="O6" s="2">
        <v>120</v>
      </c>
      <c r="P6" s="2" t="s">
        <v>738</v>
      </c>
    </row>
    <row r="7" spans="1:16" x14ac:dyDescent="0.25">
      <c r="A7" s="2">
        <v>12</v>
      </c>
      <c r="B7" s="2">
        <v>36</v>
      </c>
      <c r="C7" s="2">
        <v>49</v>
      </c>
      <c r="D7" s="2">
        <v>4.22535211267605E-2</v>
      </c>
      <c r="E7" s="2">
        <v>0.12676056338028099</v>
      </c>
      <c r="F7" s="2">
        <v>0.17253521126760499</v>
      </c>
      <c r="G7" s="2">
        <v>6.0123295701343497E-2</v>
      </c>
      <c r="H7" s="2">
        <v>8.5606320518627793E-2</v>
      </c>
      <c r="I7" s="2" t="s">
        <v>27</v>
      </c>
      <c r="J7" s="2" t="s">
        <v>266</v>
      </c>
      <c r="K7" s="2" t="s">
        <v>739</v>
      </c>
      <c r="L7" s="2">
        <v>0.4</v>
      </c>
      <c r="M7" s="2">
        <v>0.2</v>
      </c>
      <c r="N7" s="2">
        <v>0.3</v>
      </c>
      <c r="O7" s="2">
        <v>120</v>
      </c>
      <c r="P7" s="2" t="s">
        <v>740</v>
      </c>
    </row>
    <row r="8" spans="1:16" x14ac:dyDescent="0.25">
      <c r="A8" s="2">
        <v>11</v>
      </c>
      <c r="B8" s="2">
        <v>38</v>
      </c>
      <c r="C8" s="2">
        <v>49</v>
      </c>
      <c r="D8" s="2">
        <v>3.8732394366197097E-2</v>
      </c>
      <c r="E8" s="2">
        <v>0.13380281690140799</v>
      </c>
      <c r="F8" s="2">
        <v>0.17253521126760499</v>
      </c>
      <c r="G8" s="2">
        <v>6.0599531766508202E-2</v>
      </c>
      <c r="H8" s="2">
        <v>8.5133975440795401E-2</v>
      </c>
      <c r="I8" s="2" t="s">
        <v>27</v>
      </c>
      <c r="J8" s="2" t="s">
        <v>266</v>
      </c>
      <c r="K8" s="2" t="s">
        <v>741</v>
      </c>
      <c r="L8" s="2">
        <v>0.4</v>
      </c>
      <c r="M8" s="2">
        <v>0.2</v>
      </c>
      <c r="N8" s="2">
        <v>0.4</v>
      </c>
      <c r="O8" s="2">
        <v>120</v>
      </c>
      <c r="P8" s="2" t="s">
        <v>742</v>
      </c>
    </row>
    <row r="9" spans="1:16" x14ac:dyDescent="0.25">
      <c r="A9" s="2">
        <v>12</v>
      </c>
      <c r="B9" s="2">
        <v>35</v>
      </c>
      <c r="C9" s="2">
        <v>49</v>
      </c>
      <c r="D9" s="2">
        <v>4.22535211267605E-2</v>
      </c>
      <c r="E9" s="2">
        <v>0.12323943661971801</v>
      </c>
      <c r="F9" s="2">
        <v>0.17253521126760499</v>
      </c>
      <c r="G9" s="2">
        <v>6.1027207670392498E-2</v>
      </c>
      <c r="H9" s="2">
        <v>8.4098007871488703E-2</v>
      </c>
      <c r="I9" s="2" t="s">
        <v>27</v>
      </c>
      <c r="J9" s="2" t="s">
        <v>266</v>
      </c>
      <c r="K9" s="2" t="s">
        <v>294</v>
      </c>
      <c r="L9" s="2">
        <v>0.4</v>
      </c>
      <c r="M9" s="2">
        <v>0.2</v>
      </c>
      <c r="N9" s="2">
        <v>0.5</v>
      </c>
      <c r="O9" s="2">
        <v>120</v>
      </c>
      <c r="P9" s="2" t="s">
        <v>743</v>
      </c>
    </row>
    <row r="10" spans="1:16" x14ac:dyDescent="0.25">
      <c r="A10" s="2">
        <v>10</v>
      </c>
      <c r="B10" s="2">
        <v>35</v>
      </c>
      <c r="C10" s="2">
        <v>46</v>
      </c>
      <c r="D10" s="2">
        <v>3.5211267605633798E-2</v>
      </c>
      <c r="E10" s="2">
        <v>0.12323943661971801</v>
      </c>
      <c r="F10" s="2">
        <v>0.161971830985915</v>
      </c>
      <c r="G10" s="2">
        <v>5.8456267034803298E-2</v>
      </c>
      <c r="H10" s="2">
        <v>8.0349526291066203E-2</v>
      </c>
      <c r="I10" s="2" t="s">
        <v>27</v>
      </c>
      <c r="J10" s="2" t="s">
        <v>266</v>
      </c>
      <c r="K10" s="2" t="s">
        <v>511</v>
      </c>
      <c r="L10" s="2">
        <v>0.4</v>
      </c>
      <c r="M10" s="2">
        <v>0.2</v>
      </c>
      <c r="N10" s="2">
        <v>0.6</v>
      </c>
      <c r="O10" s="2">
        <v>120</v>
      </c>
      <c r="P10" s="2" t="s">
        <v>744</v>
      </c>
    </row>
    <row r="11" spans="1:16" x14ac:dyDescent="0.25">
      <c r="A11" s="2">
        <v>10</v>
      </c>
      <c r="B11" s="2">
        <v>30</v>
      </c>
      <c r="C11" s="2">
        <v>44</v>
      </c>
      <c r="D11" s="2">
        <v>3.5211267605633798E-2</v>
      </c>
      <c r="E11" s="2">
        <v>0.105633802816901</v>
      </c>
      <c r="F11" s="2">
        <v>0.154929577464788</v>
      </c>
      <c r="G11" s="2">
        <v>5.6189412479949803E-2</v>
      </c>
      <c r="H11" s="2">
        <v>7.7173341822524402E-2</v>
      </c>
      <c r="I11" s="2" t="s">
        <v>27</v>
      </c>
      <c r="J11" s="2" t="s">
        <v>266</v>
      </c>
      <c r="K11" s="2" t="s">
        <v>745</v>
      </c>
      <c r="L11" s="2">
        <v>0.4</v>
      </c>
      <c r="M11" s="2">
        <v>0.2</v>
      </c>
      <c r="N11" s="2">
        <v>0.7</v>
      </c>
      <c r="O11" s="2">
        <v>120</v>
      </c>
      <c r="P11" s="2" t="s">
        <v>746</v>
      </c>
    </row>
    <row r="12" spans="1:16" x14ac:dyDescent="0.25">
      <c r="A12" s="2">
        <v>10</v>
      </c>
      <c r="B12" s="2">
        <v>29</v>
      </c>
      <c r="C12" s="2">
        <v>45</v>
      </c>
      <c r="D12" s="2">
        <v>3.5211267605633798E-2</v>
      </c>
      <c r="E12" s="2">
        <v>0.102112676056338</v>
      </c>
      <c r="F12" s="2">
        <v>0.15845070422535201</v>
      </c>
      <c r="G12" s="2">
        <v>5.5674375183354601E-2</v>
      </c>
      <c r="H12" s="2">
        <v>7.4286596459893994E-2</v>
      </c>
      <c r="I12" s="2" t="s">
        <v>27</v>
      </c>
      <c r="J12" s="2" t="s">
        <v>266</v>
      </c>
      <c r="K12" s="2" t="s">
        <v>747</v>
      </c>
      <c r="L12" s="2">
        <v>0.4</v>
      </c>
      <c r="M12" s="2">
        <v>0.2</v>
      </c>
      <c r="N12" s="2">
        <v>0.79999999999999905</v>
      </c>
      <c r="O12" s="2">
        <v>120</v>
      </c>
      <c r="P12" s="2" t="s">
        <v>748</v>
      </c>
    </row>
    <row r="13" spans="1:16" x14ac:dyDescent="0.25">
      <c r="A13" s="2">
        <v>11</v>
      </c>
      <c r="B13" s="2">
        <v>31</v>
      </c>
      <c r="C13" s="2">
        <v>45</v>
      </c>
      <c r="D13" s="2">
        <v>3.8732394366197097E-2</v>
      </c>
      <c r="E13" s="2">
        <v>0.109154929577464</v>
      </c>
      <c r="F13" s="2">
        <v>0.15845070422535201</v>
      </c>
      <c r="G13" s="2">
        <v>5.7633452473977297E-2</v>
      </c>
      <c r="H13" s="2">
        <v>7.6812685810455097E-2</v>
      </c>
      <c r="I13" s="2" t="s">
        <v>27</v>
      </c>
      <c r="J13" s="2" t="s">
        <v>266</v>
      </c>
      <c r="K13" s="2" t="s">
        <v>749</v>
      </c>
      <c r="L13" s="2">
        <v>0.4</v>
      </c>
      <c r="M13" s="2">
        <v>0.2</v>
      </c>
      <c r="N13" s="2">
        <v>0.89999999999999902</v>
      </c>
      <c r="O13" s="2">
        <v>120</v>
      </c>
      <c r="P13" s="2" t="s">
        <v>750</v>
      </c>
    </row>
    <row r="14" spans="1:16" x14ac:dyDescent="0.25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</row>
    <row r="15" spans="1:16" x14ac:dyDescent="0.25">
      <c r="A15" s="32" t="s">
        <v>262</v>
      </c>
    </row>
    <row r="16" spans="1:16" x14ac:dyDescent="0.25">
      <c r="A16" s="2">
        <v>6</v>
      </c>
      <c r="B16" s="2">
        <v>20</v>
      </c>
      <c r="C16" s="2">
        <v>26</v>
      </c>
      <c r="D16" s="2">
        <v>6.1224489795918297E-2</v>
      </c>
      <c r="E16" s="2">
        <v>0.20408163265306101</v>
      </c>
      <c r="F16" s="2">
        <v>0.265306122448979</v>
      </c>
      <c r="G16" s="2">
        <v>9.0195760320997798E-2</v>
      </c>
      <c r="H16" s="2">
        <v>0.13478772942231201</v>
      </c>
      <c r="I16" s="2" t="s">
        <v>40</v>
      </c>
      <c r="J16" s="2" t="s">
        <v>266</v>
      </c>
      <c r="K16" s="2" t="s">
        <v>449</v>
      </c>
      <c r="L16" s="2">
        <v>0.2</v>
      </c>
      <c r="M16" s="2">
        <v>0</v>
      </c>
      <c r="N16" s="2">
        <v>0</v>
      </c>
      <c r="O16" s="2">
        <v>120</v>
      </c>
      <c r="P16" s="2" t="s">
        <v>450</v>
      </c>
    </row>
    <row r="17" spans="1:21" x14ac:dyDescent="0.25">
      <c r="A17" s="2">
        <v>6</v>
      </c>
      <c r="B17" s="2">
        <v>20</v>
      </c>
      <c r="C17" s="2">
        <v>26</v>
      </c>
      <c r="D17" s="2">
        <v>6.1224489795918297E-2</v>
      </c>
      <c r="E17" s="2">
        <v>0.20408163265306101</v>
      </c>
      <c r="F17" s="2">
        <v>0.265306122448979</v>
      </c>
      <c r="G17" s="2">
        <v>9.0194289608772196E-2</v>
      </c>
      <c r="H17" s="2">
        <v>0.13456570989750499</v>
      </c>
      <c r="I17" s="2" t="s">
        <v>40</v>
      </c>
      <c r="J17" s="2" t="s">
        <v>266</v>
      </c>
      <c r="K17" s="2" t="s">
        <v>447</v>
      </c>
      <c r="L17" s="2">
        <v>0.2</v>
      </c>
      <c r="M17" s="2">
        <v>0</v>
      </c>
      <c r="N17" s="2">
        <v>0.1</v>
      </c>
      <c r="O17" s="2">
        <v>120</v>
      </c>
      <c r="P17" s="2" t="s">
        <v>448</v>
      </c>
    </row>
    <row r="18" spans="1:21" x14ac:dyDescent="0.25">
      <c r="A18" s="2">
        <v>6</v>
      </c>
      <c r="B18" s="2">
        <v>21</v>
      </c>
      <c r="C18" s="2">
        <v>27</v>
      </c>
      <c r="D18" s="2">
        <v>6.1224489795918297E-2</v>
      </c>
      <c r="E18" s="2">
        <v>0.214285714285714</v>
      </c>
      <c r="F18" s="2">
        <v>0.27551020408163202</v>
      </c>
      <c r="G18" s="2">
        <v>9.0002756628969005E-2</v>
      </c>
      <c r="H18" s="2">
        <v>0.13430525958061501</v>
      </c>
      <c r="I18" s="2" t="s">
        <v>40</v>
      </c>
      <c r="J18" s="2" t="s">
        <v>266</v>
      </c>
      <c r="K18" s="2" t="s">
        <v>453</v>
      </c>
      <c r="L18" s="2">
        <v>0.2</v>
      </c>
      <c r="M18" s="2">
        <v>0</v>
      </c>
      <c r="N18" s="2">
        <v>0.2</v>
      </c>
      <c r="O18" s="2">
        <v>120</v>
      </c>
      <c r="P18" s="2" t="s">
        <v>454</v>
      </c>
    </row>
    <row r="19" spans="1:21" x14ac:dyDescent="0.25">
      <c r="A19" s="2">
        <v>4</v>
      </c>
      <c r="B19" s="2">
        <v>21</v>
      </c>
      <c r="C19" s="2">
        <v>27</v>
      </c>
      <c r="D19" s="2">
        <v>4.08163265306122E-2</v>
      </c>
      <c r="E19" s="2">
        <v>0.214285714285714</v>
      </c>
      <c r="F19" s="2">
        <v>0.27551020408163202</v>
      </c>
      <c r="G19" s="2">
        <v>8.8534072619421395E-2</v>
      </c>
      <c r="H19" s="2">
        <v>0.125073887296902</v>
      </c>
      <c r="I19" s="2" t="s">
        <v>40</v>
      </c>
      <c r="J19" s="2" t="s">
        <v>266</v>
      </c>
      <c r="K19" s="2" t="s">
        <v>451</v>
      </c>
      <c r="L19" s="2">
        <v>0.2</v>
      </c>
      <c r="M19" s="2">
        <v>0</v>
      </c>
      <c r="N19" s="2">
        <v>0.3</v>
      </c>
      <c r="O19" s="2">
        <v>120</v>
      </c>
      <c r="P19" s="2" t="s">
        <v>452</v>
      </c>
    </row>
    <row r="20" spans="1:21" x14ac:dyDescent="0.25">
      <c r="A20" s="2">
        <v>4</v>
      </c>
      <c r="B20" s="2">
        <v>22</v>
      </c>
      <c r="C20" s="2">
        <v>28</v>
      </c>
      <c r="D20" s="2">
        <v>4.08163265306122E-2</v>
      </c>
      <c r="E20" s="2">
        <v>0.22448979591836701</v>
      </c>
      <c r="F20" s="2">
        <v>0.28571428571428498</v>
      </c>
      <c r="G20" s="2">
        <v>9.4127326455689594E-2</v>
      </c>
      <c r="H20" s="2">
        <v>0.12810665976718</v>
      </c>
      <c r="I20" s="2" t="s">
        <v>40</v>
      </c>
      <c r="J20" s="2" t="s">
        <v>266</v>
      </c>
      <c r="K20" s="2" t="s">
        <v>440</v>
      </c>
      <c r="L20" s="2">
        <v>0.2</v>
      </c>
      <c r="M20" s="2">
        <v>0</v>
      </c>
      <c r="N20" s="2">
        <v>0.4</v>
      </c>
      <c r="O20" s="2">
        <v>120</v>
      </c>
      <c r="P20" s="2" t="s">
        <v>441</v>
      </c>
    </row>
    <row r="21" spans="1:21" x14ac:dyDescent="0.25">
      <c r="A21" s="2">
        <v>5</v>
      </c>
      <c r="B21" s="2">
        <v>21</v>
      </c>
      <c r="C21" s="2">
        <v>29</v>
      </c>
      <c r="D21" s="2">
        <v>5.10204081632653E-2</v>
      </c>
      <c r="E21" s="2">
        <v>0.214285714285714</v>
      </c>
      <c r="F21" s="2">
        <v>0.29591836734693799</v>
      </c>
      <c r="G21" s="2">
        <v>9.6645645202972294E-2</v>
      </c>
      <c r="H21" s="2">
        <v>0.12958009784155</v>
      </c>
      <c r="I21" s="2" t="s">
        <v>40</v>
      </c>
      <c r="J21" s="2" t="s">
        <v>266</v>
      </c>
      <c r="K21" s="2" t="s">
        <v>333</v>
      </c>
      <c r="L21" s="2">
        <v>0.2</v>
      </c>
      <c r="M21" s="2">
        <v>0</v>
      </c>
      <c r="N21" s="2">
        <v>0.5</v>
      </c>
      <c r="O21" s="2">
        <v>120</v>
      </c>
      <c r="P21" s="2" t="s">
        <v>442</v>
      </c>
    </row>
    <row r="22" spans="1:21" x14ac:dyDescent="0.25">
      <c r="A22" s="2">
        <v>6</v>
      </c>
      <c r="B22" s="2">
        <v>20</v>
      </c>
      <c r="C22" s="2">
        <v>28</v>
      </c>
      <c r="D22" s="2">
        <v>6.1224489795918297E-2</v>
      </c>
      <c r="E22" s="2">
        <v>0.20408163265306101</v>
      </c>
      <c r="F22" s="2">
        <v>0.28571428571428498</v>
      </c>
      <c r="G22" s="2">
        <v>9.8469106373324497E-2</v>
      </c>
      <c r="H22" s="2">
        <v>0.131904621840779</v>
      </c>
      <c r="I22" s="2" t="s">
        <v>40</v>
      </c>
      <c r="J22" s="2" t="s">
        <v>266</v>
      </c>
      <c r="K22" s="2" t="s">
        <v>280</v>
      </c>
      <c r="L22" s="2">
        <v>0.2</v>
      </c>
      <c r="M22" s="2">
        <v>0</v>
      </c>
      <c r="N22" s="2">
        <v>0.6</v>
      </c>
      <c r="O22" s="2">
        <v>120</v>
      </c>
      <c r="P22" s="2" t="s">
        <v>437</v>
      </c>
    </row>
    <row r="23" spans="1:21" x14ac:dyDescent="0.25">
      <c r="A23" s="2">
        <v>7</v>
      </c>
      <c r="B23" s="2">
        <v>19</v>
      </c>
      <c r="C23" s="2">
        <v>27</v>
      </c>
      <c r="D23" s="2">
        <v>7.1428571428571397E-2</v>
      </c>
      <c r="E23" s="2">
        <v>0.19387755102040799</v>
      </c>
      <c r="F23" s="2">
        <v>0.27551020408163202</v>
      </c>
      <c r="G23" s="2">
        <v>0.103050614443308</v>
      </c>
      <c r="H23" s="2">
        <v>0.13486844874557</v>
      </c>
      <c r="I23" s="2" t="s">
        <v>40</v>
      </c>
      <c r="J23" s="2" t="s">
        <v>266</v>
      </c>
      <c r="K23" s="2" t="s">
        <v>438</v>
      </c>
      <c r="L23" s="2">
        <v>0.2</v>
      </c>
      <c r="M23" s="2">
        <v>0</v>
      </c>
      <c r="N23" s="2">
        <v>0.7</v>
      </c>
      <c r="O23" s="2">
        <v>120</v>
      </c>
      <c r="P23" s="2" t="s">
        <v>439</v>
      </c>
    </row>
    <row r="24" spans="1:21" x14ac:dyDescent="0.25">
      <c r="A24" s="2">
        <v>8</v>
      </c>
      <c r="B24" s="2">
        <v>17</v>
      </c>
      <c r="C24" s="2">
        <v>27</v>
      </c>
      <c r="D24" s="2">
        <v>8.16326530612244E-2</v>
      </c>
      <c r="E24" s="2">
        <v>0.17346938775510201</v>
      </c>
      <c r="F24" s="2">
        <v>0.27551020408163202</v>
      </c>
      <c r="G24" s="2">
        <v>0.100472163326167</v>
      </c>
      <c r="H24" s="2">
        <v>0.13331648812904701</v>
      </c>
      <c r="I24" s="2" t="s">
        <v>40</v>
      </c>
      <c r="J24" s="2" t="s">
        <v>266</v>
      </c>
      <c r="K24" s="2" t="s">
        <v>443</v>
      </c>
      <c r="L24" s="2">
        <v>0.2</v>
      </c>
      <c r="M24" s="2">
        <v>0</v>
      </c>
      <c r="N24" s="2">
        <v>0.79999999999999905</v>
      </c>
      <c r="O24" s="2">
        <v>120</v>
      </c>
      <c r="P24" s="2" t="s">
        <v>444</v>
      </c>
    </row>
    <row r="25" spans="1:21" x14ac:dyDescent="0.25">
      <c r="A25" s="2">
        <v>6</v>
      </c>
      <c r="B25" s="2">
        <v>16</v>
      </c>
      <c r="C25" s="2">
        <v>26</v>
      </c>
      <c r="D25" s="2">
        <v>6.1224489795918297E-2</v>
      </c>
      <c r="E25" s="2">
        <v>0.163265306122448</v>
      </c>
      <c r="F25" s="2">
        <v>0.265306122448979</v>
      </c>
      <c r="G25" s="2">
        <v>9.2620428926716805E-2</v>
      </c>
      <c r="H25" s="2">
        <v>0.116913852069915</v>
      </c>
      <c r="I25" s="2" t="s">
        <v>40</v>
      </c>
      <c r="J25" s="2" t="s">
        <v>266</v>
      </c>
      <c r="K25" s="2" t="s">
        <v>445</v>
      </c>
      <c r="L25" s="2">
        <v>0.2</v>
      </c>
      <c r="M25" s="2">
        <v>0</v>
      </c>
      <c r="N25" s="2">
        <v>0.89999999999999902</v>
      </c>
      <c r="O25" s="2">
        <v>120</v>
      </c>
      <c r="P25" s="2" t="s">
        <v>446</v>
      </c>
    </row>
    <row r="27" spans="1:21" x14ac:dyDescent="0.25">
      <c r="A27" s="32" t="s">
        <v>261</v>
      </c>
    </row>
    <row r="28" spans="1:21" x14ac:dyDescent="0.25">
      <c r="A28" s="2">
        <v>2</v>
      </c>
      <c r="B28" s="2">
        <v>3</v>
      </c>
      <c r="C28" s="2">
        <v>4</v>
      </c>
      <c r="D28" s="2">
        <v>0.1</v>
      </c>
      <c r="E28" s="2">
        <v>0.15</v>
      </c>
      <c r="F28" s="2">
        <v>0.2</v>
      </c>
      <c r="G28" s="2">
        <v>0.11538986029020799</v>
      </c>
      <c r="H28" s="2">
        <v>0.12537878787878701</v>
      </c>
      <c r="I28" s="2" t="s">
        <v>51</v>
      </c>
      <c r="J28" s="2" t="s">
        <v>266</v>
      </c>
      <c r="K28" s="2" t="s">
        <v>645</v>
      </c>
      <c r="L28" s="2">
        <v>0.4</v>
      </c>
      <c r="M28" s="2">
        <v>0</v>
      </c>
      <c r="N28" s="2">
        <v>0</v>
      </c>
      <c r="O28" s="2">
        <v>120</v>
      </c>
      <c r="P28" s="2" t="s">
        <v>646</v>
      </c>
    </row>
    <row r="29" spans="1:21" x14ac:dyDescent="0.25">
      <c r="A29" s="2">
        <v>2</v>
      </c>
      <c r="B29" s="2">
        <v>3</v>
      </c>
      <c r="C29" s="2">
        <v>4</v>
      </c>
      <c r="D29" s="2">
        <v>0.1</v>
      </c>
      <c r="E29" s="2">
        <v>0.15</v>
      </c>
      <c r="F29" s="2">
        <v>0.2</v>
      </c>
      <c r="G29" s="2">
        <v>0.11538986029020799</v>
      </c>
      <c r="H29" s="2">
        <v>0.12537878787878701</v>
      </c>
      <c r="I29" s="2" t="s">
        <v>51</v>
      </c>
      <c r="J29" s="2" t="s">
        <v>266</v>
      </c>
      <c r="K29" s="2" t="s">
        <v>647</v>
      </c>
      <c r="L29" s="2">
        <v>0.4</v>
      </c>
      <c r="M29" s="2">
        <v>0</v>
      </c>
      <c r="N29" s="2">
        <v>0.1</v>
      </c>
      <c r="O29" s="2">
        <v>120</v>
      </c>
      <c r="P29" s="2" t="s">
        <v>648</v>
      </c>
    </row>
    <row r="30" spans="1:21" x14ac:dyDescent="0.25">
      <c r="A30" s="2">
        <v>2</v>
      </c>
      <c r="B30" s="2">
        <v>3</v>
      </c>
      <c r="C30" s="2">
        <v>4</v>
      </c>
      <c r="D30" s="2">
        <v>0.1</v>
      </c>
      <c r="E30" s="2">
        <v>0.15</v>
      </c>
      <c r="F30" s="2">
        <v>0.2</v>
      </c>
      <c r="G30" s="2">
        <v>0.11538986029020799</v>
      </c>
      <c r="H30" s="2">
        <v>0.12537878787878701</v>
      </c>
      <c r="I30" s="2" t="s">
        <v>51</v>
      </c>
      <c r="J30" s="2" t="s">
        <v>266</v>
      </c>
      <c r="K30" s="2" t="s">
        <v>649</v>
      </c>
      <c r="L30" s="2">
        <v>0.4</v>
      </c>
      <c r="M30" s="2">
        <v>0</v>
      </c>
      <c r="N30" s="2">
        <v>0.2</v>
      </c>
      <c r="O30" s="2">
        <v>120</v>
      </c>
      <c r="P30" s="2" t="s">
        <v>650</v>
      </c>
    </row>
    <row r="31" spans="1:21" x14ac:dyDescent="0.25">
      <c r="A31" s="2">
        <v>2</v>
      </c>
      <c r="B31" s="2">
        <v>3</v>
      </c>
      <c r="C31" s="2">
        <v>4</v>
      </c>
      <c r="D31" s="2">
        <v>0.1</v>
      </c>
      <c r="E31" s="2">
        <v>0.15</v>
      </c>
      <c r="F31" s="2">
        <v>0.2</v>
      </c>
      <c r="G31" s="2">
        <v>0.11538986029020799</v>
      </c>
      <c r="H31" s="2">
        <v>0.12537878787878701</v>
      </c>
      <c r="I31" s="2" t="s">
        <v>51</v>
      </c>
      <c r="J31" s="2" t="s">
        <v>266</v>
      </c>
      <c r="K31" s="2" t="s">
        <v>651</v>
      </c>
      <c r="L31" s="2">
        <v>0.4</v>
      </c>
      <c r="M31" s="2">
        <v>0</v>
      </c>
      <c r="N31" s="2">
        <v>0.3</v>
      </c>
      <c r="O31" s="2">
        <v>120</v>
      </c>
      <c r="P31" s="2" t="s">
        <v>650</v>
      </c>
      <c r="U31" s="116"/>
    </row>
    <row r="32" spans="1:21" x14ac:dyDescent="0.25">
      <c r="A32" s="2">
        <v>2</v>
      </c>
      <c r="B32" s="2">
        <v>3</v>
      </c>
      <c r="C32" s="2">
        <v>4</v>
      </c>
      <c r="D32" s="2">
        <v>0.1</v>
      </c>
      <c r="E32" s="2">
        <v>0.15</v>
      </c>
      <c r="F32" s="2">
        <v>0.2</v>
      </c>
      <c r="G32" s="2">
        <v>0.11501107241142</v>
      </c>
      <c r="H32" s="2">
        <v>0.125</v>
      </c>
      <c r="I32" s="2" t="s">
        <v>51</v>
      </c>
      <c r="J32" s="2" t="s">
        <v>266</v>
      </c>
      <c r="K32" s="2" t="s">
        <v>652</v>
      </c>
      <c r="L32" s="2">
        <v>0.4</v>
      </c>
      <c r="M32" s="2">
        <v>0</v>
      </c>
      <c r="N32" s="2">
        <v>0.4</v>
      </c>
      <c r="O32" s="2">
        <v>120</v>
      </c>
      <c r="P32" s="2" t="s">
        <v>653</v>
      </c>
    </row>
    <row r="33" spans="1:16" x14ac:dyDescent="0.25">
      <c r="A33" s="2">
        <v>2</v>
      </c>
      <c r="B33" s="2">
        <v>3</v>
      </c>
      <c r="C33" s="2">
        <v>4</v>
      </c>
      <c r="D33" s="2">
        <v>0.1</v>
      </c>
      <c r="E33" s="2">
        <v>0.15</v>
      </c>
      <c r="F33" s="2">
        <v>0.2</v>
      </c>
      <c r="G33" s="2">
        <v>0.11501107241142</v>
      </c>
      <c r="H33" s="2">
        <v>0.125</v>
      </c>
      <c r="I33" s="2" t="s">
        <v>51</v>
      </c>
      <c r="J33" s="2" t="s">
        <v>266</v>
      </c>
      <c r="K33" s="2" t="s">
        <v>287</v>
      </c>
      <c r="L33" s="2">
        <v>0.4</v>
      </c>
      <c r="M33" s="2">
        <v>0</v>
      </c>
      <c r="N33" s="2">
        <v>0.5</v>
      </c>
      <c r="O33" s="2">
        <v>120</v>
      </c>
      <c r="P33" s="2" t="s">
        <v>654</v>
      </c>
    </row>
    <row r="34" spans="1:16" x14ac:dyDescent="0.25">
      <c r="A34" s="2">
        <v>2</v>
      </c>
      <c r="B34" s="2">
        <v>2</v>
      </c>
      <c r="C34" s="2">
        <v>4</v>
      </c>
      <c r="D34" s="2">
        <v>0.1</v>
      </c>
      <c r="E34" s="2">
        <v>0.1</v>
      </c>
      <c r="F34" s="2">
        <v>0.2</v>
      </c>
      <c r="G34" s="2">
        <v>0.108880120030468</v>
      </c>
      <c r="H34" s="2">
        <v>0.120833333333333</v>
      </c>
      <c r="I34" s="2" t="s">
        <v>51</v>
      </c>
      <c r="J34" s="2" t="s">
        <v>266</v>
      </c>
      <c r="K34" s="2" t="s">
        <v>407</v>
      </c>
      <c r="L34" s="2">
        <v>0.4</v>
      </c>
      <c r="M34" s="2">
        <v>0</v>
      </c>
      <c r="N34" s="2">
        <v>0.6</v>
      </c>
      <c r="O34" s="2">
        <v>120</v>
      </c>
      <c r="P34" s="2" t="s">
        <v>654</v>
      </c>
    </row>
    <row r="35" spans="1:16" x14ac:dyDescent="0.25">
      <c r="A35" s="2">
        <v>1</v>
      </c>
      <c r="B35" s="2">
        <v>2</v>
      </c>
      <c r="C35" s="2">
        <v>4</v>
      </c>
      <c r="D35" s="2">
        <v>0.05</v>
      </c>
      <c r="E35" s="2">
        <v>0.1</v>
      </c>
      <c r="F35" s="2">
        <v>0.2</v>
      </c>
      <c r="G35" s="2">
        <v>9.4892024792373006E-2</v>
      </c>
      <c r="H35" s="2">
        <v>9.4642857142857098E-2</v>
      </c>
      <c r="I35" s="2" t="s">
        <v>51</v>
      </c>
      <c r="J35" s="2" t="s">
        <v>266</v>
      </c>
      <c r="K35" s="2" t="s">
        <v>655</v>
      </c>
      <c r="L35" s="2">
        <v>0.4</v>
      </c>
      <c r="M35" s="2">
        <v>0</v>
      </c>
      <c r="N35" s="2">
        <v>0.7</v>
      </c>
      <c r="O35" s="2">
        <v>120</v>
      </c>
      <c r="P35" s="2" t="s">
        <v>656</v>
      </c>
    </row>
    <row r="36" spans="1:16" x14ac:dyDescent="0.25">
      <c r="A36" s="2">
        <v>0</v>
      </c>
      <c r="B36" s="2">
        <v>2</v>
      </c>
      <c r="C36" s="2">
        <v>4</v>
      </c>
      <c r="D36" s="2">
        <v>0</v>
      </c>
      <c r="E36" s="2">
        <v>0.1</v>
      </c>
      <c r="F36" s="2">
        <v>0.2</v>
      </c>
      <c r="G36" s="2">
        <v>6.1558691459039701E-2</v>
      </c>
      <c r="H36" s="2">
        <v>6.13095238095238E-2</v>
      </c>
      <c r="I36" s="2" t="s">
        <v>51</v>
      </c>
      <c r="J36" s="2" t="s">
        <v>266</v>
      </c>
      <c r="K36" s="2" t="s">
        <v>657</v>
      </c>
      <c r="L36" s="2">
        <v>0.4</v>
      </c>
      <c r="M36" s="2">
        <v>0</v>
      </c>
      <c r="N36" s="2">
        <v>0.79999999999999905</v>
      </c>
      <c r="O36" s="2">
        <v>120</v>
      </c>
      <c r="P36" s="2" t="s">
        <v>656</v>
      </c>
    </row>
    <row r="37" spans="1:16" x14ac:dyDescent="0.25">
      <c r="A37" s="2">
        <v>0</v>
      </c>
      <c r="B37" s="2">
        <v>2</v>
      </c>
      <c r="C37" s="2">
        <v>4</v>
      </c>
      <c r="D37" s="2">
        <v>0</v>
      </c>
      <c r="E37" s="2">
        <v>0.1</v>
      </c>
      <c r="F37" s="2">
        <v>0.2</v>
      </c>
      <c r="G37" s="2">
        <v>6.1558691459039701E-2</v>
      </c>
      <c r="H37" s="2">
        <v>6.13095238095238E-2</v>
      </c>
      <c r="I37" s="2" t="s">
        <v>51</v>
      </c>
      <c r="J37" s="2" t="s">
        <v>266</v>
      </c>
      <c r="K37" s="2" t="s">
        <v>658</v>
      </c>
      <c r="L37" s="2">
        <v>0.4</v>
      </c>
      <c r="M37" s="2">
        <v>0</v>
      </c>
      <c r="N37" s="2">
        <v>0.89999999999999902</v>
      </c>
      <c r="O37" s="2">
        <v>120</v>
      </c>
      <c r="P37" s="2" t="s">
        <v>659</v>
      </c>
    </row>
    <row r="39" spans="1:16" s="25" customFormat="1" x14ac:dyDescent="0.25">
      <c r="A39" s="26" t="s">
        <v>1576</v>
      </c>
    </row>
    <row r="40" spans="1:16" x14ac:dyDescent="0.25">
      <c r="A40" s="32" t="s">
        <v>10</v>
      </c>
    </row>
    <row r="41" spans="1:16" x14ac:dyDescent="0.2">
      <c r="A41" s="126">
        <v>14</v>
      </c>
      <c r="B41" s="126">
        <v>33</v>
      </c>
      <c r="C41" s="126">
        <v>42</v>
      </c>
      <c r="D41" s="126">
        <v>4.92957746478873E-2</v>
      </c>
      <c r="E41" s="126">
        <v>0.11619718309859101</v>
      </c>
      <c r="F41" s="126">
        <v>0.147887323943661</v>
      </c>
      <c r="G41" s="126">
        <v>5.9999265495503801E-2</v>
      </c>
      <c r="H41" s="126">
        <v>8.7231655613845702E-2</v>
      </c>
      <c r="I41" s="126" t="s">
        <v>27</v>
      </c>
      <c r="J41" s="126" t="s">
        <v>266</v>
      </c>
      <c r="K41" s="126" t="s">
        <v>733</v>
      </c>
      <c r="L41" s="126">
        <v>0.4</v>
      </c>
      <c r="M41" s="126">
        <v>0.2</v>
      </c>
      <c r="N41" s="126">
        <v>0</v>
      </c>
      <c r="O41" s="126">
        <v>120</v>
      </c>
      <c r="P41" s="127">
        <v>42589.954965277779</v>
      </c>
    </row>
    <row r="42" spans="1:16" x14ac:dyDescent="0.2">
      <c r="A42" s="126">
        <v>14</v>
      </c>
      <c r="B42" s="126">
        <v>34</v>
      </c>
      <c r="C42" s="126">
        <v>44</v>
      </c>
      <c r="D42" s="126">
        <v>4.92957746478873E-2</v>
      </c>
      <c r="E42" s="126">
        <v>0.11971830985915401</v>
      </c>
      <c r="F42" s="126">
        <v>0.154929577464788</v>
      </c>
      <c r="G42" s="126">
        <v>6.0855877065200598E-2</v>
      </c>
      <c r="H42" s="126">
        <v>8.8112114497833793E-2</v>
      </c>
      <c r="I42" s="126" t="s">
        <v>27</v>
      </c>
      <c r="J42" s="126" t="s">
        <v>266</v>
      </c>
      <c r="K42" s="126" t="s">
        <v>735</v>
      </c>
      <c r="L42" s="126">
        <v>0.4</v>
      </c>
      <c r="M42" s="126">
        <v>0.2</v>
      </c>
      <c r="N42" s="126">
        <v>0.1</v>
      </c>
      <c r="O42" s="126">
        <v>120</v>
      </c>
      <c r="P42" s="127">
        <v>42589.956250000003</v>
      </c>
    </row>
    <row r="43" spans="1:16" s="130" customFormat="1" x14ac:dyDescent="0.2">
      <c r="A43" s="128">
        <v>14</v>
      </c>
      <c r="B43" s="128">
        <v>34</v>
      </c>
      <c r="C43" s="128">
        <v>46</v>
      </c>
      <c r="D43" s="128">
        <v>4.92957746478873E-2</v>
      </c>
      <c r="E43" s="128">
        <v>0.11971830985915401</v>
      </c>
      <c r="F43" s="128">
        <v>0.161971830985915</v>
      </c>
      <c r="G43" s="128">
        <v>6.0242138972506597E-2</v>
      </c>
      <c r="H43" s="128">
        <v>8.8306473350685602E-2</v>
      </c>
      <c r="I43" s="128" t="s">
        <v>27</v>
      </c>
      <c r="J43" s="128" t="s">
        <v>266</v>
      </c>
      <c r="K43" s="128" t="s">
        <v>737</v>
      </c>
      <c r="L43" s="128">
        <v>0.4</v>
      </c>
      <c r="M43" s="128">
        <v>0.2</v>
      </c>
      <c r="N43" s="128">
        <v>0.2</v>
      </c>
      <c r="O43" s="128">
        <v>120</v>
      </c>
      <c r="P43" s="129">
        <v>42589.957557870373</v>
      </c>
    </row>
    <row r="44" spans="1:16" x14ac:dyDescent="0.2">
      <c r="A44" s="126">
        <v>13</v>
      </c>
      <c r="B44" s="126">
        <v>35</v>
      </c>
      <c r="C44" s="126">
        <v>46</v>
      </c>
      <c r="D44" s="126">
        <v>4.5774647887323897E-2</v>
      </c>
      <c r="E44" s="126">
        <v>0.12323943661971801</v>
      </c>
      <c r="F44" s="126">
        <v>0.161971830985915</v>
      </c>
      <c r="G44" s="126">
        <v>6.0362844036629802E-2</v>
      </c>
      <c r="H44" s="126">
        <v>8.6883306193558205E-2</v>
      </c>
      <c r="I44" s="126" t="s">
        <v>27</v>
      </c>
      <c r="J44" s="126" t="s">
        <v>266</v>
      </c>
      <c r="K44" s="126" t="s">
        <v>739</v>
      </c>
      <c r="L44" s="126">
        <v>0.4</v>
      </c>
      <c r="M44" s="126">
        <v>0.2</v>
      </c>
      <c r="N44" s="126">
        <v>0.3</v>
      </c>
      <c r="O44" s="126">
        <v>120</v>
      </c>
      <c r="P44" s="127">
        <v>42589.958865740744</v>
      </c>
    </row>
    <row r="45" spans="1:16" x14ac:dyDescent="0.2">
      <c r="A45" s="126">
        <v>11</v>
      </c>
      <c r="B45" s="126">
        <v>34</v>
      </c>
      <c r="C45" s="126">
        <v>47</v>
      </c>
      <c r="D45" s="126">
        <v>3.8732394366197097E-2</v>
      </c>
      <c r="E45" s="126">
        <v>0.11971830985915401</v>
      </c>
      <c r="F45" s="126">
        <v>0.16549295774647799</v>
      </c>
      <c r="G45" s="126">
        <v>5.9096834788922997E-2</v>
      </c>
      <c r="H45" s="126">
        <v>8.4617538677003903E-2</v>
      </c>
      <c r="I45" s="126" t="s">
        <v>27</v>
      </c>
      <c r="J45" s="126" t="s">
        <v>266</v>
      </c>
      <c r="K45" s="126" t="s">
        <v>741</v>
      </c>
      <c r="L45" s="126">
        <v>0.4</v>
      </c>
      <c r="M45" s="126">
        <v>0.2</v>
      </c>
      <c r="N45" s="126">
        <v>0.4</v>
      </c>
      <c r="O45" s="126">
        <v>120</v>
      </c>
      <c r="P45" s="127">
        <v>42589.960196759261</v>
      </c>
    </row>
    <row r="46" spans="1:16" x14ac:dyDescent="0.2">
      <c r="A46" s="126">
        <v>12</v>
      </c>
      <c r="B46" s="126">
        <v>34</v>
      </c>
      <c r="C46" s="126">
        <v>47</v>
      </c>
      <c r="D46" s="126">
        <v>4.22535211267605E-2</v>
      </c>
      <c r="E46" s="126">
        <v>0.11971830985915401</v>
      </c>
      <c r="F46" s="126">
        <v>0.16549295774647799</v>
      </c>
      <c r="G46" s="126">
        <v>5.98153458009743E-2</v>
      </c>
      <c r="H46" s="126">
        <v>8.41255051810334E-2</v>
      </c>
      <c r="I46" s="126" t="s">
        <v>27</v>
      </c>
      <c r="J46" s="126" t="s">
        <v>266</v>
      </c>
      <c r="K46" s="126" t="s">
        <v>294</v>
      </c>
      <c r="L46" s="126">
        <v>0.4</v>
      </c>
      <c r="M46" s="126">
        <v>0.2</v>
      </c>
      <c r="N46" s="126">
        <v>0.5</v>
      </c>
      <c r="O46" s="126">
        <v>120</v>
      </c>
      <c r="P46" s="127">
        <v>42589.961550925924</v>
      </c>
    </row>
    <row r="47" spans="1:16" x14ac:dyDescent="0.2">
      <c r="A47" s="126">
        <v>9</v>
      </c>
      <c r="B47" s="126">
        <v>35</v>
      </c>
      <c r="C47" s="126">
        <v>46</v>
      </c>
      <c r="D47" s="126">
        <v>3.1690140845070401E-2</v>
      </c>
      <c r="E47" s="126">
        <v>0.12323943661971801</v>
      </c>
      <c r="F47" s="126">
        <v>0.161971830985915</v>
      </c>
      <c r="G47" s="126">
        <v>5.7310768717859999E-2</v>
      </c>
      <c r="H47" s="126">
        <v>7.9133835143583298E-2</v>
      </c>
      <c r="I47" s="126" t="s">
        <v>27</v>
      </c>
      <c r="J47" s="126" t="s">
        <v>266</v>
      </c>
      <c r="K47" s="126" t="s">
        <v>511</v>
      </c>
      <c r="L47" s="126">
        <v>0.4</v>
      </c>
      <c r="M47" s="126">
        <v>0.2</v>
      </c>
      <c r="N47" s="126">
        <v>0.6</v>
      </c>
      <c r="O47" s="126">
        <v>120</v>
      </c>
      <c r="P47" s="127">
        <v>42589.962905092594</v>
      </c>
    </row>
    <row r="48" spans="1:16" x14ac:dyDescent="0.2">
      <c r="A48" s="126">
        <v>7</v>
      </c>
      <c r="B48" s="126">
        <v>31</v>
      </c>
      <c r="C48" s="126">
        <v>43</v>
      </c>
      <c r="D48" s="126">
        <v>2.4647887323943601E-2</v>
      </c>
      <c r="E48" s="126">
        <v>0.109154929577464</v>
      </c>
      <c r="F48" s="126">
        <v>0.15140845070422501</v>
      </c>
      <c r="G48" s="126">
        <v>5.35347456188488E-2</v>
      </c>
      <c r="H48" s="126">
        <v>7.2449768533685704E-2</v>
      </c>
      <c r="I48" s="126" t="s">
        <v>27</v>
      </c>
      <c r="J48" s="126" t="s">
        <v>266</v>
      </c>
      <c r="K48" s="126" t="s">
        <v>745</v>
      </c>
      <c r="L48" s="126">
        <v>0.4</v>
      </c>
      <c r="M48" s="126">
        <v>0.2</v>
      </c>
      <c r="N48" s="126">
        <v>0.7</v>
      </c>
      <c r="O48" s="126">
        <v>120</v>
      </c>
      <c r="P48" s="127">
        <v>42589.964201388888</v>
      </c>
    </row>
    <row r="49" spans="1:16" x14ac:dyDescent="0.2">
      <c r="A49" s="126">
        <v>7</v>
      </c>
      <c r="B49" s="126">
        <v>30</v>
      </c>
      <c r="C49" s="126">
        <v>47</v>
      </c>
      <c r="D49" s="126">
        <v>2.4647887323943601E-2</v>
      </c>
      <c r="E49" s="126">
        <v>0.105633802816901</v>
      </c>
      <c r="F49" s="126">
        <v>0.16549295774647799</v>
      </c>
      <c r="G49" s="126">
        <v>5.2226557523341002E-2</v>
      </c>
      <c r="H49" s="126">
        <v>6.8111316821216503E-2</v>
      </c>
      <c r="I49" s="126" t="s">
        <v>27</v>
      </c>
      <c r="J49" s="126" t="s">
        <v>266</v>
      </c>
      <c r="K49" s="126" t="s">
        <v>747</v>
      </c>
      <c r="L49" s="126">
        <v>0.4</v>
      </c>
      <c r="M49" s="126">
        <v>0.2</v>
      </c>
      <c r="N49" s="126">
        <v>0.79999999999999905</v>
      </c>
      <c r="O49" s="126">
        <v>120</v>
      </c>
      <c r="P49" s="127">
        <v>42589.965509259258</v>
      </c>
    </row>
    <row r="50" spans="1:16" x14ac:dyDescent="0.2">
      <c r="A50" s="126">
        <v>8</v>
      </c>
      <c r="B50" s="126">
        <v>31</v>
      </c>
      <c r="C50" s="126">
        <v>45</v>
      </c>
      <c r="D50" s="126">
        <v>2.8169014084507001E-2</v>
      </c>
      <c r="E50" s="126">
        <v>0.109154929577464</v>
      </c>
      <c r="F50" s="126">
        <v>0.15845070422535201</v>
      </c>
      <c r="G50" s="126">
        <v>5.5384078393633997E-2</v>
      </c>
      <c r="H50" s="126">
        <v>6.8573158756923602E-2</v>
      </c>
      <c r="I50" s="126" t="s">
        <v>27</v>
      </c>
      <c r="J50" s="126" t="s">
        <v>266</v>
      </c>
      <c r="K50" s="126" t="s">
        <v>749</v>
      </c>
      <c r="L50" s="126">
        <v>0.4</v>
      </c>
      <c r="M50" s="126">
        <v>0.2</v>
      </c>
      <c r="N50" s="126">
        <v>0.89999999999999902</v>
      </c>
      <c r="O50" s="126">
        <v>120</v>
      </c>
      <c r="P50" s="127">
        <v>42589.966979166667</v>
      </c>
    </row>
    <row r="52" spans="1:16" x14ac:dyDescent="0.25">
      <c r="A52" s="32" t="s">
        <v>262</v>
      </c>
    </row>
    <row r="53" spans="1:16" x14ac:dyDescent="0.2">
      <c r="A53" s="126">
        <v>5</v>
      </c>
      <c r="B53" s="126">
        <v>17</v>
      </c>
      <c r="C53" s="126">
        <v>22</v>
      </c>
      <c r="D53" s="126">
        <v>5.10204081632653E-2</v>
      </c>
      <c r="E53" s="126">
        <v>0.17346938775510201</v>
      </c>
      <c r="F53" s="126">
        <v>0.22448979591836701</v>
      </c>
      <c r="G53" s="126">
        <v>7.8819927717874702E-2</v>
      </c>
      <c r="H53" s="126">
        <v>0.118020842715244</v>
      </c>
      <c r="I53" s="126" t="s">
        <v>40</v>
      </c>
      <c r="J53" s="126" t="s">
        <v>266</v>
      </c>
      <c r="K53" s="126" t="s">
        <v>1086</v>
      </c>
      <c r="L53" s="126">
        <v>0.2</v>
      </c>
      <c r="M53" s="126">
        <v>0.1</v>
      </c>
      <c r="N53" s="126">
        <v>0</v>
      </c>
      <c r="O53" s="126">
        <v>120</v>
      </c>
      <c r="P53" s="127">
        <v>42589.941180555557</v>
      </c>
    </row>
    <row r="54" spans="1:16" x14ac:dyDescent="0.2">
      <c r="A54" s="126">
        <v>6</v>
      </c>
      <c r="B54" s="126">
        <v>17</v>
      </c>
      <c r="C54" s="126">
        <v>22</v>
      </c>
      <c r="D54" s="126">
        <v>6.1224489795918297E-2</v>
      </c>
      <c r="E54" s="126">
        <v>0.17346938775510201</v>
      </c>
      <c r="F54" s="126">
        <v>0.22448979591836701</v>
      </c>
      <c r="G54" s="126">
        <v>8.39487089496503E-2</v>
      </c>
      <c r="H54" s="126">
        <v>0.123069921620186</v>
      </c>
      <c r="I54" s="126" t="s">
        <v>40</v>
      </c>
      <c r="J54" s="126" t="s">
        <v>266</v>
      </c>
      <c r="K54" s="126" t="s">
        <v>1087</v>
      </c>
      <c r="L54" s="126">
        <v>0.2</v>
      </c>
      <c r="M54" s="126">
        <v>0.1</v>
      </c>
      <c r="N54" s="126">
        <v>0.1</v>
      </c>
      <c r="O54" s="126">
        <v>120</v>
      </c>
      <c r="P54" s="127">
        <v>42589.94153935185</v>
      </c>
    </row>
    <row r="55" spans="1:16" x14ac:dyDescent="0.2">
      <c r="A55" s="126">
        <v>6</v>
      </c>
      <c r="B55" s="126">
        <v>18</v>
      </c>
      <c r="C55" s="126">
        <v>23</v>
      </c>
      <c r="D55" s="126">
        <v>6.1224489795918297E-2</v>
      </c>
      <c r="E55" s="126">
        <v>0.183673469387755</v>
      </c>
      <c r="F55" s="126">
        <v>0.23469387755102</v>
      </c>
      <c r="G55" s="126">
        <v>8.3811531924944394E-2</v>
      </c>
      <c r="H55" s="126">
        <v>0.122752888485315</v>
      </c>
      <c r="I55" s="126" t="s">
        <v>40</v>
      </c>
      <c r="J55" s="126" t="s">
        <v>266</v>
      </c>
      <c r="K55" s="126" t="s">
        <v>1088</v>
      </c>
      <c r="L55" s="126">
        <v>0.2</v>
      </c>
      <c r="M55" s="126">
        <v>0.1</v>
      </c>
      <c r="N55" s="126">
        <v>0.2</v>
      </c>
      <c r="O55" s="126">
        <v>120</v>
      </c>
      <c r="P55" s="127">
        <v>42589.941921296297</v>
      </c>
    </row>
    <row r="56" spans="1:16" x14ac:dyDescent="0.2">
      <c r="A56" s="126">
        <v>5</v>
      </c>
      <c r="B56" s="126">
        <v>18</v>
      </c>
      <c r="C56" s="126">
        <v>24</v>
      </c>
      <c r="D56" s="126">
        <v>5.10204081632653E-2</v>
      </c>
      <c r="E56" s="126">
        <v>0.183673469387755</v>
      </c>
      <c r="F56" s="126">
        <v>0.24489795918367299</v>
      </c>
      <c r="G56" s="126">
        <v>8.4429789396180496E-2</v>
      </c>
      <c r="H56" s="126">
        <v>0.11952966056247</v>
      </c>
      <c r="I56" s="126" t="s">
        <v>40</v>
      </c>
      <c r="J56" s="126" t="s">
        <v>266</v>
      </c>
      <c r="K56" s="126" t="s">
        <v>1089</v>
      </c>
      <c r="L56" s="126">
        <v>0.2</v>
      </c>
      <c r="M56" s="126">
        <v>0.1</v>
      </c>
      <c r="N56" s="126">
        <v>0.3</v>
      </c>
      <c r="O56" s="126">
        <v>120</v>
      </c>
      <c r="P56" s="127">
        <v>42589.942337962966</v>
      </c>
    </row>
    <row r="57" spans="1:16" x14ac:dyDescent="0.2">
      <c r="A57" s="126">
        <v>5</v>
      </c>
      <c r="B57" s="126">
        <v>19</v>
      </c>
      <c r="C57" s="126">
        <v>24</v>
      </c>
      <c r="D57" s="126">
        <v>5.10204081632653E-2</v>
      </c>
      <c r="E57" s="126">
        <v>0.19387755102040799</v>
      </c>
      <c r="F57" s="126">
        <v>0.24489795918367299</v>
      </c>
      <c r="G57" s="126">
        <v>8.7460411458199397E-2</v>
      </c>
      <c r="H57" s="126">
        <v>0.122191431582111</v>
      </c>
      <c r="I57" s="126" t="s">
        <v>40</v>
      </c>
      <c r="J57" s="126" t="s">
        <v>266</v>
      </c>
      <c r="K57" s="126" t="s">
        <v>1090</v>
      </c>
      <c r="L57" s="126">
        <v>0.2</v>
      </c>
      <c r="M57" s="126">
        <v>0.1</v>
      </c>
      <c r="N57" s="126">
        <v>0.4</v>
      </c>
      <c r="O57" s="126">
        <v>120</v>
      </c>
      <c r="P57" s="127">
        <v>42589.942766203705</v>
      </c>
    </row>
    <row r="58" spans="1:16" x14ac:dyDescent="0.2">
      <c r="A58" s="126">
        <v>5</v>
      </c>
      <c r="B58" s="126">
        <v>18</v>
      </c>
      <c r="C58" s="126">
        <v>24</v>
      </c>
      <c r="D58" s="126">
        <v>5.10204081632653E-2</v>
      </c>
      <c r="E58" s="126">
        <v>0.183673469387755</v>
      </c>
      <c r="F58" s="126">
        <v>0.24489795918367299</v>
      </c>
      <c r="G58" s="126">
        <v>8.7570208350112297E-2</v>
      </c>
      <c r="H58" s="126">
        <v>0.119178605712682</v>
      </c>
      <c r="I58" s="126" t="s">
        <v>40</v>
      </c>
      <c r="J58" s="126" t="s">
        <v>266</v>
      </c>
      <c r="K58" s="126" t="s">
        <v>334</v>
      </c>
      <c r="L58" s="126">
        <v>0.2</v>
      </c>
      <c r="M58" s="126">
        <v>0.1</v>
      </c>
      <c r="N58" s="126">
        <v>0.5</v>
      </c>
      <c r="O58" s="126">
        <v>120</v>
      </c>
      <c r="P58" s="127">
        <v>42589.943206018521</v>
      </c>
    </row>
    <row r="59" spans="1:16" x14ac:dyDescent="0.2">
      <c r="A59" s="126">
        <v>6</v>
      </c>
      <c r="B59" s="126">
        <v>17</v>
      </c>
      <c r="C59" s="126">
        <v>24</v>
      </c>
      <c r="D59" s="126">
        <v>6.1224489795918297E-2</v>
      </c>
      <c r="E59" s="126">
        <v>0.17346938775510201</v>
      </c>
      <c r="F59" s="126">
        <v>0.24489795918367299</v>
      </c>
      <c r="G59" s="126">
        <v>8.8593983737533494E-2</v>
      </c>
      <c r="H59" s="126">
        <v>0.119975427938076</v>
      </c>
      <c r="I59" s="126" t="s">
        <v>40</v>
      </c>
      <c r="J59" s="126" t="s">
        <v>266</v>
      </c>
      <c r="K59" s="126" t="s">
        <v>419</v>
      </c>
      <c r="L59" s="126">
        <v>0.2</v>
      </c>
      <c r="M59" s="126">
        <v>0.1</v>
      </c>
      <c r="N59" s="126">
        <v>0.6</v>
      </c>
      <c r="O59" s="126">
        <v>120</v>
      </c>
      <c r="P59" s="127">
        <v>42589.943645833337</v>
      </c>
    </row>
    <row r="60" spans="1:16" s="130" customFormat="1" x14ac:dyDescent="0.2">
      <c r="A60" s="128">
        <v>8</v>
      </c>
      <c r="B60" s="128">
        <v>18</v>
      </c>
      <c r="C60" s="128">
        <v>24</v>
      </c>
      <c r="D60" s="128">
        <v>8.16326530612244E-2</v>
      </c>
      <c r="E60" s="128">
        <v>0.183673469387755</v>
      </c>
      <c r="F60" s="128">
        <v>0.24489795918367299</v>
      </c>
      <c r="G60" s="128">
        <v>9.88651107049906E-2</v>
      </c>
      <c r="H60" s="128">
        <v>0.130208109089124</v>
      </c>
      <c r="I60" s="128" t="s">
        <v>40</v>
      </c>
      <c r="J60" s="128" t="s">
        <v>266</v>
      </c>
      <c r="K60" s="128" t="s">
        <v>1091</v>
      </c>
      <c r="L60" s="128">
        <v>0.2</v>
      </c>
      <c r="M60" s="128">
        <v>0.1</v>
      </c>
      <c r="N60" s="128">
        <v>0.7</v>
      </c>
      <c r="O60" s="128">
        <v>120</v>
      </c>
      <c r="P60" s="129">
        <v>42589.944074074076</v>
      </c>
    </row>
    <row r="61" spans="1:16" x14ac:dyDescent="0.2">
      <c r="A61" s="126">
        <v>8</v>
      </c>
      <c r="B61" s="126">
        <v>18</v>
      </c>
      <c r="C61" s="126">
        <v>23</v>
      </c>
      <c r="D61" s="126">
        <v>8.16326530612244E-2</v>
      </c>
      <c r="E61" s="126">
        <v>0.183673469387755</v>
      </c>
      <c r="F61" s="126">
        <v>0.23469387755102</v>
      </c>
      <c r="G61" s="126">
        <v>9.7512226826393406E-2</v>
      </c>
      <c r="H61" s="126">
        <v>0.12803757645292199</v>
      </c>
      <c r="I61" s="126" t="s">
        <v>40</v>
      </c>
      <c r="J61" s="126" t="s">
        <v>266</v>
      </c>
      <c r="K61" s="126" t="s">
        <v>1092</v>
      </c>
      <c r="L61" s="126">
        <v>0.2</v>
      </c>
      <c r="M61" s="126">
        <v>0.1</v>
      </c>
      <c r="N61" s="126">
        <v>0.79999999999999905</v>
      </c>
      <c r="O61" s="126">
        <v>120</v>
      </c>
      <c r="P61" s="127">
        <v>42589.944513888891</v>
      </c>
    </row>
    <row r="62" spans="1:16" x14ac:dyDescent="0.2">
      <c r="A62" s="126">
        <v>5</v>
      </c>
      <c r="B62" s="126">
        <v>16</v>
      </c>
      <c r="C62" s="126">
        <v>22</v>
      </c>
      <c r="D62" s="126">
        <v>5.10204081632653E-2</v>
      </c>
      <c r="E62" s="126">
        <v>0.163265306122448</v>
      </c>
      <c r="F62" s="126">
        <v>0.22448979591836701</v>
      </c>
      <c r="G62" s="126">
        <v>8.7956052260870596E-2</v>
      </c>
      <c r="H62" s="126">
        <v>0.10802670000489201</v>
      </c>
      <c r="I62" s="126" t="s">
        <v>40</v>
      </c>
      <c r="J62" s="126" t="s">
        <v>266</v>
      </c>
      <c r="K62" s="126" t="s">
        <v>1093</v>
      </c>
      <c r="L62" s="126">
        <v>0.2</v>
      </c>
      <c r="M62" s="126">
        <v>0.1</v>
      </c>
      <c r="N62" s="126">
        <v>0.89999999999999902</v>
      </c>
      <c r="O62" s="126">
        <v>120</v>
      </c>
      <c r="P62" s="127">
        <v>42589.94494212963</v>
      </c>
    </row>
    <row r="64" spans="1:16" x14ac:dyDescent="0.25">
      <c r="A64" s="32" t="s">
        <v>261</v>
      </c>
    </row>
    <row r="65" spans="1:16" x14ac:dyDescent="0.2">
      <c r="A65" s="126">
        <v>2</v>
      </c>
      <c r="B65" s="126">
        <v>3</v>
      </c>
      <c r="C65" s="126">
        <v>5</v>
      </c>
      <c r="D65" s="126">
        <v>0.1</v>
      </c>
      <c r="E65" s="126">
        <v>0.15</v>
      </c>
      <c r="F65" s="126">
        <v>0.25</v>
      </c>
      <c r="G65" s="126">
        <v>0.13431737278244599</v>
      </c>
      <c r="H65" s="126">
        <v>0.126626984126984</v>
      </c>
      <c r="I65" s="126" t="s">
        <v>51</v>
      </c>
      <c r="J65" s="126" t="s">
        <v>266</v>
      </c>
      <c r="K65" s="126" t="s">
        <v>645</v>
      </c>
      <c r="L65" s="126">
        <v>0.4</v>
      </c>
      <c r="M65" s="126">
        <v>0</v>
      </c>
      <c r="N65" s="126">
        <v>0</v>
      </c>
      <c r="O65" s="126">
        <v>120</v>
      </c>
      <c r="P65" s="127">
        <v>42589.923981481479</v>
      </c>
    </row>
    <row r="66" spans="1:16" x14ac:dyDescent="0.2">
      <c r="A66" s="126">
        <v>2</v>
      </c>
      <c r="B66" s="126">
        <v>3</v>
      </c>
      <c r="C66" s="126">
        <v>5</v>
      </c>
      <c r="D66" s="126">
        <v>0.1</v>
      </c>
      <c r="E66" s="126">
        <v>0.15</v>
      </c>
      <c r="F66" s="126">
        <v>0.25</v>
      </c>
      <c r="G66" s="126">
        <v>0.13431737278244599</v>
      </c>
      <c r="H66" s="126">
        <v>0.126626984126984</v>
      </c>
      <c r="I66" s="126" t="s">
        <v>51</v>
      </c>
      <c r="J66" s="126" t="s">
        <v>266</v>
      </c>
      <c r="K66" s="126" t="s">
        <v>647</v>
      </c>
      <c r="L66" s="126">
        <v>0.4</v>
      </c>
      <c r="M66" s="126">
        <v>0</v>
      </c>
      <c r="N66" s="126">
        <v>0.1</v>
      </c>
      <c r="O66" s="126">
        <v>120</v>
      </c>
      <c r="P66" s="127">
        <v>42589.924004629633</v>
      </c>
    </row>
    <row r="67" spans="1:16" x14ac:dyDescent="0.2">
      <c r="A67" s="126">
        <v>2</v>
      </c>
      <c r="B67" s="126">
        <v>3</v>
      </c>
      <c r="C67" s="126">
        <v>5</v>
      </c>
      <c r="D67" s="126">
        <v>0.1</v>
      </c>
      <c r="E67" s="126">
        <v>0.15</v>
      </c>
      <c r="F67" s="126">
        <v>0.25</v>
      </c>
      <c r="G67" s="126">
        <v>0.13431737278244599</v>
      </c>
      <c r="H67" s="126">
        <v>0.126626984126984</v>
      </c>
      <c r="I67" s="126" t="s">
        <v>51</v>
      </c>
      <c r="J67" s="126" t="s">
        <v>266</v>
      </c>
      <c r="K67" s="126" t="s">
        <v>649</v>
      </c>
      <c r="L67" s="126">
        <v>0.4</v>
      </c>
      <c r="M67" s="126">
        <v>0</v>
      </c>
      <c r="N67" s="126">
        <v>0.2</v>
      </c>
      <c r="O67" s="126">
        <v>120</v>
      </c>
      <c r="P67" s="127">
        <v>42589.924016203702</v>
      </c>
    </row>
    <row r="68" spans="1:16" s="130" customFormat="1" x14ac:dyDescent="0.2">
      <c r="A68" s="128">
        <v>2</v>
      </c>
      <c r="B68" s="128">
        <v>3</v>
      </c>
      <c r="C68" s="128">
        <v>5</v>
      </c>
      <c r="D68" s="128">
        <v>0.1</v>
      </c>
      <c r="E68" s="128">
        <v>0.15</v>
      </c>
      <c r="F68" s="128">
        <v>0.25</v>
      </c>
      <c r="G68" s="128">
        <v>0.13431737278244599</v>
      </c>
      <c r="H68" s="128">
        <v>0.126626984126984</v>
      </c>
      <c r="I68" s="128" t="s">
        <v>51</v>
      </c>
      <c r="J68" s="128" t="s">
        <v>266</v>
      </c>
      <c r="K68" s="128" t="s">
        <v>651</v>
      </c>
      <c r="L68" s="128">
        <v>0.4</v>
      </c>
      <c r="M68" s="128">
        <v>0</v>
      </c>
      <c r="N68" s="128">
        <v>0.3</v>
      </c>
      <c r="O68" s="128">
        <v>120</v>
      </c>
      <c r="P68" s="129">
        <v>42589.924027777779</v>
      </c>
    </row>
    <row r="69" spans="1:16" x14ac:dyDescent="0.2">
      <c r="A69" s="126">
        <v>2</v>
      </c>
      <c r="B69" s="126">
        <v>3</v>
      </c>
      <c r="C69" s="126">
        <v>5</v>
      </c>
      <c r="D69" s="126">
        <v>0.1</v>
      </c>
      <c r="E69" s="126">
        <v>0.15</v>
      </c>
      <c r="F69" s="126">
        <v>0.25</v>
      </c>
      <c r="G69" s="126">
        <v>0.13431737278244599</v>
      </c>
      <c r="H69" s="126">
        <v>0.126626984126984</v>
      </c>
      <c r="I69" s="126" t="s">
        <v>51</v>
      </c>
      <c r="J69" s="126" t="s">
        <v>266</v>
      </c>
      <c r="K69" s="126" t="s">
        <v>652</v>
      </c>
      <c r="L69" s="126">
        <v>0.4</v>
      </c>
      <c r="M69" s="126">
        <v>0</v>
      </c>
      <c r="N69" s="126">
        <v>0.4</v>
      </c>
      <c r="O69" s="126">
        <v>120</v>
      </c>
      <c r="P69" s="127">
        <v>42589.924039351848</v>
      </c>
    </row>
    <row r="70" spans="1:16" x14ac:dyDescent="0.2">
      <c r="A70" s="126">
        <v>2</v>
      </c>
      <c r="B70" s="126">
        <v>3</v>
      </c>
      <c r="C70" s="126">
        <v>5</v>
      </c>
      <c r="D70" s="126">
        <v>0.1</v>
      </c>
      <c r="E70" s="126">
        <v>0.15</v>
      </c>
      <c r="F70" s="126">
        <v>0.25</v>
      </c>
      <c r="G70" s="126">
        <v>0.13431737278244599</v>
      </c>
      <c r="H70" s="126">
        <v>0.126626984126984</v>
      </c>
      <c r="I70" s="126" t="s">
        <v>51</v>
      </c>
      <c r="J70" s="126" t="s">
        <v>266</v>
      </c>
      <c r="K70" s="126" t="s">
        <v>287</v>
      </c>
      <c r="L70" s="126">
        <v>0.4</v>
      </c>
      <c r="M70" s="126">
        <v>0</v>
      </c>
      <c r="N70" s="126">
        <v>0.5</v>
      </c>
      <c r="O70" s="126">
        <v>120</v>
      </c>
      <c r="P70" s="127">
        <v>42589.924050925925</v>
      </c>
    </row>
    <row r="71" spans="1:16" x14ac:dyDescent="0.2">
      <c r="A71" s="126">
        <v>2</v>
      </c>
      <c r="B71" s="126">
        <v>3</v>
      </c>
      <c r="C71" s="126">
        <v>5</v>
      </c>
      <c r="D71" s="126">
        <v>0.1</v>
      </c>
      <c r="E71" s="126">
        <v>0.15</v>
      </c>
      <c r="F71" s="126">
        <v>0.25</v>
      </c>
      <c r="G71" s="126">
        <v>0.13431737278244599</v>
      </c>
      <c r="H71" s="126">
        <v>0.126626984126984</v>
      </c>
      <c r="I71" s="126" t="s">
        <v>51</v>
      </c>
      <c r="J71" s="126" t="s">
        <v>266</v>
      </c>
      <c r="K71" s="126" t="s">
        <v>407</v>
      </c>
      <c r="L71" s="126">
        <v>0.4</v>
      </c>
      <c r="M71" s="126">
        <v>0</v>
      </c>
      <c r="N71" s="126">
        <v>0.6</v>
      </c>
      <c r="O71" s="126">
        <v>120</v>
      </c>
      <c r="P71" s="127">
        <v>42589.924062500002</v>
      </c>
    </row>
    <row r="72" spans="1:16" x14ac:dyDescent="0.2">
      <c r="A72" s="126">
        <v>1</v>
      </c>
      <c r="B72" s="126">
        <v>3</v>
      </c>
      <c r="C72" s="126">
        <v>5</v>
      </c>
      <c r="D72" s="126">
        <v>0.05</v>
      </c>
      <c r="E72" s="126">
        <v>0.15</v>
      </c>
      <c r="F72" s="126">
        <v>0.25</v>
      </c>
      <c r="G72" s="126">
        <v>0.106400706115779</v>
      </c>
      <c r="H72" s="126">
        <v>9.9126984126984105E-2</v>
      </c>
      <c r="I72" s="126" t="s">
        <v>51</v>
      </c>
      <c r="J72" s="126" t="s">
        <v>266</v>
      </c>
      <c r="K72" s="126" t="s">
        <v>655</v>
      </c>
      <c r="L72" s="126">
        <v>0.4</v>
      </c>
      <c r="M72" s="126">
        <v>0</v>
      </c>
      <c r="N72" s="126">
        <v>0.7</v>
      </c>
      <c r="O72" s="126">
        <v>120</v>
      </c>
      <c r="P72" s="127">
        <v>42589.924062500002</v>
      </c>
    </row>
    <row r="73" spans="1:16" x14ac:dyDescent="0.2">
      <c r="A73" s="126">
        <v>0</v>
      </c>
      <c r="B73" s="126">
        <v>3</v>
      </c>
      <c r="C73" s="126">
        <v>5</v>
      </c>
      <c r="D73" s="126">
        <v>0</v>
      </c>
      <c r="E73" s="126">
        <v>0.15</v>
      </c>
      <c r="F73" s="126">
        <v>0.25</v>
      </c>
      <c r="G73" s="126">
        <v>8.1400706115779597E-2</v>
      </c>
      <c r="H73" s="126">
        <v>7.4126984126984097E-2</v>
      </c>
      <c r="I73" s="126" t="s">
        <v>51</v>
      </c>
      <c r="J73" s="126" t="s">
        <v>266</v>
      </c>
      <c r="K73" s="126" t="s">
        <v>657</v>
      </c>
      <c r="L73" s="126">
        <v>0.4</v>
      </c>
      <c r="M73" s="126">
        <v>0</v>
      </c>
      <c r="N73" s="126">
        <v>0.79999999999999905</v>
      </c>
      <c r="O73" s="126">
        <v>120</v>
      </c>
      <c r="P73" s="127">
        <v>42589.924074074072</v>
      </c>
    </row>
    <row r="74" spans="1:16" x14ac:dyDescent="0.2">
      <c r="A74" s="126">
        <v>0</v>
      </c>
      <c r="B74" s="126">
        <v>3</v>
      </c>
      <c r="C74" s="126">
        <v>5</v>
      </c>
      <c r="D74" s="126">
        <v>0</v>
      </c>
      <c r="E74" s="126">
        <v>0.15</v>
      </c>
      <c r="F74" s="126">
        <v>0.25</v>
      </c>
      <c r="G74" s="126">
        <v>8.1400706115779597E-2</v>
      </c>
      <c r="H74" s="126">
        <v>7.4126984126984097E-2</v>
      </c>
      <c r="I74" s="126" t="s">
        <v>51</v>
      </c>
      <c r="J74" s="126" t="s">
        <v>266</v>
      </c>
      <c r="K74" s="126" t="s">
        <v>658</v>
      </c>
      <c r="L74" s="126">
        <v>0.4</v>
      </c>
      <c r="M74" s="126">
        <v>0</v>
      </c>
      <c r="N74" s="126">
        <v>0.89999999999999902</v>
      </c>
      <c r="O74" s="126">
        <v>120</v>
      </c>
      <c r="P74" s="127">
        <v>42589.924085648148</v>
      </c>
    </row>
    <row r="76" spans="1:16" s="25" customFormat="1" x14ac:dyDescent="0.25">
      <c r="A76" s="26" t="s">
        <v>1577</v>
      </c>
    </row>
    <row r="77" spans="1:16" x14ac:dyDescent="0.25">
      <c r="A77" s="32" t="s">
        <v>10</v>
      </c>
    </row>
    <row r="78" spans="1:16" x14ac:dyDescent="0.2">
      <c r="A78" s="126">
        <v>19</v>
      </c>
      <c r="B78" s="126">
        <v>39</v>
      </c>
      <c r="C78" s="126">
        <v>60</v>
      </c>
      <c r="D78" s="126">
        <v>6.6901408450704206E-2</v>
      </c>
      <c r="E78" s="126">
        <v>0.13732394366197101</v>
      </c>
      <c r="F78" s="126">
        <v>0.21126760563380201</v>
      </c>
      <c r="G78" s="126">
        <v>7.3826541887440603E-2</v>
      </c>
      <c r="H78" s="126">
        <v>0.113004538149546</v>
      </c>
      <c r="I78" s="126" t="s">
        <v>27</v>
      </c>
      <c r="J78" s="126" t="s">
        <v>266</v>
      </c>
      <c r="K78" s="126" t="s">
        <v>1540</v>
      </c>
      <c r="L78" s="126">
        <v>0.3</v>
      </c>
      <c r="M78" s="126">
        <v>0.2</v>
      </c>
      <c r="N78" s="126">
        <v>0</v>
      </c>
      <c r="O78" s="126">
        <v>120</v>
      </c>
      <c r="P78" s="127">
        <v>42649.938032407408</v>
      </c>
    </row>
    <row r="79" spans="1:16" x14ac:dyDescent="0.2">
      <c r="A79" s="126">
        <v>17</v>
      </c>
      <c r="B79" s="126">
        <v>40</v>
      </c>
      <c r="C79" s="126">
        <v>60</v>
      </c>
      <c r="D79" s="126">
        <v>5.9859154929577399E-2</v>
      </c>
      <c r="E79" s="126">
        <v>0.140845070422535</v>
      </c>
      <c r="F79" s="126">
        <v>0.21126760563380201</v>
      </c>
      <c r="G79" s="126">
        <v>7.3868058448528104E-2</v>
      </c>
      <c r="H79" s="126">
        <v>0.110239411659866</v>
      </c>
      <c r="I79" s="126" t="s">
        <v>27</v>
      </c>
      <c r="J79" s="126" t="s">
        <v>266</v>
      </c>
      <c r="K79" s="126" t="s">
        <v>1541</v>
      </c>
      <c r="L79" s="126">
        <v>0.3</v>
      </c>
      <c r="M79" s="126">
        <v>0.2</v>
      </c>
      <c r="N79" s="126">
        <v>0.1</v>
      </c>
      <c r="O79" s="126">
        <v>120</v>
      </c>
      <c r="P79" s="127">
        <v>42649.939814814818</v>
      </c>
    </row>
    <row r="80" spans="1:16" s="6" customFormat="1" x14ac:dyDescent="0.2">
      <c r="A80" s="131">
        <v>17</v>
      </c>
      <c r="B80" s="131">
        <v>40</v>
      </c>
      <c r="C80" s="131">
        <v>60</v>
      </c>
      <c r="D80" s="131">
        <v>5.9859154929577399E-2</v>
      </c>
      <c r="E80" s="131">
        <v>0.140845070422535</v>
      </c>
      <c r="F80" s="131">
        <v>0.21126760563380201</v>
      </c>
      <c r="G80" s="131">
        <v>7.4118321491616498E-2</v>
      </c>
      <c r="H80" s="131">
        <v>0.110426169155249</v>
      </c>
      <c r="I80" s="131" t="s">
        <v>27</v>
      </c>
      <c r="J80" s="131" t="s">
        <v>266</v>
      </c>
      <c r="K80" s="131" t="s">
        <v>1542</v>
      </c>
      <c r="L80" s="131">
        <v>0.3</v>
      </c>
      <c r="M80" s="131">
        <v>0.2</v>
      </c>
      <c r="N80" s="131">
        <v>0.2</v>
      </c>
      <c r="O80" s="131">
        <v>120</v>
      </c>
      <c r="P80" s="132">
        <v>42649.941250000003</v>
      </c>
    </row>
    <row r="81" spans="1:16" x14ac:dyDescent="0.2">
      <c r="A81" s="126">
        <v>15</v>
      </c>
      <c r="B81" s="126">
        <v>40</v>
      </c>
      <c r="C81" s="126">
        <v>60</v>
      </c>
      <c r="D81" s="126">
        <v>5.2816901408450703E-2</v>
      </c>
      <c r="E81" s="126">
        <v>0.140845070422535</v>
      </c>
      <c r="F81" s="126">
        <v>0.21126760563380201</v>
      </c>
      <c r="G81" s="126">
        <v>7.3596136702697199E-2</v>
      </c>
      <c r="H81" s="126">
        <v>0.10713341505641</v>
      </c>
      <c r="I81" s="126" t="s">
        <v>27</v>
      </c>
      <c r="J81" s="126" t="s">
        <v>266</v>
      </c>
      <c r="K81" s="126" t="s">
        <v>1543</v>
      </c>
      <c r="L81" s="126">
        <v>0.3</v>
      </c>
      <c r="M81" s="126">
        <v>0.2</v>
      </c>
      <c r="N81" s="126">
        <v>0.3</v>
      </c>
      <c r="O81" s="126">
        <v>120</v>
      </c>
      <c r="P81" s="127">
        <v>42649.942743055559</v>
      </c>
    </row>
    <row r="82" spans="1:16" s="130" customFormat="1" x14ac:dyDescent="0.2">
      <c r="A82" s="128">
        <v>17</v>
      </c>
      <c r="B82" s="128">
        <v>42</v>
      </c>
      <c r="C82" s="128">
        <v>61</v>
      </c>
      <c r="D82" s="128">
        <v>5.9859154929577399E-2</v>
      </c>
      <c r="E82" s="128">
        <v>0.147887323943661</v>
      </c>
      <c r="F82" s="128">
        <v>0.21478873239436599</v>
      </c>
      <c r="G82" s="128">
        <v>7.4759612373870202E-2</v>
      </c>
      <c r="H82" s="128">
        <v>0.11168001869083299</v>
      </c>
      <c r="I82" s="128" t="s">
        <v>27</v>
      </c>
      <c r="J82" s="128" t="s">
        <v>266</v>
      </c>
      <c r="K82" s="128" t="s">
        <v>1544</v>
      </c>
      <c r="L82" s="128">
        <v>0.3</v>
      </c>
      <c r="M82" s="128">
        <v>0.2</v>
      </c>
      <c r="N82" s="128">
        <v>0.4</v>
      </c>
      <c r="O82" s="128">
        <v>120</v>
      </c>
      <c r="P82" s="129">
        <v>42649.944155092591</v>
      </c>
    </row>
    <row r="83" spans="1:16" x14ac:dyDescent="0.2">
      <c r="A83" s="126">
        <v>16</v>
      </c>
      <c r="B83" s="126">
        <v>38</v>
      </c>
      <c r="C83" s="126">
        <v>61</v>
      </c>
      <c r="D83" s="126">
        <v>5.6338028169014003E-2</v>
      </c>
      <c r="E83" s="126">
        <v>0.13380281690140799</v>
      </c>
      <c r="F83" s="126">
        <v>0.21478873239436599</v>
      </c>
      <c r="G83" s="126">
        <v>7.2423620830893501E-2</v>
      </c>
      <c r="H83" s="126">
        <v>0.10612259909214</v>
      </c>
      <c r="I83" s="126" t="s">
        <v>27</v>
      </c>
      <c r="J83" s="126" t="s">
        <v>266</v>
      </c>
      <c r="K83" s="126" t="s">
        <v>1319</v>
      </c>
      <c r="L83" s="126">
        <v>0.3</v>
      </c>
      <c r="M83" s="126">
        <v>0.2</v>
      </c>
      <c r="N83" s="126">
        <v>0.5</v>
      </c>
      <c r="O83" s="126">
        <v>120</v>
      </c>
      <c r="P83" s="127">
        <v>42649.945601851854</v>
      </c>
    </row>
    <row r="84" spans="1:16" x14ac:dyDescent="0.2">
      <c r="A84" s="126">
        <v>14</v>
      </c>
      <c r="B84" s="126">
        <v>37</v>
      </c>
      <c r="C84" s="126">
        <v>61</v>
      </c>
      <c r="D84" s="126">
        <v>4.92957746478873E-2</v>
      </c>
      <c r="E84" s="126">
        <v>0.13028169014084501</v>
      </c>
      <c r="F84" s="126">
        <v>0.21478873239436599</v>
      </c>
      <c r="G84" s="126">
        <v>6.9679756844861995E-2</v>
      </c>
      <c r="H84" s="126">
        <v>0.101472546225276</v>
      </c>
      <c r="I84" s="126" t="s">
        <v>27</v>
      </c>
      <c r="J84" s="126" t="s">
        <v>266</v>
      </c>
      <c r="K84" s="126" t="s">
        <v>1545</v>
      </c>
      <c r="L84" s="126">
        <v>0.3</v>
      </c>
      <c r="M84" s="126">
        <v>0.2</v>
      </c>
      <c r="N84" s="126">
        <v>0.6</v>
      </c>
      <c r="O84" s="126">
        <v>120</v>
      </c>
      <c r="P84" s="127">
        <v>42649.946817129632</v>
      </c>
    </row>
    <row r="85" spans="1:16" x14ac:dyDescent="0.2">
      <c r="A85" s="126">
        <v>12</v>
      </c>
      <c r="B85" s="126">
        <v>32</v>
      </c>
      <c r="C85" s="126">
        <v>52</v>
      </c>
      <c r="D85" s="126">
        <v>4.22535211267605E-2</v>
      </c>
      <c r="E85" s="126">
        <v>0.11267605633802801</v>
      </c>
      <c r="F85" s="126">
        <v>0.183098591549295</v>
      </c>
      <c r="G85" s="126">
        <v>6.64547248293548E-2</v>
      </c>
      <c r="H85" s="126">
        <v>9.3606927698402898E-2</v>
      </c>
      <c r="I85" s="126" t="s">
        <v>27</v>
      </c>
      <c r="J85" s="126" t="s">
        <v>266</v>
      </c>
      <c r="K85" s="126" t="s">
        <v>1546</v>
      </c>
      <c r="L85" s="126">
        <v>0.3</v>
      </c>
      <c r="M85" s="126">
        <v>0.2</v>
      </c>
      <c r="N85" s="126">
        <v>0.7</v>
      </c>
      <c r="O85" s="126">
        <v>120</v>
      </c>
      <c r="P85" s="127">
        <v>42649.948148148149</v>
      </c>
    </row>
    <row r="86" spans="1:16" x14ac:dyDescent="0.2">
      <c r="A86" s="126">
        <v>11</v>
      </c>
      <c r="B86" s="126">
        <v>33</v>
      </c>
      <c r="C86" s="126">
        <v>47</v>
      </c>
      <c r="D86" s="126">
        <v>3.8732394366197097E-2</v>
      </c>
      <c r="E86" s="126">
        <v>0.11619718309859101</v>
      </c>
      <c r="F86" s="126">
        <v>0.16549295774647799</v>
      </c>
      <c r="G86" s="126">
        <v>5.9007199879919502E-2</v>
      </c>
      <c r="H86" s="126">
        <v>8.5073700086077897E-2</v>
      </c>
      <c r="I86" s="126" t="s">
        <v>27</v>
      </c>
      <c r="J86" s="126" t="s">
        <v>266</v>
      </c>
      <c r="K86" s="126" t="s">
        <v>1547</v>
      </c>
      <c r="L86" s="126">
        <v>0.3</v>
      </c>
      <c r="M86" s="126">
        <v>0.2</v>
      </c>
      <c r="N86" s="126">
        <v>0.79999999999999905</v>
      </c>
      <c r="O86" s="126">
        <v>120</v>
      </c>
      <c r="P86" s="127">
        <v>42649.949340277781</v>
      </c>
    </row>
    <row r="87" spans="1:16" x14ac:dyDescent="0.2">
      <c r="A87" s="126">
        <v>8</v>
      </c>
      <c r="B87" s="126">
        <v>28</v>
      </c>
      <c r="C87" s="126">
        <v>48</v>
      </c>
      <c r="D87" s="126">
        <v>2.8169014084507001E-2</v>
      </c>
      <c r="E87" s="126">
        <v>9.85915492957746E-2</v>
      </c>
      <c r="F87" s="126">
        <v>0.169014084507042</v>
      </c>
      <c r="G87" s="126">
        <v>5.6990110603660597E-2</v>
      </c>
      <c r="H87" s="126">
        <v>7.4948860480558294E-2</v>
      </c>
      <c r="I87" s="126" t="s">
        <v>27</v>
      </c>
      <c r="J87" s="126" t="s">
        <v>266</v>
      </c>
      <c r="K87" s="126" t="s">
        <v>1548</v>
      </c>
      <c r="L87" s="126">
        <v>0.3</v>
      </c>
      <c r="M87" s="126">
        <v>0.2</v>
      </c>
      <c r="N87" s="126">
        <v>0.89999999999999902</v>
      </c>
      <c r="O87" s="126">
        <v>120</v>
      </c>
      <c r="P87" s="127">
        <v>42649.950543981482</v>
      </c>
    </row>
    <row r="89" spans="1:16" x14ac:dyDescent="0.25">
      <c r="A89" s="32" t="s">
        <v>262</v>
      </c>
    </row>
    <row r="90" spans="1:16" x14ac:dyDescent="0.2">
      <c r="A90" s="126">
        <v>10</v>
      </c>
      <c r="B90" s="126">
        <v>21</v>
      </c>
      <c r="C90" s="126">
        <v>30</v>
      </c>
      <c r="D90" s="126">
        <v>0.10204081632653</v>
      </c>
      <c r="E90" s="126">
        <v>0.214285714285714</v>
      </c>
      <c r="F90" s="126">
        <v>0.30612244897959101</v>
      </c>
      <c r="G90" s="126">
        <v>9.1248636697410304E-2</v>
      </c>
      <c r="H90" s="126">
        <v>0.15944563381160101</v>
      </c>
      <c r="I90" s="126" t="s">
        <v>40</v>
      </c>
      <c r="J90" s="126" t="s">
        <v>266</v>
      </c>
      <c r="K90" s="126" t="s">
        <v>1531</v>
      </c>
      <c r="L90" s="126">
        <v>0</v>
      </c>
      <c r="M90" s="126">
        <v>0</v>
      </c>
      <c r="N90" s="126">
        <v>0</v>
      </c>
      <c r="O90" s="126">
        <v>120</v>
      </c>
      <c r="P90" s="127">
        <v>42649.915358796294</v>
      </c>
    </row>
    <row r="91" spans="1:16" x14ac:dyDescent="0.2">
      <c r="A91" s="126">
        <v>10</v>
      </c>
      <c r="B91" s="126">
        <v>21</v>
      </c>
      <c r="C91" s="126">
        <v>31</v>
      </c>
      <c r="D91" s="126">
        <v>0.10204081632653</v>
      </c>
      <c r="E91" s="126">
        <v>0.214285714285714</v>
      </c>
      <c r="F91" s="126">
        <v>0.31632653061224397</v>
      </c>
      <c r="G91" s="126">
        <v>9.2726074587127894E-2</v>
      </c>
      <c r="H91" s="126">
        <v>0.160985136117614</v>
      </c>
      <c r="I91" s="126" t="s">
        <v>40</v>
      </c>
      <c r="J91" s="126" t="s">
        <v>266</v>
      </c>
      <c r="K91" s="126" t="s">
        <v>1532</v>
      </c>
      <c r="L91" s="126">
        <v>0</v>
      </c>
      <c r="M91" s="126">
        <v>0</v>
      </c>
      <c r="N91" s="126">
        <v>0.1</v>
      </c>
      <c r="O91" s="126">
        <v>120</v>
      </c>
      <c r="P91" s="127">
        <v>42649.915775462963</v>
      </c>
    </row>
    <row r="92" spans="1:16" x14ac:dyDescent="0.2">
      <c r="A92" s="126">
        <v>10</v>
      </c>
      <c r="B92" s="126">
        <v>22</v>
      </c>
      <c r="C92" s="126">
        <v>31</v>
      </c>
      <c r="D92" s="126">
        <v>0.10204081632653</v>
      </c>
      <c r="E92" s="126">
        <v>0.22448979591836701</v>
      </c>
      <c r="F92" s="126">
        <v>0.31632653061224397</v>
      </c>
      <c r="G92" s="126">
        <v>9.3704347705032401E-2</v>
      </c>
      <c r="H92" s="126">
        <v>0.16076902607264701</v>
      </c>
      <c r="I92" s="126" t="s">
        <v>40</v>
      </c>
      <c r="J92" s="126" t="s">
        <v>266</v>
      </c>
      <c r="K92" s="126" t="s">
        <v>1533</v>
      </c>
      <c r="L92" s="126">
        <v>0</v>
      </c>
      <c r="M92" s="126">
        <v>0</v>
      </c>
      <c r="N92" s="126">
        <v>0.2</v>
      </c>
      <c r="O92" s="126">
        <v>120</v>
      </c>
      <c r="P92" s="127">
        <v>42649.916192129633</v>
      </c>
    </row>
    <row r="93" spans="1:16" x14ac:dyDescent="0.2">
      <c r="A93" s="126">
        <v>10</v>
      </c>
      <c r="B93" s="126">
        <v>21</v>
      </c>
      <c r="C93" s="126">
        <v>32</v>
      </c>
      <c r="D93" s="126">
        <v>0.10204081632653</v>
      </c>
      <c r="E93" s="126">
        <v>0.214285714285714</v>
      </c>
      <c r="F93" s="126">
        <v>0.32653061224489699</v>
      </c>
      <c r="G93" s="126">
        <v>9.5044248568056197E-2</v>
      </c>
      <c r="H93" s="126">
        <v>0.16224728951332901</v>
      </c>
      <c r="I93" s="126" t="s">
        <v>40</v>
      </c>
      <c r="J93" s="126" t="s">
        <v>266</v>
      </c>
      <c r="K93" s="126" t="s">
        <v>1534</v>
      </c>
      <c r="L93" s="126">
        <v>0</v>
      </c>
      <c r="M93" s="126">
        <v>0</v>
      </c>
      <c r="N93" s="126">
        <v>0.3</v>
      </c>
      <c r="O93" s="126">
        <v>120</v>
      </c>
      <c r="P93" s="127">
        <v>42649.916655092595</v>
      </c>
    </row>
    <row r="94" spans="1:16" x14ac:dyDescent="0.2">
      <c r="A94" s="126">
        <v>10</v>
      </c>
      <c r="B94" s="126">
        <v>21</v>
      </c>
      <c r="C94" s="126">
        <v>31</v>
      </c>
      <c r="D94" s="126">
        <v>0.10204081632653</v>
      </c>
      <c r="E94" s="126">
        <v>0.214285714285714</v>
      </c>
      <c r="F94" s="126">
        <v>0.31632653061224397</v>
      </c>
      <c r="G94" s="126">
        <v>9.5968691519938795E-2</v>
      </c>
      <c r="H94" s="126">
        <v>0.16402463397892</v>
      </c>
      <c r="I94" s="126" t="s">
        <v>40</v>
      </c>
      <c r="J94" s="126" t="s">
        <v>266</v>
      </c>
      <c r="K94" s="126" t="s">
        <v>1535</v>
      </c>
      <c r="L94" s="126">
        <v>0</v>
      </c>
      <c r="M94" s="126">
        <v>0</v>
      </c>
      <c r="N94" s="126">
        <v>0.4</v>
      </c>
      <c r="O94" s="126">
        <v>120</v>
      </c>
      <c r="P94" s="127">
        <v>42649.917222222219</v>
      </c>
    </row>
    <row r="95" spans="1:16" s="130" customFormat="1" x14ac:dyDescent="0.2">
      <c r="A95" s="128">
        <v>10</v>
      </c>
      <c r="B95" s="128">
        <v>20</v>
      </c>
      <c r="C95" s="128">
        <v>32</v>
      </c>
      <c r="D95" s="128">
        <v>0.10204081632653</v>
      </c>
      <c r="E95" s="128">
        <v>0.20408163265306101</v>
      </c>
      <c r="F95" s="128">
        <v>0.32653061224489699</v>
      </c>
      <c r="G95" s="128">
        <v>0.100125910719937</v>
      </c>
      <c r="H95" s="128">
        <v>0.16612828546856701</v>
      </c>
      <c r="I95" s="128" t="s">
        <v>40</v>
      </c>
      <c r="J95" s="128" t="s">
        <v>266</v>
      </c>
      <c r="K95" s="128" t="s">
        <v>1099</v>
      </c>
      <c r="L95" s="128">
        <v>0</v>
      </c>
      <c r="M95" s="128">
        <v>0</v>
      </c>
      <c r="N95" s="128">
        <v>0.5</v>
      </c>
      <c r="O95" s="128">
        <v>120</v>
      </c>
      <c r="P95" s="129">
        <v>42649.917766203704</v>
      </c>
    </row>
    <row r="96" spans="1:16" x14ac:dyDescent="0.2">
      <c r="A96" s="126">
        <v>8</v>
      </c>
      <c r="B96" s="126">
        <v>20</v>
      </c>
      <c r="C96" s="126">
        <v>30</v>
      </c>
      <c r="D96" s="126">
        <v>8.16326530612244E-2</v>
      </c>
      <c r="E96" s="126">
        <v>0.20408163265306101</v>
      </c>
      <c r="F96" s="126">
        <v>0.30612244897959101</v>
      </c>
      <c r="G96" s="126">
        <v>9.89175895177829E-2</v>
      </c>
      <c r="H96" s="126">
        <v>0.153269436479993</v>
      </c>
      <c r="I96" s="126" t="s">
        <v>40</v>
      </c>
      <c r="J96" s="126" t="s">
        <v>266</v>
      </c>
      <c r="K96" s="126" t="s">
        <v>1536</v>
      </c>
      <c r="L96" s="126">
        <v>0</v>
      </c>
      <c r="M96" s="126">
        <v>0</v>
      </c>
      <c r="N96" s="126">
        <v>0.6</v>
      </c>
      <c r="O96" s="126">
        <v>120</v>
      </c>
      <c r="P96" s="127">
        <v>42649.918344907404</v>
      </c>
    </row>
    <row r="97" spans="1:16" s="6" customFormat="1" x14ac:dyDescent="0.2">
      <c r="A97" s="131">
        <v>9</v>
      </c>
      <c r="B97" s="131">
        <v>20</v>
      </c>
      <c r="C97" s="131">
        <v>28</v>
      </c>
      <c r="D97" s="131">
        <v>9.18367346938775E-2</v>
      </c>
      <c r="E97" s="131">
        <v>0.20408163265306101</v>
      </c>
      <c r="F97" s="131">
        <v>0.28571428571428498</v>
      </c>
      <c r="G97" s="131">
        <v>0.114139702017151</v>
      </c>
      <c r="H97" s="131">
        <v>0.15957005149329001</v>
      </c>
      <c r="I97" s="131" t="s">
        <v>40</v>
      </c>
      <c r="J97" s="131" t="s">
        <v>266</v>
      </c>
      <c r="K97" s="131" t="s">
        <v>1199</v>
      </c>
      <c r="L97" s="131">
        <v>0</v>
      </c>
      <c r="M97" s="131">
        <v>0</v>
      </c>
      <c r="N97" s="131">
        <v>0.7</v>
      </c>
      <c r="O97" s="131">
        <v>120</v>
      </c>
      <c r="P97" s="132">
        <v>42649.918865740743</v>
      </c>
    </row>
    <row r="98" spans="1:16" x14ac:dyDescent="0.2">
      <c r="A98" s="126">
        <v>7</v>
      </c>
      <c r="B98" s="126">
        <v>18</v>
      </c>
      <c r="C98" s="126">
        <v>26</v>
      </c>
      <c r="D98" s="126">
        <v>7.1428571428571397E-2</v>
      </c>
      <c r="E98" s="126">
        <v>0.183673469387755</v>
      </c>
      <c r="F98" s="126">
        <v>0.265306122448979</v>
      </c>
      <c r="G98" s="126">
        <v>0.109048067244923</v>
      </c>
      <c r="H98" s="126">
        <v>0.140656374699691</v>
      </c>
      <c r="I98" s="126" t="s">
        <v>40</v>
      </c>
      <c r="J98" s="126" t="s">
        <v>266</v>
      </c>
      <c r="K98" s="126" t="s">
        <v>1537</v>
      </c>
      <c r="L98" s="126">
        <v>0</v>
      </c>
      <c r="M98" s="126">
        <v>0</v>
      </c>
      <c r="N98" s="126">
        <v>0.79999999999999905</v>
      </c>
      <c r="O98" s="126">
        <v>120</v>
      </c>
      <c r="P98" s="127">
        <v>42649.919374999998</v>
      </c>
    </row>
    <row r="99" spans="1:16" x14ac:dyDescent="0.2">
      <c r="A99" s="126">
        <v>3</v>
      </c>
      <c r="B99" s="126">
        <v>17</v>
      </c>
      <c r="C99" s="126">
        <v>26</v>
      </c>
      <c r="D99" s="126">
        <v>3.06122448979591E-2</v>
      </c>
      <c r="E99" s="126">
        <v>0.17346938775510201</v>
      </c>
      <c r="F99" s="126">
        <v>0.265306122448979</v>
      </c>
      <c r="G99" s="126">
        <v>9.8076376779816996E-2</v>
      </c>
      <c r="H99" s="126">
        <v>0.116284990057847</v>
      </c>
      <c r="I99" s="126" t="s">
        <v>40</v>
      </c>
      <c r="J99" s="126" t="s">
        <v>266</v>
      </c>
      <c r="K99" s="126" t="s">
        <v>1538</v>
      </c>
      <c r="L99" s="126">
        <v>0</v>
      </c>
      <c r="M99" s="126">
        <v>0</v>
      </c>
      <c r="N99" s="126">
        <v>0.89999999999999902</v>
      </c>
      <c r="O99" s="126">
        <v>120</v>
      </c>
      <c r="P99" s="127">
        <v>42649.919895833336</v>
      </c>
    </row>
    <row r="101" spans="1:16" x14ac:dyDescent="0.25">
      <c r="A101" s="32" t="s">
        <v>261</v>
      </c>
    </row>
    <row r="102" spans="1:16" x14ac:dyDescent="0.2">
      <c r="A102" s="126">
        <v>3</v>
      </c>
      <c r="B102" s="126">
        <v>5</v>
      </c>
      <c r="C102" s="126">
        <v>6</v>
      </c>
      <c r="D102" s="126">
        <v>0.15</v>
      </c>
      <c r="E102" s="126">
        <v>0.25</v>
      </c>
      <c r="F102" s="126">
        <v>0.3</v>
      </c>
      <c r="G102" s="126">
        <v>0.19807716260347799</v>
      </c>
      <c r="H102" s="126">
        <v>0.199007936507936</v>
      </c>
      <c r="I102" s="126" t="s">
        <v>51</v>
      </c>
      <c r="J102" s="126" t="s">
        <v>266</v>
      </c>
      <c r="K102" s="126" t="s">
        <v>1523</v>
      </c>
      <c r="L102" s="126">
        <v>0.2</v>
      </c>
      <c r="M102" s="126">
        <v>0</v>
      </c>
      <c r="N102" s="126">
        <v>0</v>
      </c>
      <c r="O102" s="126">
        <v>120</v>
      </c>
      <c r="P102" s="127">
        <v>42649.910937499997</v>
      </c>
    </row>
    <row r="103" spans="1:16" x14ac:dyDescent="0.2">
      <c r="A103" s="126">
        <v>3</v>
      </c>
      <c r="B103" s="126">
        <v>5</v>
      </c>
      <c r="C103" s="126">
        <v>6</v>
      </c>
      <c r="D103" s="126">
        <v>0.15</v>
      </c>
      <c r="E103" s="126">
        <v>0.25</v>
      </c>
      <c r="F103" s="126">
        <v>0.3</v>
      </c>
      <c r="G103" s="126">
        <v>0.19807716260347799</v>
      </c>
      <c r="H103" s="126">
        <v>0.199007936507936</v>
      </c>
      <c r="I103" s="126" t="s">
        <v>51</v>
      </c>
      <c r="J103" s="126" t="s">
        <v>266</v>
      </c>
      <c r="K103" s="126" t="s">
        <v>1524</v>
      </c>
      <c r="L103" s="126">
        <v>0.2</v>
      </c>
      <c r="M103" s="126">
        <v>0</v>
      </c>
      <c r="N103" s="126">
        <v>0.1</v>
      </c>
      <c r="O103" s="126">
        <v>120</v>
      </c>
      <c r="P103" s="127">
        <v>42649.911006944443</v>
      </c>
    </row>
    <row r="104" spans="1:16" x14ac:dyDescent="0.2">
      <c r="A104" s="126">
        <v>3</v>
      </c>
      <c r="B104" s="126">
        <v>5</v>
      </c>
      <c r="C104" s="126">
        <v>6</v>
      </c>
      <c r="D104" s="126">
        <v>0.15</v>
      </c>
      <c r="E104" s="126">
        <v>0.25</v>
      </c>
      <c r="F104" s="126">
        <v>0.3</v>
      </c>
      <c r="G104" s="126">
        <v>0.19807716260347799</v>
      </c>
      <c r="H104" s="126">
        <v>0.199007936507936</v>
      </c>
      <c r="I104" s="126" t="s">
        <v>51</v>
      </c>
      <c r="J104" s="126" t="s">
        <v>266</v>
      </c>
      <c r="K104" s="126" t="s">
        <v>1525</v>
      </c>
      <c r="L104" s="126">
        <v>0.2</v>
      </c>
      <c r="M104" s="126">
        <v>0</v>
      </c>
      <c r="N104" s="126">
        <v>0.2</v>
      </c>
      <c r="O104" s="126">
        <v>120</v>
      </c>
      <c r="P104" s="127">
        <v>42649.911030092589</v>
      </c>
    </row>
    <row r="105" spans="1:16" s="130" customFormat="1" x14ac:dyDescent="0.2">
      <c r="A105" s="128">
        <v>3</v>
      </c>
      <c r="B105" s="128">
        <v>5</v>
      </c>
      <c r="C105" s="128">
        <v>6</v>
      </c>
      <c r="D105" s="128">
        <v>0.15</v>
      </c>
      <c r="E105" s="128">
        <v>0.25</v>
      </c>
      <c r="F105" s="128">
        <v>0.3</v>
      </c>
      <c r="G105" s="128">
        <v>0.19807716260347799</v>
      </c>
      <c r="H105" s="128">
        <v>0.199007936507936</v>
      </c>
      <c r="I105" s="128" t="s">
        <v>51</v>
      </c>
      <c r="J105" s="128" t="s">
        <v>266</v>
      </c>
      <c r="K105" s="128" t="s">
        <v>1526</v>
      </c>
      <c r="L105" s="128">
        <v>0.2</v>
      </c>
      <c r="M105" s="128">
        <v>0</v>
      </c>
      <c r="N105" s="128">
        <v>0.3</v>
      </c>
      <c r="O105" s="128">
        <v>120</v>
      </c>
      <c r="P105" s="129">
        <v>42649.911053240743</v>
      </c>
    </row>
    <row r="106" spans="1:16" x14ac:dyDescent="0.2">
      <c r="A106" s="126">
        <v>3</v>
      </c>
      <c r="B106" s="126">
        <v>5</v>
      </c>
      <c r="C106" s="126">
        <v>6</v>
      </c>
      <c r="D106" s="126">
        <v>0.15</v>
      </c>
      <c r="E106" s="126">
        <v>0.25</v>
      </c>
      <c r="F106" s="126">
        <v>0.3</v>
      </c>
      <c r="G106" s="126">
        <v>0.19557716260347799</v>
      </c>
      <c r="H106" s="126">
        <v>0.19650793650793599</v>
      </c>
      <c r="I106" s="126" t="s">
        <v>51</v>
      </c>
      <c r="J106" s="126" t="s">
        <v>266</v>
      </c>
      <c r="K106" s="126" t="s">
        <v>1527</v>
      </c>
      <c r="L106" s="126">
        <v>0.2</v>
      </c>
      <c r="M106" s="126">
        <v>0</v>
      </c>
      <c r="N106" s="126">
        <v>0.4</v>
      </c>
      <c r="O106" s="126">
        <v>120</v>
      </c>
      <c r="P106" s="127">
        <v>42649.911064814813</v>
      </c>
    </row>
    <row r="107" spans="1:16" x14ac:dyDescent="0.2">
      <c r="A107" s="126">
        <v>3</v>
      </c>
      <c r="B107" s="126">
        <v>5</v>
      </c>
      <c r="C107" s="126">
        <v>6</v>
      </c>
      <c r="D107" s="126">
        <v>0.15</v>
      </c>
      <c r="E107" s="126">
        <v>0.25</v>
      </c>
      <c r="F107" s="126">
        <v>0.3</v>
      </c>
      <c r="G107" s="126">
        <v>0.19557716260347799</v>
      </c>
      <c r="H107" s="126">
        <v>0.19650793650793599</v>
      </c>
      <c r="I107" s="126" t="s">
        <v>51</v>
      </c>
      <c r="J107" s="126" t="s">
        <v>266</v>
      </c>
      <c r="K107" s="126" t="s">
        <v>1119</v>
      </c>
      <c r="L107" s="126">
        <v>0.2</v>
      </c>
      <c r="M107" s="126">
        <v>0</v>
      </c>
      <c r="N107" s="126">
        <v>0.5</v>
      </c>
      <c r="O107" s="126">
        <v>120</v>
      </c>
      <c r="P107" s="127">
        <v>42649.911076388889</v>
      </c>
    </row>
    <row r="108" spans="1:16" x14ac:dyDescent="0.2">
      <c r="A108" s="126">
        <v>3</v>
      </c>
      <c r="B108" s="126">
        <v>5</v>
      </c>
      <c r="C108" s="126">
        <v>6</v>
      </c>
      <c r="D108" s="126">
        <v>0.15</v>
      </c>
      <c r="E108" s="126">
        <v>0.25</v>
      </c>
      <c r="F108" s="126">
        <v>0.3</v>
      </c>
      <c r="G108" s="126">
        <v>0.18724382927014499</v>
      </c>
      <c r="H108" s="126">
        <v>0.18817460317460299</v>
      </c>
      <c r="I108" s="126" t="s">
        <v>51</v>
      </c>
      <c r="J108" s="126" t="s">
        <v>266</v>
      </c>
      <c r="K108" s="126" t="s">
        <v>1528</v>
      </c>
      <c r="L108" s="126">
        <v>0.2</v>
      </c>
      <c r="M108" s="126">
        <v>0</v>
      </c>
      <c r="N108" s="126">
        <v>0.6</v>
      </c>
      <c r="O108" s="126">
        <v>120</v>
      </c>
      <c r="P108" s="127">
        <v>42649.911087962966</v>
      </c>
    </row>
    <row r="109" spans="1:16" x14ac:dyDescent="0.2">
      <c r="A109" s="126">
        <v>2</v>
      </c>
      <c r="B109" s="126">
        <v>4</v>
      </c>
      <c r="C109" s="126">
        <v>6</v>
      </c>
      <c r="D109" s="126">
        <v>0.1</v>
      </c>
      <c r="E109" s="126">
        <v>0.2</v>
      </c>
      <c r="F109" s="126">
        <v>0.3</v>
      </c>
      <c r="G109" s="126">
        <v>0.16057716260347801</v>
      </c>
      <c r="H109" s="126">
        <v>0.16150793650793599</v>
      </c>
      <c r="I109" s="126" t="s">
        <v>51</v>
      </c>
      <c r="J109" s="126" t="s">
        <v>266</v>
      </c>
      <c r="K109" s="126" t="s">
        <v>1219</v>
      </c>
      <c r="L109" s="126">
        <v>0.2</v>
      </c>
      <c r="M109" s="126">
        <v>0</v>
      </c>
      <c r="N109" s="126">
        <v>0.7</v>
      </c>
      <c r="O109" s="126">
        <v>120</v>
      </c>
      <c r="P109" s="127">
        <v>42649.911099537036</v>
      </c>
    </row>
    <row r="110" spans="1:16" x14ac:dyDescent="0.2">
      <c r="A110" s="126">
        <v>1</v>
      </c>
      <c r="B110" s="126">
        <v>4</v>
      </c>
      <c r="C110" s="126">
        <v>6</v>
      </c>
      <c r="D110" s="126">
        <v>0.05</v>
      </c>
      <c r="E110" s="126">
        <v>0.2</v>
      </c>
      <c r="F110" s="126">
        <v>0.3</v>
      </c>
      <c r="G110" s="126">
        <v>0.13557716260347799</v>
      </c>
      <c r="H110" s="126">
        <v>0.136507936507936</v>
      </c>
      <c r="I110" s="126" t="s">
        <v>51</v>
      </c>
      <c r="J110" s="126" t="s">
        <v>266</v>
      </c>
      <c r="K110" s="126" t="s">
        <v>1529</v>
      </c>
      <c r="L110" s="126">
        <v>0.2</v>
      </c>
      <c r="M110" s="126">
        <v>0</v>
      </c>
      <c r="N110" s="126">
        <v>0.79999999999999905</v>
      </c>
      <c r="O110" s="126">
        <v>120</v>
      </c>
      <c r="P110" s="127">
        <v>42649.911111111112</v>
      </c>
    </row>
    <row r="111" spans="1:16" x14ac:dyDescent="0.2">
      <c r="A111" s="126">
        <v>1</v>
      </c>
      <c r="B111" s="126">
        <v>4</v>
      </c>
      <c r="C111" s="126">
        <v>6</v>
      </c>
      <c r="D111" s="126">
        <v>0.05</v>
      </c>
      <c r="E111" s="126">
        <v>0.2</v>
      </c>
      <c r="F111" s="126">
        <v>0.3</v>
      </c>
      <c r="G111" s="126">
        <v>0.13557716260347799</v>
      </c>
      <c r="H111" s="126">
        <v>0.136507936507936</v>
      </c>
      <c r="I111" s="126" t="s">
        <v>51</v>
      </c>
      <c r="J111" s="126" t="s">
        <v>266</v>
      </c>
      <c r="K111" s="126" t="s">
        <v>1530</v>
      </c>
      <c r="L111" s="126">
        <v>0.2</v>
      </c>
      <c r="M111" s="126">
        <v>0</v>
      </c>
      <c r="N111" s="126">
        <v>0.89999999999999902</v>
      </c>
      <c r="O111" s="126">
        <v>120</v>
      </c>
      <c r="P111" s="127">
        <v>42649.911122685182</v>
      </c>
    </row>
  </sheetData>
  <phoneticPr fontId="16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G93"/>
  <sheetViews>
    <sheetView showGridLines="0" tabSelected="1" workbookViewId="0">
      <selection activeCell="A65" sqref="A65"/>
    </sheetView>
  </sheetViews>
  <sheetFormatPr baseColWidth="10" defaultColWidth="8.85546875" defaultRowHeight="17" x14ac:dyDescent="0.25"/>
  <cols>
    <col min="1" max="1" width="8.85546875" style="1"/>
    <col min="2" max="4" width="12.7109375" style="1" bestFit="1" customWidth="1"/>
    <col min="5" max="16384" width="8.85546875" style="1"/>
  </cols>
  <sheetData>
    <row r="1" spans="1:7" s="25" customFormat="1" x14ac:dyDescent="0.25">
      <c r="A1" s="26" t="s">
        <v>1575</v>
      </c>
    </row>
    <row r="2" spans="1:7" x14ac:dyDescent="0.25">
      <c r="A2" s="32" t="s">
        <v>0</v>
      </c>
      <c r="B2" s="9" t="s">
        <v>3</v>
      </c>
      <c r="C2" s="9"/>
      <c r="D2" s="9"/>
      <c r="E2" s="9"/>
      <c r="F2" s="9"/>
    </row>
    <row r="3" spans="1:7" x14ac:dyDescent="0.25">
      <c r="A3" s="67"/>
      <c r="B3" s="67" t="s">
        <v>2</v>
      </c>
      <c r="C3" s="67" t="s">
        <v>8</v>
      </c>
      <c r="D3" s="90" t="s">
        <v>52</v>
      </c>
      <c r="E3" s="95" t="s">
        <v>397</v>
      </c>
      <c r="F3" s="95" t="s">
        <v>396</v>
      </c>
      <c r="G3" s="9"/>
    </row>
    <row r="4" spans="1:7" x14ac:dyDescent="0.25">
      <c r="A4" s="67">
        <v>0</v>
      </c>
      <c r="B4" s="2">
        <v>5.97803644748226E-2</v>
      </c>
      <c r="C4" s="2">
        <v>9.0195760320997798E-2</v>
      </c>
      <c r="D4" s="87">
        <v>0.11538986029020799</v>
      </c>
      <c r="E4" s="95">
        <f>SUM(B4:D4)</f>
        <v>0.26536598508602838</v>
      </c>
      <c r="F4" s="95">
        <f t="shared" ref="F4:F13" si="0">RANK(E4,$E$4:$E$13)</f>
        <v>6</v>
      </c>
      <c r="G4" s="9"/>
    </row>
    <row r="5" spans="1:7" x14ac:dyDescent="0.25">
      <c r="A5" s="67">
        <v>0.1</v>
      </c>
      <c r="B5" s="2">
        <v>6.0638363403750499E-2</v>
      </c>
      <c r="C5" s="2">
        <v>9.0194289608772196E-2</v>
      </c>
      <c r="D5" s="87">
        <v>0.11538986029020799</v>
      </c>
      <c r="E5" s="95">
        <f t="shared" ref="E5:E13" si="1">SUM(B5:D5)</f>
        <v>0.26622251330273067</v>
      </c>
      <c r="F5" s="95">
        <f t="shared" si="0"/>
        <v>3</v>
      </c>
      <c r="G5" s="9"/>
    </row>
    <row r="6" spans="1:7" x14ac:dyDescent="0.25">
      <c r="A6" s="67">
        <v>0.2</v>
      </c>
      <c r="B6" s="75">
        <v>6.0375256659480799E-2</v>
      </c>
      <c r="C6" s="75">
        <v>9.0002756628969005E-2</v>
      </c>
      <c r="D6" s="103">
        <v>0.11538986029020799</v>
      </c>
      <c r="E6" s="95">
        <f t="shared" si="1"/>
        <v>0.26576787357865778</v>
      </c>
      <c r="F6" s="95">
        <f t="shared" si="0"/>
        <v>5</v>
      </c>
      <c r="G6" s="9"/>
    </row>
    <row r="7" spans="1:7" x14ac:dyDescent="0.25">
      <c r="A7" s="67">
        <v>0.3</v>
      </c>
      <c r="B7" s="2">
        <v>6.0123295701343497E-2</v>
      </c>
      <c r="C7" s="2">
        <v>8.8534072619421395E-2</v>
      </c>
      <c r="D7" s="87">
        <v>0.11538986029020799</v>
      </c>
      <c r="E7" s="95">
        <f t="shared" si="1"/>
        <v>0.26404722861097291</v>
      </c>
      <c r="F7" s="95">
        <f t="shared" si="0"/>
        <v>7</v>
      </c>
      <c r="G7" s="9"/>
    </row>
    <row r="8" spans="1:7" x14ac:dyDescent="0.25">
      <c r="A8" s="67">
        <v>0.4</v>
      </c>
      <c r="B8" s="2">
        <v>6.0599531766508202E-2</v>
      </c>
      <c r="C8" s="2">
        <v>9.4127326455689594E-2</v>
      </c>
      <c r="D8" s="87">
        <v>0.11501107241142</v>
      </c>
      <c r="E8" s="95">
        <f t="shared" si="1"/>
        <v>0.26973793063361778</v>
      </c>
      <c r="F8" s="95">
        <f t="shared" si="0"/>
        <v>2</v>
      </c>
      <c r="G8" s="9"/>
    </row>
    <row r="9" spans="1:7" x14ac:dyDescent="0.25">
      <c r="A9" s="69">
        <v>0.5</v>
      </c>
      <c r="B9" s="69">
        <v>6.1027207670392498E-2</v>
      </c>
      <c r="C9" s="69">
        <v>9.6645645202972294E-2</v>
      </c>
      <c r="D9" s="92">
        <v>0.11501107241142</v>
      </c>
      <c r="E9" s="96">
        <f t="shared" si="1"/>
        <v>0.2726839252847848</v>
      </c>
      <c r="F9" s="96">
        <f t="shared" si="0"/>
        <v>1</v>
      </c>
      <c r="G9" s="9"/>
    </row>
    <row r="10" spans="1:7" x14ac:dyDescent="0.25">
      <c r="A10" s="67">
        <v>0.6</v>
      </c>
      <c r="B10" s="2">
        <v>5.8456267034803298E-2</v>
      </c>
      <c r="C10" s="2">
        <v>9.8469106373324497E-2</v>
      </c>
      <c r="D10" s="87">
        <v>0.108880120030468</v>
      </c>
      <c r="E10" s="95">
        <f t="shared" si="1"/>
        <v>0.26580549343859577</v>
      </c>
      <c r="F10" s="95">
        <f t="shared" si="0"/>
        <v>4</v>
      </c>
      <c r="G10" s="9"/>
    </row>
    <row r="11" spans="1:7" x14ac:dyDescent="0.25">
      <c r="A11" s="67">
        <v>0.7</v>
      </c>
      <c r="B11" s="2">
        <v>5.6189412479949803E-2</v>
      </c>
      <c r="C11" s="2">
        <v>0.103050614443308</v>
      </c>
      <c r="D11" s="87">
        <v>9.4892024792373006E-2</v>
      </c>
      <c r="E11" s="95">
        <f t="shared" si="1"/>
        <v>0.2541320517156308</v>
      </c>
      <c r="F11" s="95">
        <f t="shared" si="0"/>
        <v>8</v>
      </c>
      <c r="G11" s="9"/>
    </row>
    <row r="12" spans="1:7" x14ac:dyDescent="0.25">
      <c r="A12" s="67">
        <v>0.79999999999999905</v>
      </c>
      <c r="B12" s="2">
        <v>5.5674375183354601E-2</v>
      </c>
      <c r="C12" s="2">
        <v>0.100472163326167</v>
      </c>
      <c r="D12" s="87">
        <v>6.1558691459039701E-2</v>
      </c>
      <c r="E12" s="95">
        <f t="shared" si="1"/>
        <v>0.21770522996856129</v>
      </c>
      <c r="F12" s="95">
        <f t="shared" si="0"/>
        <v>9</v>
      </c>
      <c r="G12" s="9"/>
    </row>
    <row r="13" spans="1:7" x14ac:dyDescent="0.25">
      <c r="A13" s="94">
        <v>0.89999999999999902</v>
      </c>
      <c r="B13" s="16">
        <v>5.7633452473977297E-2</v>
      </c>
      <c r="C13" s="16">
        <v>9.2620428926716805E-2</v>
      </c>
      <c r="D13" s="89">
        <v>6.1558691459039701E-2</v>
      </c>
      <c r="E13" s="95">
        <f t="shared" si="1"/>
        <v>0.21181257285973379</v>
      </c>
      <c r="F13" s="95">
        <f t="shared" si="0"/>
        <v>10</v>
      </c>
      <c r="G13" s="9"/>
    </row>
    <row r="14" spans="1:7" x14ac:dyDescent="0.25">
      <c r="A14" s="98" t="s">
        <v>833</v>
      </c>
      <c r="B14" s="33">
        <f>MAX(B4:B13)</f>
        <v>6.1027207670392498E-2</v>
      </c>
      <c r="C14" s="33">
        <f t="shared" ref="C14:D14" si="2">MAX(C4:C13)</f>
        <v>0.103050614443308</v>
      </c>
      <c r="D14" s="33">
        <f t="shared" si="2"/>
        <v>0.11538986029020799</v>
      </c>
      <c r="E14" s="33"/>
      <c r="F14" s="33"/>
      <c r="G14" s="9"/>
    </row>
    <row r="16" spans="1:7" x14ac:dyDescent="0.25">
      <c r="A16" s="32" t="s">
        <v>1</v>
      </c>
      <c r="B16" s="9"/>
      <c r="C16" s="9"/>
      <c r="D16" s="27"/>
      <c r="E16" s="9"/>
      <c r="F16" s="9"/>
      <c r="G16" s="9"/>
    </row>
    <row r="17" spans="1:7" x14ac:dyDescent="0.25">
      <c r="A17" s="67"/>
      <c r="B17" s="67" t="s">
        <v>2</v>
      </c>
      <c r="C17" s="67" t="s">
        <v>8</v>
      </c>
      <c r="D17" s="90" t="s">
        <v>52</v>
      </c>
      <c r="E17" s="95" t="s">
        <v>397</v>
      </c>
      <c r="F17" s="95" t="s">
        <v>396</v>
      </c>
      <c r="G17" s="9"/>
    </row>
    <row r="18" spans="1:7" x14ac:dyDescent="0.25">
      <c r="A18" s="67">
        <v>0</v>
      </c>
      <c r="B18" s="2">
        <v>8.5785443338457598E-2</v>
      </c>
      <c r="C18" s="2">
        <v>0.13478772942231201</v>
      </c>
      <c r="D18" s="87">
        <v>0.12537878787878701</v>
      </c>
      <c r="E18" s="95">
        <f>SUM(B18:D18)</f>
        <v>0.34595196063955658</v>
      </c>
      <c r="F18" s="95">
        <f>RANK(E18,$E$18:$E$27)</f>
        <v>3</v>
      </c>
      <c r="G18" s="9"/>
    </row>
    <row r="19" spans="1:7" x14ac:dyDescent="0.25">
      <c r="A19" s="67">
        <v>0.1</v>
      </c>
      <c r="B19" s="2">
        <v>8.6675936429262607E-2</v>
      </c>
      <c r="C19" s="2">
        <v>0.13456570989750499</v>
      </c>
      <c r="D19" s="87">
        <v>0.12537878787878701</v>
      </c>
      <c r="E19" s="95">
        <f t="shared" ref="E19:E27" si="3">SUM(B19:D19)</f>
        <v>0.34662043420555461</v>
      </c>
      <c r="F19" s="95">
        <f t="shared" ref="F19:F27" si="4">RANK(E19,$E$18:$E$27)</f>
        <v>2</v>
      </c>
      <c r="G19" s="9"/>
    </row>
    <row r="20" spans="1:7" x14ac:dyDescent="0.25">
      <c r="A20" s="69">
        <v>0.2</v>
      </c>
      <c r="B20" s="77">
        <v>8.7264023761700601E-2</v>
      </c>
      <c r="C20" s="77">
        <v>0.13430525958061501</v>
      </c>
      <c r="D20" s="102">
        <v>0.12537878787878701</v>
      </c>
      <c r="E20" s="96">
        <f t="shared" si="3"/>
        <v>0.34694807122110261</v>
      </c>
      <c r="F20" s="96">
        <f t="shared" si="4"/>
        <v>1</v>
      </c>
      <c r="G20" s="9"/>
    </row>
    <row r="21" spans="1:7" x14ac:dyDescent="0.25">
      <c r="A21" s="67">
        <v>0.3</v>
      </c>
      <c r="B21" s="2">
        <v>8.5606320518627793E-2</v>
      </c>
      <c r="C21" s="2">
        <v>0.125073887296902</v>
      </c>
      <c r="D21" s="87">
        <v>0.12537878787878701</v>
      </c>
      <c r="E21" s="95">
        <f t="shared" si="3"/>
        <v>0.3360589956943168</v>
      </c>
      <c r="F21" s="95">
        <f t="shared" si="4"/>
        <v>6</v>
      </c>
      <c r="G21" s="9"/>
    </row>
    <row r="22" spans="1:7" x14ac:dyDescent="0.25">
      <c r="A22" s="67">
        <v>0.4</v>
      </c>
      <c r="B22" s="2">
        <v>8.5133975440795401E-2</v>
      </c>
      <c r="C22" s="2">
        <v>0.12810665976718</v>
      </c>
      <c r="D22" s="87">
        <v>0.125</v>
      </c>
      <c r="E22" s="95">
        <f t="shared" si="3"/>
        <v>0.33824063520797543</v>
      </c>
      <c r="F22" s="95">
        <f t="shared" si="4"/>
        <v>5</v>
      </c>
      <c r="G22" s="9"/>
    </row>
    <row r="23" spans="1:7" x14ac:dyDescent="0.25">
      <c r="A23" s="67">
        <v>0.5</v>
      </c>
      <c r="B23" s="67">
        <v>8.4098007871488703E-2</v>
      </c>
      <c r="C23" s="67">
        <v>0.12958009784155</v>
      </c>
      <c r="D23" s="90">
        <v>0.125</v>
      </c>
      <c r="E23" s="95">
        <f t="shared" si="3"/>
        <v>0.33867810571303869</v>
      </c>
      <c r="F23" s="95">
        <f t="shared" si="4"/>
        <v>4</v>
      </c>
      <c r="G23" s="9"/>
    </row>
    <row r="24" spans="1:7" x14ac:dyDescent="0.25">
      <c r="A24" s="67">
        <v>0.6</v>
      </c>
      <c r="B24" s="67">
        <v>8.0349526291066203E-2</v>
      </c>
      <c r="C24" s="67">
        <v>0.131904621840779</v>
      </c>
      <c r="D24" s="90">
        <v>0.120833333333333</v>
      </c>
      <c r="E24" s="95">
        <f t="shared" si="3"/>
        <v>0.33308748146517819</v>
      </c>
      <c r="F24" s="95">
        <f t="shared" si="4"/>
        <v>7</v>
      </c>
      <c r="G24" s="9"/>
    </row>
    <row r="25" spans="1:7" x14ac:dyDescent="0.25">
      <c r="A25" s="67">
        <v>0.7</v>
      </c>
      <c r="B25" s="2">
        <v>7.7173341822524402E-2</v>
      </c>
      <c r="C25" s="2">
        <v>0.13486844874557</v>
      </c>
      <c r="D25" s="87">
        <v>9.4642857142857098E-2</v>
      </c>
      <c r="E25" s="95">
        <f t="shared" si="3"/>
        <v>0.3066846477109515</v>
      </c>
      <c r="F25" s="95">
        <f t="shared" si="4"/>
        <v>8</v>
      </c>
      <c r="G25" s="9"/>
    </row>
    <row r="26" spans="1:7" x14ac:dyDescent="0.25">
      <c r="A26" s="67">
        <v>0.79999999999999905</v>
      </c>
      <c r="B26" s="2">
        <v>7.4286596459893994E-2</v>
      </c>
      <c r="C26" s="2">
        <v>0.13331648812904701</v>
      </c>
      <c r="D26" s="87">
        <v>6.13095238095238E-2</v>
      </c>
      <c r="E26" s="95">
        <f t="shared" si="3"/>
        <v>0.26891260839846481</v>
      </c>
      <c r="F26" s="95">
        <f t="shared" si="4"/>
        <v>9</v>
      </c>
      <c r="G26" s="9"/>
    </row>
    <row r="27" spans="1:7" x14ac:dyDescent="0.25">
      <c r="A27" s="94">
        <v>0.89999999999999902</v>
      </c>
      <c r="B27" s="16">
        <v>7.6812685810455097E-2</v>
      </c>
      <c r="C27" s="16">
        <v>0.116913852069915</v>
      </c>
      <c r="D27" s="89">
        <v>6.13095238095238E-2</v>
      </c>
      <c r="E27" s="95">
        <f t="shared" si="3"/>
        <v>0.2550360616898939</v>
      </c>
      <c r="F27" s="95">
        <f t="shared" si="4"/>
        <v>10</v>
      </c>
      <c r="G27" s="9"/>
    </row>
    <row r="28" spans="1:7" x14ac:dyDescent="0.25">
      <c r="A28" s="98" t="s">
        <v>833</v>
      </c>
      <c r="B28" s="33">
        <f>MAX(B18:B27)</f>
        <v>8.7264023761700601E-2</v>
      </c>
      <c r="C28" s="33">
        <f t="shared" ref="C28:D28" si="5">MAX(C18:C27)</f>
        <v>0.13486844874557</v>
      </c>
      <c r="D28" s="33">
        <f t="shared" si="5"/>
        <v>0.12537878787878701</v>
      </c>
      <c r="E28" s="33"/>
      <c r="F28" s="33"/>
      <c r="G28" s="9"/>
    </row>
    <row r="30" spans="1:7" s="6" customFormat="1" x14ac:dyDescent="0.25">
      <c r="A30" s="23"/>
    </row>
    <row r="31" spans="1:7" s="6" customFormat="1" x14ac:dyDescent="0.25"/>
    <row r="32" spans="1:7" s="25" customFormat="1" x14ac:dyDescent="0.25">
      <c r="A32" s="26" t="s">
        <v>1576</v>
      </c>
    </row>
    <row r="33" spans="1:7" x14ac:dyDescent="0.25">
      <c r="A33" s="32" t="s">
        <v>0</v>
      </c>
      <c r="B33" s="9" t="s">
        <v>3</v>
      </c>
      <c r="C33" s="9"/>
      <c r="D33" s="9"/>
      <c r="E33" s="9"/>
      <c r="F33" s="9"/>
    </row>
    <row r="34" spans="1:7" x14ac:dyDescent="0.25">
      <c r="A34" s="67"/>
      <c r="B34" s="67" t="s">
        <v>2</v>
      </c>
      <c r="C34" s="67" t="s">
        <v>8</v>
      </c>
      <c r="D34" s="90" t="s">
        <v>52</v>
      </c>
      <c r="E34" s="95" t="s">
        <v>397</v>
      </c>
      <c r="F34" s="95" t="s">
        <v>396</v>
      </c>
      <c r="G34" s="9"/>
    </row>
    <row r="35" spans="1:7" x14ac:dyDescent="0.2">
      <c r="A35" s="67">
        <v>0</v>
      </c>
      <c r="B35" s="126">
        <v>5.9999265495503801E-2</v>
      </c>
      <c r="C35" s="126">
        <v>7.8819927717874702E-2</v>
      </c>
      <c r="D35" s="87">
        <v>0.13431737278244599</v>
      </c>
      <c r="E35" s="95">
        <f>SUM(B35:D35)</f>
        <v>0.27313656599582448</v>
      </c>
      <c r="F35" s="95">
        <f>RANK(E35,$E$35:$E$44)</f>
        <v>7</v>
      </c>
      <c r="G35" s="9"/>
    </row>
    <row r="36" spans="1:7" x14ac:dyDescent="0.2">
      <c r="A36" s="67">
        <v>0.1</v>
      </c>
      <c r="B36" s="126">
        <v>6.0855877065200598E-2</v>
      </c>
      <c r="C36" s="126">
        <v>8.39487089496503E-2</v>
      </c>
      <c r="D36" s="87">
        <v>0.13431737278244599</v>
      </c>
      <c r="E36" s="95">
        <f t="shared" ref="E36:E44" si="6">SUM(B36:D36)</f>
        <v>0.2791219587972969</v>
      </c>
      <c r="F36" s="95">
        <f t="shared" ref="F36:F44" si="7">RANK(E36,$E$35:$E$44)</f>
        <v>4</v>
      </c>
      <c r="G36" s="9"/>
    </row>
    <row r="37" spans="1:7" x14ac:dyDescent="0.2">
      <c r="A37" s="67">
        <v>0.2</v>
      </c>
      <c r="B37" s="126">
        <v>6.0242138972506597E-2</v>
      </c>
      <c r="C37" s="126">
        <v>8.3811531924944394E-2</v>
      </c>
      <c r="D37" s="103">
        <v>0.13431737278244599</v>
      </c>
      <c r="E37" s="95">
        <f t="shared" si="6"/>
        <v>0.27837104367989696</v>
      </c>
      <c r="F37" s="95">
        <f t="shared" si="7"/>
        <v>6</v>
      </c>
      <c r="G37" s="9"/>
    </row>
    <row r="38" spans="1:7" x14ac:dyDescent="0.2">
      <c r="A38" s="67">
        <v>0.3</v>
      </c>
      <c r="B38" s="126">
        <v>6.0362844036629802E-2</v>
      </c>
      <c r="C38" s="126">
        <v>8.4429789396180496E-2</v>
      </c>
      <c r="D38" s="87">
        <v>0.13431737278244599</v>
      </c>
      <c r="E38" s="95">
        <f t="shared" si="6"/>
        <v>0.27911000621525628</v>
      </c>
      <c r="F38" s="95">
        <f t="shared" si="7"/>
        <v>5</v>
      </c>
      <c r="G38" s="9"/>
    </row>
    <row r="39" spans="1:7" x14ac:dyDescent="0.2">
      <c r="A39" s="67">
        <v>0.4</v>
      </c>
      <c r="B39" s="126">
        <v>5.9096834788922997E-2</v>
      </c>
      <c r="C39" s="126">
        <v>8.7460411458199397E-2</v>
      </c>
      <c r="D39" s="87">
        <v>0.13431737278244599</v>
      </c>
      <c r="E39" s="95">
        <f t="shared" si="6"/>
        <v>0.2808746190295684</v>
      </c>
      <c r="F39" s="95">
        <f t="shared" si="7"/>
        <v>2</v>
      </c>
      <c r="G39" s="9"/>
    </row>
    <row r="40" spans="1:7" x14ac:dyDescent="0.2">
      <c r="A40" s="67">
        <v>0.5</v>
      </c>
      <c r="B40" s="126">
        <v>5.98153458009743E-2</v>
      </c>
      <c r="C40" s="126">
        <v>8.7570208350112297E-2</v>
      </c>
      <c r="D40" s="92">
        <v>0.13431737278244599</v>
      </c>
      <c r="E40" s="96">
        <f t="shared" si="6"/>
        <v>0.2817029269335326</v>
      </c>
      <c r="F40" s="96">
        <f t="shared" si="7"/>
        <v>1</v>
      </c>
      <c r="G40" s="9"/>
    </row>
    <row r="41" spans="1:7" x14ac:dyDescent="0.2">
      <c r="A41" s="67">
        <v>0.6</v>
      </c>
      <c r="B41" s="126">
        <v>5.7310768717859999E-2</v>
      </c>
      <c r="C41" s="126">
        <v>8.8593983737533494E-2</v>
      </c>
      <c r="D41" s="87">
        <v>0.13431737278244599</v>
      </c>
      <c r="E41" s="95">
        <f t="shared" si="6"/>
        <v>0.28022212523783951</v>
      </c>
      <c r="F41" s="95">
        <f t="shared" si="7"/>
        <v>3</v>
      </c>
      <c r="G41" s="9"/>
    </row>
    <row r="42" spans="1:7" x14ac:dyDescent="0.2">
      <c r="A42" s="67">
        <v>0.7</v>
      </c>
      <c r="B42" s="126">
        <v>5.35347456188488E-2</v>
      </c>
      <c r="C42" s="126">
        <v>9.88651107049906E-2</v>
      </c>
      <c r="D42" s="87">
        <v>0.106400706115779</v>
      </c>
      <c r="E42" s="95">
        <f t="shared" si="6"/>
        <v>0.25880056243961841</v>
      </c>
      <c r="F42" s="95">
        <f t="shared" si="7"/>
        <v>8</v>
      </c>
      <c r="G42" s="9"/>
    </row>
    <row r="43" spans="1:7" x14ac:dyDescent="0.2">
      <c r="A43" s="67">
        <v>0.79999999999999905</v>
      </c>
      <c r="B43" s="126">
        <v>5.2226557523341002E-2</v>
      </c>
      <c r="C43" s="126">
        <v>9.7512226826393406E-2</v>
      </c>
      <c r="D43" s="87">
        <v>8.1400706115779597E-2</v>
      </c>
      <c r="E43" s="95">
        <f t="shared" si="6"/>
        <v>0.23113949046551402</v>
      </c>
      <c r="F43" s="95">
        <f t="shared" si="7"/>
        <v>9</v>
      </c>
      <c r="G43" s="9"/>
    </row>
    <row r="44" spans="1:7" x14ac:dyDescent="0.2">
      <c r="A44" s="94">
        <v>0.89999999999999902</v>
      </c>
      <c r="B44" s="126">
        <v>5.5384078393633997E-2</v>
      </c>
      <c r="C44" s="126">
        <v>8.7956052260870596E-2</v>
      </c>
      <c r="D44" s="89">
        <v>8.1400706115779597E-2</v>
      </c>
      <c r="E44" s="95">
        <f t="shared" si="6"/>
        <v>0.2247408367702842</v>
      </c>
      <c r="F44" s="95">
        <f t="shared" si="7"/>
        <v>10</v>
      </c>
      <c r="G44" s="9"/>
    </row>
    <row r="45" spans="1:7" x14ac:dyDescent="0.25">
      <c r="A45" s="98" t="s">
        <v>833</v>
      </c>
      <c r="B45" s="33">
        <f>MAX(B35:B44)</f>
        <v>6.0855877065200598E-2</v>
      </c>
      <c r="C45" s="33">
        <f t="shared" ref="C45:D45" si="8">MAX(C35:C44)</f>
        <v>9.88651107049906E-2</v>
      </c>
      <c r="D45" s="33">
        <f t="shared" si="8"/>
        <v>0.13431737278244599</v>
      </c>
      <c r="E45" s="33"/>
      <c r="F45" s="33"/>
      <c r="G45" s="9"/>
    </row>
    <row r="47" spans="1:7" x14ac:dyDescent="0.25">
      <c r="A47" s="32" t="s">
        <v>1</v>
      </c>
      <c r="B47" s="9"/>
      <c r="C47" s="9"/>
      <c r="D47" s="27"/>
      <c r="E47" s="9"/>
      <c r="F47" s="9"/>
      <c r="G47" s="9"/>
    </row>
    <row r="48" spans="1:7" x14ac:dyDescent="0.25">
      <c r="A48" s="67"/>
      <c r="B48" s="67" t="s">
        <v>2</v>
      </c>
      <c r="C48" s="67" t="s">
        <v>8</v>
      </c>
      <c r="D48" s="90" t="s">
        <v>52</v>
      </c>
      <c r="E48" s="95" t="s">
        <v>397</v>
      </c>
      <c r="F48" s="95" t="s">
        <v>396</v>
      </c>
      <c r="G48" s="9"/>
    </row>
    <row r="49" spans="1:7" x14ac:dyDescent="0.2">
      <c r="A49" s="67">
        <v>0</v>
      </c>
      <c r="B49" s="126">
        <v>8.7231655613845702E-2</v>
      </c>
      <c r="C49" s="126">
        <v>0.118020842715244</v>
      </c>
      <c r="D49" s="87">
        <v>0.126626984126984</v>
      </c>
      <c r="E49" s="95">
        <f>SUM(B49:D49)</f>
        <v>0.33187948245607368</v>
      </c>
      <c r="F49" s="95">
        <f>RANK(E49,$E$49:$E$58)</f>
        <v>5</v>
      </c>
      <c r="G49" s="9"/>
    </row>
    <row r="50" spans="1:7" x14ac:dyDescent="0.2">
      <c r="A50" s="67">
        <v>0.1</v>
      </c>
      <c r="B50" s="126">
        <v>8.8112114497833793E-2</v>
      </c>
      <c r="C50" s="126">
        <v>0.123069921620186</v>
      </c>
      <c r="D50" s="87">
        <v>0.126626984126984</v>
      </c>
      <c r="E50" s="95">
        <f t="shared" ref="E50:E58" si="9">SUM(B50:D50)</f>
        <v>0.33780902024500381</v>
      </c>
      <c r="F50" s="95">
        <f t="shared" ref="F50:F58" si="10">RANK(E50,$E$49:$E$58)</f>
        <v>1</v>
      </c>
      <c r="G50" s="9"/>
    </row>
    <row r="51" spans="1:7" x14ac:dyDescent="0.2">
      <c r="A51" s="67">
        <v>0.2</v>
      </c>
      <c r="B51" s="126">
        <v>8.8306473350685602E-2</v>
      </c>
      <c r="C51" s="126">
        <v>0.122752888485315</v>
      </c>
      <c r="D51" s="102">
        <v>0.126626984126984</v>
      </c>
      <c r="E51" s="95">
        <f t="shared" si="9"/>
        <v>0.33768634596298464</v>
      </c>
      <c r="F51" s="95">
        <f t="shared" si="10"/>
        <v>2</v>
      </c>
      <c r="G51" s="9"/>
    </row>
    <row r="52" spans="1:7" x14ac:dyDescent="0.2">
      <c r="A52" s="67">
        <v>0.3</v>
      </c>
      <c r="B52" s="126">
        <v>8.6883306193558205E-2</v>
      </c>
      <c r="C52" s="126">
        <v>0.11952966056247</v>
      </c>
      <c r="D52" s="87">
        <v>0.126626984126984</v>
      </c>
      <c r="E52" s="95">
        <f t="shared" si="9"/>
        <v>0.33303995088301219</v>
      </c>
      <c r="F52" s="95">
        <f t="shared" si="10"/>
        <v>4</v>
      </c>
      <c r="G52" s="9"/>
    </row>
    <row r="53" spans="1:7" x14ac:dyDescent="0.2">
      <c r="A53" s="67">
        <v>0.4</v>
      </c>
      <c r="B53" s="126">
        <v>8.4617538677003903E-2</v>
      </c>
      <c r="C53" s="126">
        <v>0.122191431582111</v>
      </c>
      <c r="D53" s="87">
        <v>0.126626984126984</v>
      </c>
      <c r="E53" s="95">
        <f t="shared" si="9"/>
        <v>0.33343595438609891</v>
      </c>
      <c r="F53" s="95">
        <f t="shared" si="10"/>
        <v>3</v>
      </c>
      <c r="G53" s="9"/>
    </row>
    <row r="54" spans="1:7" x14ac:dyDescent="0.2">
      <c r="A54" s="67">
        <v>0.5</v>
      </c>
      <c r="B54" s="126">
        <v>8.41255051810334E-2</v>
      </c>
      <c r="C54" s="126">
        <v>0.119178605712682</v>
      </c>
      <c r="D54" s="92">
        <v>0.126626984126984</v>
      </c>
      <c r="E54" s="95">
        <f t="shared" si="9"/>
        <v>0.32993109502069939</v>
      </c>
      <c r="F54" s="96">
        <f t="shared" si="10"/>
        <v>6</v>
      </c>
      <c r="G54" s="9"/>
    </row>
    <row r="55" spans="1:7" x14ac:dyDescent="0.2">
      <c r="A55" s="67">
        <v>0.6</v>
      </c>
      <c r="B55" s="126">
        <v>7.9133835143583298E-2</v>
      </c>
      <c r="C55" s="126">
        <v>0.119975427938076</v>
      </c>
      <c r="D55" s="90">
        <v>0.126626984126984</v>
      </c>
      <c r="E55" s="95">
        <f t="shared" si="9"/>
        <v>0.3257362472086433</v>
      </c>
      <c r="F55" s="95">
        <f t="shared" si="10"/>
        <v>7</v>
      </c>
      <c r="G55" s="9"/>
    </row>
    <row r="56" spans="1:7" x14ac:dyDescent="0.2">
      <c r="A56" s="67">
        <v>0.7</v>
      </c>
      <c r="B56" s="126">
        <v>7.2449768533685704E-2</v>
      </c>
      <c r="C56" s="126">
        <v>0.130208109089124</v>
      </c>
      <c r="D56" s="87">
        <v>9.9126984126984105E-2</v>
      </c>
      <c r="E56" s="95">
        <f t="shared" si="9"/>
        <v>0.3017848617497938</v>
      </c>
      <c r="F56" s="95">
        <f t="shared" si="10"/>
        <v>8</v>
      </c>
      <c r="G56" s="9"/>
    </row>
    <row r="57" spans="1:7" x14ac:dyDescent="0.2">
      <c r="A57" s="67">
        <v>0.79999999999999905</v>
      </c>
      <c r="B57" s="126">
        <v>6.8111316821216503E-2</v>
      </c>
      <c r="C57" s="126">
        <v>0.12803757645292199</v>
      </c>
      <c r="D57" s="87">
        <v>7.4126984126984097E-2</v>
      </c>
      <c r="E57" s="95">
        <f t="shared" si="9"/>
        <v>0.27027587740112258</v>
      </c>
      <c r="F57" s="95">
        <f t="shared" si="10"/>
        <v>9</v>
      </c>
      <c r="G57" s="9"/>
    </row>
    <row r="58" spans="1:7" x14ac:dyDescent="0.2">
      <c r="A58" s="94">
        <v>0.89999999999999902</v>
      </c>
      <c r="B58" s="126">
        <v>6.8573158756923602E-2</v>
      </c>
      <c r="C58" s="126">
        <v>0.10802670000489201</v>
      </c>
      <c r="D58" s="89">
        <v>7.4126984126984097E-2</v>
      </c>
      <c r="E58" s="95">
        <f t="shared" si="9"/>
        <v>0.25072684288879971</v>
      </c>
      <c r="F58" s="95">
        <f t="shared" si="10"/>
        <v>10</v>
      </c>
      <c r="G58" s="9"/>
    </row>
    <row r="59" spans="1:7" x14ac:dyDescent="0.25">
      <c r="A59" s="98" t="s">
        <v>833</v>
      </c>
      <c r="B59" s="33">
        <f>MAX(B49:B58)</f>
        <v>8.8306473350685602E-2</v>
      </c>
      <c r="C59" s="33">
        <f t="shared" ref="C59:D59" si="11">MAX(C49:C58)</f>
        <v>0.130208109089124</v>
      </c>
      <c r="D59" s="33">
        <f t="shared" si="11"/>
        <v>0.126626984126984</v>
      </c>
      <c r="E59" s="33"/>
      <c r="F59" s="33"/>
      <c r="G59" s="9"/>
    </row>
    <row r="61" spans="1:7" s="6" customFormat="1" x14ac:dyDescent="0.25">
      <c r="A61" s="23"/>
    </row>
    <row r="64" spans="1:7" s="25" customFormat="1" x14ac:dyDescent="0.25">
      <c r="A64" s="26" t="s">
        <v>1577</v>
      </c>
    </row>
    <row r="65" spans="1:7" x14ac:dyDescent="0.25">
      <c r="A65" s="32" t="s">
        <v>0</v>
      </c>
      <c r="B65" s="9" t="s">
        <v>3</v>
      </c>
      <c r="C65" s="9"/>
      <c r="D65" s="9"/>
      <c r="E65" s="9"/>
      <c r="F65" s="9"/>
    </row>
    <row r="66" spans="1:7" x14ac:dyDescent="0.25">
      <c r="A66" s="67"/>
      <c r="B66" s="67" t="s">
        <v>2</v>
      </c>
      <c r="C66" s="67" t="s">
        <v>8</v>
      </c>
      <c r="D66" s="90" t="s">
        <v>52</v>
      </c>
      <c r="E66" s="95" t="s">
        <v>397</v>
      </c>
      <c r="F66" s="95" t="s">
        <v>396</v>
      </c>
      <c r="G66" s="9"/>
    </row>
    <row r="67" spans="1:7" x14ac:dyDescent="0.2">
      <c r="A67" s="67">
        <v>0</v>
      </c>
      <c r="B67" s="126">
        <v>7.3826541887440603E-2</v>
      </c>
      <c r="C67" s="126">
        <v>9.1248636697410304E-2</v>
      </c>
      <c r="D67" s="126">
        <v>0.19807716260347799</v>
      </c>
      <c r="E67" s="95">
        <f>SUM(B67:D67)</f>
        <v>0.3631523411883289</v>
      </c>
      <c r="F67" s="95">
        <f>RANK(E67,$E$67:$E$76)</f>
        <v>6</v>
      </c>
      <c r="G67" s="9"/>
    </row>
    <row r="68" spans="1:7" x14ac:dyDescent="0.2">
      <c r="A68" s="67">
        <v>0.1</v>
      </c>
      <c r="B68" s="126">
        <v>7.3868058448528104E-2</v>
      </c>
      <c r="C68" s="126">
        <v>9.2726074587127894E-2</v>
      </c>
      <c r="D68" s="126">
        <v>0.19807716260347799</v>
      </c>
      <c r="E68" s="95">
        <f t="shared" ref="E68:E76" si="12">SUM(B68:D68)</f>
        <v>0.36467129563913403</v>
      </c>
      <c r="F68" s="95">
        <f t="shared" ref="F68:F76" si="13">RANK(E68,$E$67:$E$76)</f>
        <v>5</v>
      </c>
      <c r="G68" s="9"/>
    </row>
    <row r="69" spans="1:7" x14ac:dyDescent="0.2">
      <c r="A69" s="67">
        <v>0.2</v>
      </c>
      <c r="B69" s="131">
        <v>7.4118321491616498E-2</v>
      </c>
      <c r="C69" s="126">
        <v>9.3704347705032401E-2</v>
      </c>
      <c r="D69" s="126">
        <v>0.19807716260347799</v>
      </c>
      <c r="E69" s="95">
        <f t="shared" si="12"/>
        <v>0.36589983180012686</v>
      </c>
      <c r="F69" s="95">
        <f t="shared" si="13"/>
        <v>4</v>
      </c>
      <c r="G69" s="9"/>
    </row>
    <row r="70" spans="1:7" x14ac:dyDescent="0.2">
      <c r="A70" s="67">
        <v>0.3</v>
      </c>
      <c r="B70" s="126">
        <v>7.3596136702697199E-2</v>
      </c>
      <c r="C70" s="126">
        <v>9.5044248568056197E-2</v>
      </c>
      <c r="D70" s="128">
        <v>0.19807716260347799</v>
      </c>
      <c r="E70" s="95">
        <f t="shared" si="12"/>
        <v>0.36671754787423139</v>
      </c>
      <c r="F70" s="95">
        <f t="shared" si="13"/>
        <v>2</v>
      </c>
      <c r="G70" s="9"/>
    </row>
    <row r="71" spans="1:7" x14ac:dyDescent="0.2">
      <c r="A71" s="67">
        <v>0.4</v>
      </c>
      <c r="B71" s="128">
        <v>7.4759612373870202E-2</v>
      </c>
      <c r="C71" s="126">
        <v>9.5968691519938795E-2</v>
      </c>
      <c r="D71" s="126">
        <v>0.19557716260347799</v>
      </c>
      <c r="E71" s="95">
        <f t="shared" si="12"/>
        <v>0.36630546649728701</v>
      </c>
      <c r="F71" s="95">
        <f t="shared" si="13"/>
        <v>3</v>
      </c>
      <c r="G71" s="9"/>
    </row>
    <row r="72" spans="1:7" x14ac:dyDescent="0.2">
      <c r="A72" s="67">
        <v>0.5</v>
      </c>
      <c r="B72" s="126">
        <v>7.2423620830893501E-2</v>
      </c>
      <c r="C72" s="128">
        <v>0.100125910719937</v>
      </c>
      <c r="D72" s="126">
        <v>0.19557716260347799</v>
      </c>
      <c r="E72" s="96">
        <f t="shared" si="12"/>
        <v>0.36812669415430849</v>
      </c>
      <c r="F72" s="95">
        <f t="shared" si="13"/>
        <v>1</v>
      </c>
      <c r="G72" s="9"/>
    </row>
    <row r="73" spans="1:7" x14ac:dyDescent="0.2">
      <c r="A73" s="67">
        <v>0.6</v>
      </c>
      <c r="B73" s="126">
        <v>6.9679756844861995E-2</v>
      </c>
      <c r="C73" s="126">
        <v>9.89175895177829E-2</v>
      </c>
      <c r="D73" s="126">
        <v>0.18724382927014499</v>
      </c>
      <c r="E73" s="95">
        <f t="shared" si="12"/>
        <v>0.35584117563278989</v>
      </c>
      <c r="F73" s="95">
        <f t="shared" si="13"/>
        <v>7</v>
      </c>
      <c r="G73" s="9"/>
    </row>
    <row r="74" spans="1:7" x14ac:dyDescent="0.2">
      <c r="A74" s="67">
        <v>0.7</v>
      </c>
      <c r="B74" s="126">
        <v>6.64547248293548E-2</v>
      </c>
      <c r="C74" s="131">
        <v>0.114139702017151</v>
      </c>
      <c r="D74" s="126">
        <v>0.16057716260347801</v>
      </c>
      <c r="E74" s="95">
        <f t="shared" si="12"/>
        <v>0.34117158944998383</v>
      </c>
      <c r="F74" s="95">
        <f t="shared" si="13"/>
        <v>8</v>
      </c>
      <c r="G74" s="9"/>
    </row>
    <row r="75" spans="1:7" x14ac:dyDescent="0.2">
      <c r="A75" s="67">
        <v>0.79999999999999905</v>
      </c>
      <c r="B75" s="126">
        <v>5.9007199879919502E-2</v>
      </c>
      <c r="C75" s="126">
        <v>0.109048067244923</v>
      </c>
      <c r="D75" s="126">
        <v>0.13557716260347799</v>
      </c>
      <c r="E75" s="95">
        <f t="shared" si="12"/>
        <v>0.3036324297283205</v>
      </c>
      <c r="F75" s="95">
        <f t="shared" si="13"/>
        <v>9</v>
      </c>
      <c r="G75" s="9"/>
    </row>
    <row r="76" spans="1:7" x14ac:dyDescent="0.2">
      <c r="A76" s="94">
        <v>0.89999999999999902</v>
      </c>
      <c r="B76" s="126">
        <v>5.6990110603660597E-2</v>
      </c>
      <c r="C76" s="126">
        <v>9.8076376779816996E-2</v>
      </c>
      <c r="D76" s="126">
        <v>0.13557716260347799</v>
      </c>
      <c r="E76" s="95">
        <f t="shared" si="12"/>
        <v>0.29064364998695558</v>
      </c>
      <c r="F76" s="95">
        <f t="shared" si="13"/>
        <v>10</v>
      </c>
      <c r="G76" s="9"/>
    </row>
    <row r="77" spans="1:7" x14ac:dyDescent="0.25">
      <c r="A77" s="98" t="s">
        <v>833</v>
      </c>
      <c r="B77" s="33">
        <f>MAX(B67:B76)</f>
        <v>7.4759612373870202E-2</v>
      </c>
      <c r="C77" s="33">
        <f t="shared" ref="C77:D77" si="14">MAX(C67:C76)</f>
        <v>0.114139702017151</v>
      </c>
      <c r="D77" s="33">
        <f t="shared" si="14"/>
        <v>0.19807716260347799</v>
      </c>
      <c r="E77" s="33"/>
      <c r="F77" s="33"/>
      <c r="G77" s="9"/>
    </row>
    <row r="79" spans="1:7" x14ac:dyDescent="0.25">
      <c r="A79" s="32" t="s">
        <v>1</v>
      </c>
      <c r="B79" s="9"/>
      <c r="C79" s="9"/>
      <c r="D79" s="27"/>
      <c r="E79" s="9"/>
      <c r="F79" s="9"/>
      <c r="G79" s="9"/>
    </row>
    <row r="80" spans="1:7" x14ac:dyDescent="0.25">
      <c r="A80" s="67"/>
      <c r="B80" s="67" t="s">
        <v>2</v>
      </c>
      <c r="C80" s="67" t="s">
        <v>8</v>
      </c>
      <c r="D80" s="90" t="s">
        <v>52</v>
      </c>
      <c r="E80" s="95" t="s">
        <v>397</v>
      </c>
      <c r="F80" s="95" t="s">
        <v>396</v>
      </c>
      <c r="G80" s="9"/>
    </row>
    <row r="81" spans="1:7" x14ac:dyDescent="0.2">
      <c r="A81" s="67">
        <v>0</v>
      </c>
      <c r="B81" s="126">
        <v>0.113004538149546</v>
      </c>
      <c r="C81" s="126">
        <v>0.15944563381160101</v>
      </c>
      <c r="D81" s="126">
        <v>0.199007936507936</v>
      </c>
      <c r="E81" s="95">
        <f>SUM(B81:D81)</f>
        <v>0.47145810846908298</v>
      </c>
      <c r="F81" s="95">
        <f>RANK(E81,$E$81:$E$90)</f>
        <v>2</v>
      </c>
      <c r="G81" s="9"/>
    </row>
    <row r="82" spans="1:7" x14ac:dyDescent="0.2">
      <c r="A82" s="67">
        <v>0.1</v>
      </c>
      <c r="B82" s="126">
        <v>0.110239411659866</v>
      </c>
      <c r="C82" s="126">
        <v>0.160985136117614</v>
      </c>
      <c r="D82" s="126">
        <v>0.199007936507936</v>
      </c>
      <c r="E82" s="95">
        <f t="shared" ref="E82:E90" si="15">SUM(B82:D82)</f>
        <v>0.47023248428541597</v>
      </c>
      <c r="F82" s="95">
        <f t="shared" ref="F82:F90" si="16">RANK(E82,$E$81:$E$90)</f>
        <v>3</v>
      </c>
      <c r="G82" s="9"/>
    </row>
    <row r="83" spans="1:7" x14ac:dyDescent="0.2">
      <c r="A83" s="67">
        <v>0.2</v>
      </c>
      <c r="B83" s="131">
        <v>0.110426169155249</v>
      </c>
      <c r="C83" s="126">
        <v>0.16076902607264701</v>
      </c>
      <c r="D83" s="126">
        <v>0.199007936507936</v>
      </c>
      <c r="E83" s="95">
        <f t="shared" si="15"/>
        <v>0.47020313173583206</v>
      </c>
      <c r="F83" s="95">
        <f t="shared" si="16"/>
        <v>4</v>
      </c>
      <c r="G83" s="9"/>
    </row>
    <row r="84" spans="1:7" x14ac:dyDescent="0.2">
      <c r="A84" s="67">
        <v>0.3</v>
      </c>
      <c r="B84" s="126">
        <v>0.10713341505641</v>
      </c>
      <c r="C84" s="126">
        <v>0.16224728951332901</v>
      </c>
      <c r="D84" s="128">
        <v>0.199007936507936</v>
      </c>
      <c r="E84" s="95">
        <f t="shared" si="15"/>
        <v>0.46838864107767497</v>
      </c>
      <c r="F84" s="95">
        <f t="shared" si="16"/>
        <v>6</v>
      </c>
      <c r="G84" s="9"/>
    </row>
    <row r="85" spans="1:7" x14ac:dyDescent="0.2">
      <c r="A85" s="67">
        <v>0.4</v>
      </c>
      <c r="B85" s="128">
        <v>0.11168001869083299</v>
      </c>
      <c r="C85" s="126">
        <v>0.16402463397892</v>
      </c>
      <c r="D85" s="126">
        <v>0.19650793650793599</v>
      </c>
      <c r="E85" s="95">
        <f t="shared" si="15"/>
        <v>0.47221258917768894</v>
      </c>
      <c r="F85" s="95">
        <f t="shared" si="16"/>
        <v>1</v>
      </c>
      <c r="G85" s="9"/>
    </row>
    <row r="86" spans="1:7" x14ac:dyDescent="0.2">
      <c r="A86" s="67">
        <v>0.5</v>
      </c>
      <c r="B86" s="126">
        <v>0.10612259909214</v>
      </c>
      <c r="C86" s="128">
        <v>0.16612828546856701</v>
      </c>
      <c r="D86" s="126">
        <v>0.19650793650793599</v>
      </c>
      <c r="E86" s="95">
        <f t="shared" si="15"/>
        <v>0.46875882106864297</v>
      </c>
      <c r="F86" s="95">
        <f t="shared" si="16"/>
        <v>5</v>
      </c>
      <c r="G86" s="9"/>
    </row>
    <row r="87" spans="1:7" x14ac:dyDescent="0.2">
      <c r="A87" s="67">
        <v>0.6</v>
      </c>
      <c r="B87" s="126">
        <v>0.101472546225276</v>
      </c>
      <c r="C87" s="126">
        <v>0.153269436479993</v>
      </c>
      <c r="D87" s="126">
        <v>0.18817460317460299</v>
      </c>
      <c r="E87" s="95">
        <f t="shared" si="15"/>
        <v>0.44291658587987198</v>
      </c>
      <c r="F87" s="95">
        <f t="shared" si="16"/>
        <v>7</v>
      </c>
      <c r="G87" s="9"/>
    </row>
    <row r="88" spans="1:7" x14ac:dyDescent="0.2">
      <c r="A88" s="67">
        <v>0.7</v>
      </c>
      <c r="B88" s="126">
        <v>9.3606927698402898E-2</v>
      </c>
      <c r="C88" s="131">
        <v>0.15957005149329001</v>
      </c>
      <c r="D88" s="126">
        <v>0.16150793650793599</v>
      </c>
      <c r="E88" s="95">
        <f t="shared" si="15"/>
        <v>0.4146849156996289</v>
      </c>
      <c r="F88" s="95">
        <f t="shared" si="16"/>
        <v>8</v>
      </c>
      <c r="G88" s="9"/>
    </row>
    <row r="89" spans="1:7" x14ac:dyDescent="0.2">
      <c r="A89" s="67">
        <v>0.79999999999999905</v>
      </c>
      <c r="B89" s="126">
        <v>8.5073700086077897E-2</v>
      </c>
      <c r="C89" s="126">
        <v>0.140656374699691</v>
      </c>
      <c r="D89" s="126">
        <v>0.136507936507936</v>
      </c>
      <c r="E89" s="95">
        <f t="shared" si="15"/>
        <v>0.36223801129370492</v>
      </c>
      <c r="F89" s="95">
        <f t="shared" si="16"/>
        <v>9</v>
      </c>
      <c r="G89" s="9"/>
    </row>
    <row r="90" spans="1:7" x14ac:dyDescent="0.2">
      <c r="A90" s="94">
        <v>0.89999999999999902</v>
      </c>
      <c r="B90" s="126">
        <v>7.4948860480558294E-2</v>
      </c>
      <c r="C90" s="126">
        <v>0.116284990057847</v>
      </c>
      <c r="D90" s="126">
        <v>0.136507936507936</v>
      </c>
      <c r="E90" s="95">
        <f t="shared" si="15"/>
        <v>0.32774178704634127</v>
      </c>
      <c r="F90" s="95">
        <f t="shared" si="16"/>
        <v>10</v>
      </c>
      <c r="G90" s="9"/>
    </row>
    <row r="91" spans="1:7" x14ac:dyDescent="0.25">
      <c r="A91" s="98" t="s">
        <v>833</v>
      </c>
      <c r="B91" s="33">
        <f>MAX(B81:B90)</f>
        <v>0.113004538149546</v>
      </c>
      <c r="C91" s="33">
        <f t="shared" ref="C91:D91" si="17">MAX(C81:C90)</f>
        <v>0.16612828546856701</v>
      </c>
      <c r="D91" s="33">
        <f t="shared" si="17"/>
        <v>0.199007936507936</v>
      </c>
      <c r="E91" s="33"/>
      <c r="F91" s="33"/>
      <c r="G91" s="9"/>
    </row>
    <row r="93" spans="1:7" s="6" customFormat="1" x14ac:dyDescent="0.25">
      <c r="A93" s="23"/>
    </row>
  </sheetData>
  <phoneticPr fontId="16" type="noConversion"/>
  <conditionalFormatting sqref="B4:B13">
    <cfRule type="top10" dxfId="25" priority="32" rank="1"/>
  </conditionalFormatting>
  <conditionalFormatting sqref="C4:C13">
    <cfRule type="top10" dxfId="24" priority="31" rank="1"/>
  </conditionalFormatting>
  <conditionalFormatting sqref="D4:D13">
    <cfRule type="top10" dxfId="23" priority="30" rank="1"/>
  </conditionalFormatting>
  <conditionalFormatting sqref="B18:B27">
    <cfRule type="top10" dxfId="22" priority="29" rank="1"/>
  </conditionalFormatting>
  <conditionalFormatting sqref="C18:C27">
    <cfRule type="top10" dxfId="21" priority="28" rank="1"/>
  </conditionalFormatting>
  <conditionalFormatting sqref="D18:D27">
    <cfRule type="top10" dxfId="20" priority="27" rank="1"/>
  </conditionalFormatting>
  <conditionalFormatting sqref="D35:D44">
    <cfRule type="top10" dxfId="19" priority="18" rank="1"/>
    <cfRule type="top10" dxfId="18" priority="24" rank="1"/>
  </conditionalFormatting>
  <conditionalFormatting sqref="D49:D58">
    <cfRule type="top10" dxfId="17" priority="17" rank="1"/>
    <cfRule type="top10" dxfId="16" priority="21" rank="1"/>
  </conditionalFormatting>
  <conditionalFormatting sqref="C35:C44">
    <cfRule type="top10" dxfId="15" priority="16" rank="1"/>
  </conditionalFormatting>
  <conditionalFormatting sqref="C49:C58">
    <cfRule type="top10" dxfId="14" priority="15" rank="1"/>
  </conditionalFormatting>
  <conditionalFormatting sqref="E49:E58">
    <cfRule type="top10" dxfId="13" priority="14" rank="1"/>
  </conditionalFormatting>
  <conditionalFormatting sqref="E35:E44">
    <cfRule type="top10" dxfId="12" priority="13" rank="1"/>
  </conditionalFormatting>
  <conditionalFormatting sqref="B35:B44">
    <cfRule type="top10" dxfId="11" priority="12" rank="1"/>
  </conditionalFormatting>
  <conditionalFormatting sqref="B49:B58">
    <cfRule type="top10" dxfId="10" priority="11" rank="1"/>
  </conditionalFormatting>
  <conditionalFormatting sqref="D67:D76">
    <cfRule type="top10" dxfId="9" priority="8" rank="1"/>
    <cfRule type="top10" dxfId="8" priority="10" rank="1"/>
  </conditionalFormatting>
  <conditionalFormatting sqref="D81:D90">
    <cfRule type="top10" dxfId="7" priority="7" rank="1"/>
    <cfRule type="top10" dxfId="6" priority="9" rank="1"/>
  </conditionalFormatting>
  <conditionalFormatting sqref="C67:C76">
    <cfRule type="top10" dxfId="5" priority="6" rank="1"/>
  </conditionalFormatting>
  <conditionalFormatting sqref="C81:C90">
    <cfRule type="top10" dxfId="4" priority="5" rank="1"/>
  </conditionalFormatting>
  <conditionalFormatting sqref="E81:E90">
    <cfRule type="top10" dxfId="3" priority="4" rank="1"/>
  </conditionalFormatting>
  <conditionalFormatting sqref="E67:E76">
    <cfRule type="top10" dxfId="2" priority="3" rank="1"/>
  </conditionalFormatting>
  <conditionalFormatting sqref="B67:B76">
    <cfRule type="top10" dxfId="1" priority="2" rank="1"/>
  </conditionalFormatting>
  <conditionalFormatting sqref="B81:B90">
    <cfRule type="top10" dxfId="0" priority="1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RQ1-Table5,6</vt:lpstr>
      <vt:lpstr>RQ1-Table7</vt:lpstr>
      <vt:lpstr>Raw-RQ2-Fig6-alpha</vt:lpstr>
      <vt:lpstr>RQ2-Fig6-alpha</vt:lpstr>
      <vt:lpstr>Raw-RQ2-Fig7-beta</vt:lpstr>
      <vt:lpstr>RQ2-Fig7-beta</vt:lpstr>
      <vt:lpstr>Raw-RQ2-Fig8-AspectJ</vt:lpstr>
      <vt:lpstr>Raw-RQ2-Fig8-SWT</vt:lpstr>
      <vt:lpstr>Raw-RQ2-Fig8-ZXing</vt:lpstr>
      <vt:lpstr>RQ2-Fig8</vt:lpstr>
      <vt:lpstr>Raw-RQ2-Fig9</vt:lpstr>
      <vt:lpstr>RQ2-Fig9</vt:lpstr>
      <vt:lpstr>Raw-RQ3-AspectJ-WO-strace</vt:lpstr>
      <vt:lpstr>Raw-RQ3-SWT-WO-strace</vt:lpstr>
      <vt:lpstr>Raw-RQ3-ZXing-WO-strace</vt:lpstr>
      <vt:lpstr>RQ3-Fig10</vt:lpstr>
      <vt:lpstr>RQ4-Table8</vt:lpstr>
      <vt:lpstr>Raw-RQ4-Fig11-gamma</vt:lpstr>
      <vt:lpstr>RQ4-Fig11-gamma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2016-02-24T02:15:21Z</dcterms:created>
  <dcterms:modified xsi:type="dcterms:W3CDTF">2016-10-26T14:07:09Z</dcterms:modified>
</cp:coreProperties>
</file>