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-1800" yWindow="-17540" windowWidth="28800" windowHeight="17540" tabRatio="815"/>
  </bookViews>
  <sheets>
    <sheet name="RQ1-Table5" sheetId="2" r:id="rId1"/>
    <sheet name="Raw-RQ2-Fig6-alpha" sheetId="3" r:id="rId2"/>
    <sheet name="RQ2-Fig6-alpha" sheetId="4" r:id="rId3"/>
    <sheet name="Raw-RQ2-Fig7-beta" sheetId="5" r:id="rId4"/>
    <sheet name="RQ2-Fig7-beta" sheetId="6" r:id="rId5"/>
    <sheet name="Raw-RQ2-Fig8-AspectJ" sheetId="7" r:id="rId6"/>
    <sheet name="Raw-RQ2-Fig8-SWT" sheetId="8" r:id="rId7"/>
    <sheet name="Raw-RQ2-Fig8-ZXing" sheetId="9" r:id="rId8"/>
    <sheet name="RQ2-Fig8" sheetId="10" r:id="rId9"/>
    <sheet name="Raw-RQ2-Fig9" sheetId="11" r:id="rId10"/>
    <sheet name="RQ2-Fig9" sheetId="12" r:id="rId11"/>
    <sheet name="Raw-RQ3-AspectJ-WO-strace" sheetId="22" r:id="rId12"/>
    <sheet name="Raw-RQ3-SWT-WO-strace" sheetId="23" r:id="rId13"/>
    <sheet name="Raw-RQ3-ZXing-WO-strace" sheetId="24" r:id="rId14"/>
    <sheet name="RQ3-Fig10" sheetId="16" r:id="rId15"/>
    <sheet name="RQ4-Table6" sheetId="20" r:id="rId16"/>
    <sheet name="Raw-RQ4-Fig11-gamma" sheetId="18" r:id="rId17"/>
    <sheet name="RQ4-Fig10-gamma" sheetId="19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9" l="1"/>
  <c r="C45" i="19"/>
  <c r="E50" i="19"/>
  <c r="E49" i="19"/>
  <c r="E51" i="19"/>
  <c r="E52" i="19"/>
  <c r="E53" i="19"/>
  <c r="E54" i="19"/>
  <c r="E55" i="19"/>
  <c r="E56" i="19"/>
  <c r="E57" i="19"/>
  <c r="E58" i="19"/>
  <c r="F50" i="19"/>
  <c r="F51" i="19"/>
  <c r="F52" i="19"/>
  <c r="F53" i="19"/>
  <c r="F54" i="19"/>
  <c r="F55" i="19"/>
  <c r="F56" i="19"/>
  <c r="F57" i="19"/>
  <c r="F58" i="19"/>
  <c r="F49" i="19"/>
  <c r="E36" i="19"/>
  <c r="E35" i="19"/>
  <c r="E37" i="19"/>
  <c r="E38" i="19"/>
  <c r="E39" i="19"/>
  <c r="E40" i="19"/>
  <c r="E41" i="19"/>
  <c r="E42" i="19"/>
  <c r="E43" i="19"/>
  <c r="E44" i="19"/>
  <c r="F36" i="19"/>
  <c r="F37" i="19"/>
  <c r="F38" i="19"/>
  <c r="F39" i="19"/>
  <c r="F40" i="19"/>
  <c r="F41" i="19"/>
  <c r="F42" i="19"/>
  <c r="F43" i="19"/>
  <c r="F44" i="19"/>
  <c r="F35" i="19"/>
  <c r="D59" i="19"/>
  <c r="B59" i="19"/>
  <c r="E18" i="19"/>
  <c r="E19" i="19"/>
  <c r="E20" i="19"/>
  <c r="E21" i="19"/>
  <c r="E22" i="19"/>
  <c r="E23" i="19"/>
  <c r="E24" i="19"/>
  <c r="E25" i="19"/>
  <c r="E26" i="19"/>
  <c r="E27" i="19"/>
  <c r="D45" i="19"/>
  <c r="B45" i="19"/>
  <c r="E4" i="19"/>
  <c r="E5" i="19"/>
  <c r="E6" i="19"/>
  <c r="E7" i="19"/>
  <c r="E8" i="19"/>
  <c r="E9" i="19"/>
  <c r="E10" i="19"/>
  <c r="E11" i="19"/>
  <c r="E12" i="19"/>
  <c r="E13" i="19"/>
  <c r="E67" i="12"/>
  <c r="E66" i="12"/>
  <c r="E68" i="12"/>
  <c r="E69" i="12"/>
  <c r="E70" i="12"/>
  <c r="E71" i="12"/>
  <c r="F67" i="12"/>
  <c r="F68" i="12"/>
  <c r="F69" i="12"/>
  <c r="F70" i="12"/>
  <c r="F71" i="12"/>
  <c r="F66" i="12"/>
  <c r="E79" i="12"/>
  <c r="E78" i="12"/>
  <c r="E80" i="12"/>
  <c r="E81" i="12"/>
  <c r="E82" i="12"/>
  <c r="E83" i="12"/>
  <c r="F79" i="12"/>
  <c r="F80" i="12"/>
  <c r="F81" i="12"/>
  <c r="F82" i="12"/>
  <c r="F83" i="12"/>
  <c r="F78" i="12"/>
  <c r="E81" i="6"/>
  <c r="E80" i="6"/>
  <c r="E82" i="6"/>
  <c r="E83" i="6"/>
  <c r="E84" i="6"/>
  <c r="E85" i="6"/>
  <c r="E86" i="6"/>
  <c r="E87" i="6"/>
  <c r="E88" i="6"/>
  <c r="E89" i="6"/>
  <c r="F81" i="6"/>
  <c r="F82" i="6"/>
  <c r="F83" i="6"/>
  <c r="F84" i="6"/>
  <c r="F85" i="6"/>
  <c r="F86" i="6"/>
  <c r="F87" i="6"/>
  <c r="F88" i="6"/>
  <c r="F89" i="6"/>
  <c r="F80" i="6"/>
  <c r="E67" i="6"/>
  <c r="E66" i="6"/>
  <c r="E68" i="6"/>
  <c r="E69" i="6"/>
  <c r="E70" i="6"/>
  <c r="E71" i="6"/>
  <c r="E72" i="6"/>
  <c r="E73" i="6"/>
  <c r="E74" i="6"/>
  <c r="E75" i="6"/>
  <c r="F67" i="6"/>
  <c r="F68" i="6"/>
  <c r="F69" i="6"/>
  <c r="F70" i="6"/>
  <c r="F71" i="6"/>
  <c r="F72" i="6"/>
  <c r="F73" i="6"/>
  <c r="F74" i="6"/>
  <c r="F75" i="6"/>
  <c r="F66" i="6"/>
  <c r="D90" i="6"/>
  <c r="C90" i="6"/>
  <c r="B90" i="6"/>
  <c r="D76" i="6"/>
  <c r="C76" i="6"/>
  <c r="B76" i="6"/>
  <c r="E80" i="4"/>
  <c r="E79" i="4"/>
  <c r="E81" i="4"/>
  <c r="E82" i="4"/>
  <c r="E83" i="4"/>
  <c r="E84" i="4"/>
  <c r="E85" i="4"/>
  <c r="E86" i="4"/>
  <c r="E87" i="4"/>
  <c r="E88" i="4"/>
  <c r="F80" i="4"/>
  <c r="F81" i="4"/>
  <c r="F82" i="4"/>
  <c r="F83" i="4"/>
  <c r="F84" i="4"/>
  <c r="F85" i="4"/>
  <c r="F86" i="4"/>
  <c r="F87" i="4"/>
  <c r="F88" i="4"/>
  <c r="F79" i="4"/>
  <c r="E66" i="4"/>
  <c r="E65" i="4"/>
  <c r="E67" i="4"/>
  <c r="E68" i="4"/>
  <c r="E69" i="4"/>
  <c r="E70" i="4"/>
  <c r="E71" i="4"/>
  <c r="E72" i="4"/>
  <c r="E73" i="4"/>
  <c r="E74" i="4"/>
  <c r="F66" i="4"/>
  <c r="F67" i="4"/>
  <c r="F68" i="4"/>
  <c r="F69" i="4"/>
  <c r="F70" i="4"/>
  <c r="F71" i="4"/>
  <c r="F72" i="4"/>
  <c r="F73" i="4"/>
  <c r="F74" i="4"/>
  <c r="F65" i="4"/>
  <c r="D89" i="4"/>
  <c r="C89" i="4"/>
  <c r="B89" i="4"/>
  <c r="D75" i="4"/>
  <c r="C75" i="4"/>
  <c r="B75" i="4"/>
  <c r="L29" i="2"/>
  <c r="L35" i="2"/>
  <c r="L41" i="2"/>
  <c r="P29" i="2"/>
  <c r="L28" i="2"/>
  <c r="L34" i="2"/>
  <c r="P28" i="2"/>
  <c r="L27" i="2"/>
  <c r="L33" i="2"/>
  <c r="L39" i="2"/>
  <c r="P27" i="2"/>
  <c r="L26" i="2"/>
  <c r="L32" i="2"/>
  <c r="L38" i="2"/>
  <c r="P26" i="2"/>
  <c r="L25" i="2"/>
  <c r="L31" i="2"/>
  <c r="L37" i="2"/>
  <c r="P25" i="2"/>
  <c r="K29" i="2"/>
  <c r="K35" i="2"/>
  <c r="K41" i="2"/>
  <c r="O29" i="2"/>
  <c r="K28" i="2"/>
  <c r="K34" i="2"/>
  <c r="O28" i="2"/>
  <c r="K27" i="2"/>
  <c r="K33" i="2"/>
  <c r="K39" i="2"/>
  <c r="O27" i="2"/>
  <c r="K26" i="2"/>
  <c r="K32" i="2"/>
  <c r="K38" i="2"/>
  <c r="O26" i="2"/>
  <c r="K25" i="2"/>
  <c r="K31" i="2"/>
  <c r="K37" i="2"/>
  <c r="O25" i="2"/>
  <c r="K4" i="2"/>
  <c r="K10" i="2"/>
  <c r="K16" i="2"/>
  <c r="O7" i="2"/>
  <c r="L4" i="2"/>
  <c r="C43" i="16"/>
  <c r="C13" i="16"/>
  <c r="C14" i="16"/>
  <c r="D43" i="16"/>
  <c r="D10" i="16"/>
  <c r="D11" i="16"/>
  <c r="D12" i="16"/>
  <c r="D13" i="16"/>
  <c r="D14" i="16"/>
  <c r="E43" i="16"/>
  <c r="E10" i="16"/>
  <c r="E11" i="16"/>
  <c r="E12" i="16"/>
  <c r="E13" i="16"/>
  <c r="E14" i="16"/>
  <c r="C44" i="16"/>
  <c r="D44" i="16"/>
  <c r="E44" i="16"/>
  <c r="C45" i="16"/>
  <c r="D45" i="16"/>
  <c r="E45" i="16"/>
  <c r="E13" i="12"/>
  <c r="E12" i="12"/>
  <c r="E14" i="12"/>
  <c r="E15" i="12"/>
  <c r="E16" i="12"/>
  <c r="F13" i="12"/>
  <c r="F14" i="12"/>
  <c r="F15" i="12"/>
  <c r="F16" i="12"/>
  <c r="F12" i="12"/>
  <c r="E5" i="12"/>
  <c r="E4" i="12"/>
  <c r="E6" i="12"/>
  <c r="E7" i="12"/>
  <c r="E8" i="12"/>
  <c r="F5" i="12"/>
  <c r="F6" i="12"/>
  <c r="F7" i="12"/>
  <c r="F8" i="12"/>
  <c r="F4" i="12"/>
  <c r="C28" i="19"/>
  <c r="D28" i="19"/>
  <c r="B28" i="19"/>
  <c r="C14" i="19"/>
  <c r="D14" i="19"/>
  <c r="B14" i="19"/>
  <c r="D28" i="4"/>
  <c r="C28" i="4"/>
  <c r="B28" i="4"/>
  <c r="E19" i="4"/>
  <c r="E18" i="4"/>
  <c r="E20" i="4"/>
  <c r="E21" i="4"/>
  <c r="E22" i="4"/>
  <c r="E23" i="4"/>
  <c r="E24" i="4"/>
  <c r="E25" i="4"/>
  <c r="E26" i="4"/>
  <c r="E27" i="4"/>
  <c r="F19" i="4"/>
  <c r="F20" i="4"/>
  <c r="F21" i="4"/>
  <c r="F22" i="4"/>
  <c r="F23" i="4"/>
  <c r="F24" i="4"/>
  <c r="F25" i="4"/>
  <c r="F26" i="4"/>
  <c r="F27" i="4"/>
  <c r="F18" i="4"/>
  <c r="E5" i="4"/>
  <c r="E4" i="4"/>
  <c r="E6" i="4"/>
  <c r="E7" i="4"/>
  <c r="E8" i="4"/>
  <c r="E9" i="4"/>
  <c r="E10" i="4"/>
  <c r="E11" i="4"/>
  <c r="E12" i="4"/>
  <c r="E13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E25" i="6"/>
  <c r="E26" i="6"/>
  <c r="E27" i="6"/>
  <c r="F19" i="6"/>
  <c r="F20" i="6"/>
  <c r="F21" i="6"/>
  <c r="F22" i="6"/>
  <c r="F23" i="6"/>
  <c r="F24" i="6"/>
  <c r="F25" i="6"/>
  <c r="F26" i="6"/>
  <c r="F27" i="6"/>
  <c r="F18" i="6"/>
  <c r="E4" i="6"/>
  <c r="E8" i="6"/>
  <c r="E7" i="6"/>
  <c r="E5" i="6"/>
  <c r="E6" i="6"/>
  <c r="E9" i="6"/>
  <c r="E10" i="6"/>
  <c r="E11" i="6"/>
  <c r="E12" i="6"/>
  <c r="E13" i="6"/>
  <c r="F5" i="6"/>
  <c r="F6" i="6"/>
  <c r="F7" i="6"/>
  <c r="F8" i="6"/>
  <c r="F9" i="6"/>
  <c r="F10" i="6"/>
  <c r="F11" i="6"/>
  <c r="F12" i="6"/>
  <c r="F13" i="6"/>
  <c r="F4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F19" i="19"/>
  <c r="F20" i="19"/>
  <c r="F21" i="19"/>
  <c r="F22" i="19"/>
  <c r="F23" i="19"/>
  <c r="F24" i="19"/>
  <c r="F25" i="19"/>
  <c r="F26" i="19"/>
  <c r="F27" i="19"/>
  <c r="F18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L14" i="2"/>
  <c r="K14" i="2"/>
  <c r="L13" i="2"/>
  <c r="K13" i="2"/>
  <c r="L12" i="2"/>
  <c r="K12" i="2"/>
  <c r="L11" i="2"/>
  <c r="K11" i="2"/>
  <c r="L10" i="2"/>
  <c r="L8" i="2"/>
  <c r="K8" i="2"/>
  <c r="L7" i="2"/>
  <c r="K7" i="2"/>
  <c r="L6" i="2"/>
  <c r="K6" i="2"/>
  <c r="L5" i="2"/>
  <c r="K5" i="2"/>
  <c r="P6" i="2"/>
  <c r="P5" i="2"/>
  <c r="O5" i="2"/>
  <c r="P4" i="2"/>
  <c r="P3" i="2"/>
  <c r="O4" i="2"/>
  <c r="O6" i="2"/>
  <c r="O3" i="2"/>
  <c r="P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<sst xmlns="http://schemas.openxmlformats.org/spreadsheetml/2006/main" count="5543" uniqueCount="1107">
  <si>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</si>
  <si>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</si>
  <si>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</si>
  <si>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</si>
  <si>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</si>
  <si>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</si>
  <si>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</si>
  <si>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</si>
  <si>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</si>
  <si>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</si>
  <si>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</si>
  <si>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</si>
  <si>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</si>
  <si>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</si>
  <si>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</si>
  <si>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</si>
  <si>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</si>
  <si>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</si>
  <si>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</si>
  <si>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</si>
  <si>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</si>
  <si>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</si>
  <si>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</si>
  <si>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</si>
  <si>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</si>
  <si>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</si>
  <si>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</si>
  <si>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</si>
  <si>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</si>
  <si>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</si>
  <si>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</si>
  <si>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</si>
  <si>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</si>
  <si>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</si>
  <si>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</si>
  <si>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</si>
  <si>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</si>
  <si>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</si>
  <si>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</si>
  <si>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</si>
  <si>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</si>
  <si>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</si>
  <si>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</si>
  <si>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</si>
  <si>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</si>
  <si>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</si>
  <si>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</si>
  <si>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</si>
  <si>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</si>
  <si>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</si>
  <si>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</si>
  <si>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</si>
  <si>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</si>
  <si>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</si>
  <si>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</si>
  <si>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</si>
  <si>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</si>
  <si>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</si>
  <si>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</si>
  <si>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</si>
  <si>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</si>
  <si>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</si>
  <si>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</si>
  <si>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</si>
  <si>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</si>
  <si>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</si>
  <si>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</si>
  <si>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</si>
  <si>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</si>
  <si>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</si>
  <si>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</si>
  <si>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</si>
  <si>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</si>
  <si>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</si>
  <si>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</si>
  <si>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</si>
  <si>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</si>
  <si>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</si>
  <si>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</si>
  <si>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</si>
  <si>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</si>
  <si>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</si>
  <si>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</si>
  <si>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</si>
  <si>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</si>
  <si>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</si>
  <si>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</si>
  <si>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</si>
  <si>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</si>
  <si>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</si>
  <si>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</si>
  <si>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</si>
  <si>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</si>
  <si>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</si>
  <si>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</si>
  <si>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</si>
  <si>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</si>
  <si>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</si>
  <si>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</si>
  <si>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</si>
  <si>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</si>
  <si>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</si>
  <si>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</si>
  <si>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</si>
  <si>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</si>
  <si>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</si>
  <si>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</si>
  <si>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</si>
  <si>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</si>
  <si>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</si>
  <si>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</si>
  <si>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</si>
  <si>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</si>
  <si>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</si>
  <si>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</si>
  <si>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</si>
  <si>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</si>
  <si>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</si>
  <si>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</si>
  <si>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</si>
  <si>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</si>
  <si>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</si>
  <si>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</si>
  <si>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</si>
  <si>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</si>
  <si>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</si>
  <si>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</si>
  <si>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</si>
  <si>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</si>
  <si>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</si>
  <si>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</si>
  <si>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</si>
  <si>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</si>
  <si>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</si>
  <si>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</si>
  <si>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</si>
  <si>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</si>
  <si>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</si>
  <si>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</si>
  <si>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</si>
  <si>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</si>
  <si>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</si>
  <si>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</si>
  <si>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</si>
  <si>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</si>
  <si>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</si>
  <si>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</si>
  <si>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</si>
  <si>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</si>
  <si>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</si>
  <si>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</si>
  <si>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</si>
  <si>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</si>
  <si>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</si>
  <si>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</si>
  <si>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</si>
  <si>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</si>
  <si>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</si>
  <si>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</si>
  <si>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</si>
  <si>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</si>
  <si>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</si>
  <si>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</si>
  <si>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</si>
  <si>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</si>
  <si>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</si>
  <si>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</si>
  <si>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</si>
  <si>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</si>
  <si>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</si>
  <si>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</si>
  <si>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</si>
  <si>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</si>
  <si>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</si>
  <si>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</si>
  <si>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</si>
  <si>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</si>
  <si>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</si>
  <si>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</si>
  <si>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</si>
  <si>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</si>
  <si>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</si>
  <si>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</si>
  <si>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</si>
  <si>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</si>
  <si>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</si>
  <si>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</si>
  <si>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</si>
  <si>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</si>
  <si>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</si>
  <si>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</si>
  <si>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</si>
  <si>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</si>
  <si>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</si>
  <si>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</si>
  <si>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</si>
  <si>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</si>
  <si>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</si>
  <si>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</si>
  <si>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</si>
  <si>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</si>
  <si>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</si>
  <si>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</si>
  <si>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</si>
  <si>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</si>
  <si>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</si>
  <si>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</si>
  <si>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</si>
  <si>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</si>
  <si>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</si>
  <si>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</si>
  <si>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</si>
  <si>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</si>
  <si>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</si>
  <si>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</si>
  <si>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</si>
  <si>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</si>
  <si>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</si>
  <si>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</si>
  <si>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</si>
  <si>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</si>
  <si>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</si>
  <si>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</si>
  <si>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</si>
  <si>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</si>
  <si>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</si>
  <si>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</si>
  <si>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</si>
  <si>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</si>
  <si>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</si>
  <si>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</si>
  <si>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</si>
  <si>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</si>
  <si>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</si>
  <si>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</si>
  <si>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</si>
  <si>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</si>
  <si>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</si>
  <si>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</si>
  <si>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</si>
  <si>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</si>
  <si>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</si>
  <si>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</si>
  <si>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</si>
  <si>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</si>
  <si>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</si>
  <si>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</si>
  <si>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</si>
  <si>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</si>
  <si>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</si>
  <si>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</si>
  <si>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</si>
  <si>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</si>
  <si>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</si>
  <si>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</si>
  <si>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</si>
  <si>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</si>
  <si>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</si>
  <si>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</si>
  <si>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</si>
  <si>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</si>
  <si>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</si>
  <si>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</si>
  <si>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</si>
  <si>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</si>
  <si>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</si>
  <si>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</si>
  <si>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</si>
  <si>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</si>
  <si>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</si>
  <si>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</si>
  <si>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</si>
  <si>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</si>
  <si>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</si>
  <si>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</si>
  <si>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</si>
  <si>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</si>
  <si>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</si>
  <si>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</si>
  <si>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</si>
  <si>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</si>
  <si>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</si>
  <si>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</si>
  <si>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</si>
  <si>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</si>
  <si>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</si>
  <si>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</si>
  <si>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</si>
  <si>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</si>
  <si>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</si>
  <si>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</si>
  <si>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</si>
  <si>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</si>
  <si>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</si>
  <si>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</si>
  <si>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</si>
  <si>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</si>
  <si>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</si>
  <si>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</si>
  <si>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</si>
  <si>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</si>
  <si>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</si>
  <si>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</si>
  <si>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</si>
  <si>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</si>
  <si>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</si>
  <si>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</si>
  <si>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</si>
  <si>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</si>
  <si>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</si>
  <si>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</si>
  <si>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</si>
  <si>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</si>
  <si>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</si>
  <si>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</si>
  <si>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</si>
  <si>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</si>
  <si>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</si>
  <si>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</si>
  <si>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</si>
  <si>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</si>
  <si>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</si>
  <si>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</si>
  <si>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</si>
  <si>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</si>
  <si>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</si>
  <si>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</si>
  <si>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</si>
  <si>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</si>
  <si>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</si>
  <si>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</si>
  <si>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</si>
  <si>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</si>
  <si>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</si>
  <si>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</si>
  <si>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</si>
  <si>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</si>
  <si>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</si>
  <si>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</si>
  <si>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</si>
  <si>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</si>
  <si>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</si>
  <si>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</si>
  <si>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</si>
  <si>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</si>
  <si>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</si>
  <si>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</si>
  <si>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</si>
  <si>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</si>
  <si>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</si>
  <si>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</si>
  <si>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</si>
  <si>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</si>
  <si>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</si>
  <si>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</si>
  <si>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</si>
  <si>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</si>
  <si>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</si>
  <si>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</si>
  <si>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</si>
  <si>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</si>
  <si>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</si>
  <si>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</si>
  <si>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</si>
  <si>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</si>
  <si>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</si>
  <si>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</si>
  <si>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</si>
  <si>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</si>
  <si>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</si>
  <si>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</si>
  <si>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</si>
  <si>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</si>
  <si>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</si>
  <si>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</si>
  <si>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</si>
  <si>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</si>
  <si>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</si>
  <si>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</si>
  <si>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</si>
  <si>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</si>
  <si>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</si>
  <si>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</si>
  <si>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</si>
  <si>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</si>
  <si>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</si>
  <si>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</si>
  <si>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</si>
  <si>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</si>
  <si>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</si>
  <si>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</si>
  <si>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</si>
  <si>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</si>
  <si>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</si>
  <si>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</si>
  <si>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</si>
  <si>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</si>
  <si>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</si>
  <si>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</si>
  <si>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</si>
  <si>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</si>
  <si>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</si>
  <si>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</si>
  <si>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</si>
  <si>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</si>
  <si>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</si>
  <si>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</si>
  <si>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</si>
  <si>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</si>
  <si>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</si>
  <si>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</si>
  <si>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</si>
  <si>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</si>
  <si>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</si>
  <si>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</si>
  <si>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</si>
  <si>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</si>
  <si>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</si>
  <si>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</si>
  <si>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</si>
  <si>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</si>
  <si>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</si>
  <si>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</si>
  <si>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</si>
  <si>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</si>
  <si>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</si>
  <si>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</si>
  <si>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</si>
  <si>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</si>
  <si>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</si>
  <si>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</si>
  <si>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</si>
  <si>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</si>
  <si>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</si>
  <si>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</si>
  <si>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</si>
  <si>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</si>
  <si>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</si>
  <si>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</si>
  <si>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</si>
  <si>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</si>
  <si>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</si>
  <si>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</si>
  <si>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</si>
  <si>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</si>
  <si>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</si>
  <si>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</si>
  <si>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</si>
  <si>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</si>
  <si>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</si>
  <si>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</si>
  <si>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</si>
  <si>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</si>
  <si>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</si>
  <si>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</si>
  <si>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</si>
  <si>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</si>
  <si>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</si>
  <si>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</si>
  <si>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</si>
  <si>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</si>
  <si>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</si>
  <si>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</si>
  <si>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</si>
  <si>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</si>
  <si>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</si>
  <si>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</si>
  <si>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</si>
  <si>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</si>
  <si>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</si>
  <si>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</si>
  <si>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</si>
  <si>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</si>
  <si>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</si>
  <si>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</si>
  <si>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</si>
  <si>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</si>
  <si>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</si>
  <si>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</si>
  <si>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</si>
  <si>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</si>
  <si>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</si>
  <si>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</si>
  <si>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</si>
  <si>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</si>
  <si>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</si>
  <si>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</si>
  <si>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</si>
  <si>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</si>
  <si>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</si>
  <si>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</si>
  <si>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</si>
  <si>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</si>
  <si>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</si>
  <si>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</si>
  <si>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</si>
  <si>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</si>
  <si>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</si>
  <si>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</si>
  <si>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</si>
  <si>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</si>
  <si>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</si>
  <si>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</si>
  <si>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</si>
  <si>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</si>
  <si>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</si>
  <si>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</si>
  <si>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</si>
  <si>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</si>
  <si>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</si>
  <si>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</si>
  <si>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</si>
  <si>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</si>
  <si>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</si>
  <si>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</si>
  <si>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</si>
  <si>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</si>
  <si>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</si>
  <si>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</si>
  <si>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</si>
  <si>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</si>
  <si>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</si>
  <si>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</si>
  <si>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</si>
  <si>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</si>
  <si>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</si>
  <si>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</si>
  <si>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</si>
  <si>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</si>
  <si>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</si>
  <si>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</si>
  <si>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</si>
  <si>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</si>
  <si>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</si>
  <si>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</si>
  <si>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</si>
  <si>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</si>
  <si>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</si>
  <si>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</si>
  <si>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</si>
  <si>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</si>
  <si>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</si>
  <si>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</si>
  <si>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</si>
  <si>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</si>
  <si>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</si>
  <si>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</si>
  <si>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</si>
  <si>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</si>
  <si>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</si>
  <si>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</si>
  <si>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</si>
  <si>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</si>
  <si>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</si>
  <si>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</si>
  <si>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</si>
  <si>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</si>
  <si>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</si>
  <si>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</si>
  <si>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</si>
  <si>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</si>
  <si>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</si>
  <si>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</si>
  <si>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</si>
  <si>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</si>
  <si>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</si>
  <si>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</si>
  <si>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</si>
  <si>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</si>
  <si>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</si>
  <si>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</si>
  <si>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</si>
  <si>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</si>
  <si>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</si>
  <si>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</si>
  <si>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</si>
  <si>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</si>
  <si>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</si>
  <si>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</si>
  <si>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</si>
  <si>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</si>
  <si>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</si>
  <si>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</si>
  <si>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</si>
  <si>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</si>
  <si>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</si>
  <si>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</si>
  <si>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</si>
  <si>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</si>
  <si>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</si>
  <si>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</si>
  <si>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</si>
  <si>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</si>
  <si>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</si>
  <si>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</si>
  <si>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</si>
  <si>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</si>
  <si>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</si>
  <si>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</si>
  <si>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</si>
  <si>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</si>
  <si>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</si>
  <si>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</si>
  <si>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</si>
  <si>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</si>
  <si>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</si>
  <si>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</si>
  <si>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</si>
  <si>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</si>
  <si>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</si>
  <si>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</si>
  <si>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</si>
  <si>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</si>
  <si>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</si>
  <si>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</si>
  <si>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</si>
  <si>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</si>
  <si>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</si>
  <si>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</si>
  <si>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</si>
  <si>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</si>
  <si>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</si>
  <si>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</si>
  <si>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</si>
  <si>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</si>
  <si>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</si>
  <si>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</si>
  <si>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</si>
  <si>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</si>
  <si>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</si>
  <si>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</si>
  <si>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</si>
  <si>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</si>
  <si>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</si>
  <si>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</si>
  <si>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</si>
  <si>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</si>
  <si>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</si>
  <si>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</si>
  <si>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</si>
  <si>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</si>
  <si>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</si>
  <si>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</si>
  <si>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</si>
  <si>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</si>
  <si>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</si>
  <si>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</si>
  <si>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</si>
  <si>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</si>
  <si>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</si>
  <si>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</si>
  <si>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</si>
  <si>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</si>
  <si>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</si>
  <si>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</si>
  <si>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</si>
  <si>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</si>
  <si>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</si>
  <si>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</si>
  <si>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</si>
  <si>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</si>
  <si>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</si>
  <si>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</si>
  <si>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</si>
  <si>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</si>
  <si>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</si>
  <si>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</si>
  <si>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</si>
  <si>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</si>
  <si>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</si>
  <si>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</si>
  <si>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</si>
  <si>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</si>
  <si>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</si>
  <si>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</si>
  <si>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</si>
  <si>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</si>
  <si>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</si>
  <si>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</si>
  <si>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</si>
  <si>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</si>
  <si>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</si>
  <si>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</si>
  <si>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</si>
  <si>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</si>
  <si>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</si>
  <si>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</si>
  <si>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</si>
  <si>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</si>
  <si>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</si>
  <si>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</si>
  <si>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</si>
  <si>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</si>
  <si>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</si>
  <si>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</si>
  <si>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</si>
  <si>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</si>
  <si>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</si>
  <si>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</si>
  <si>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</si>
  <si>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</si>
  <si>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</si>
  <si>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</si>
  <si>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</si>
  <si>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</si>
  <si>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</si>
  <si>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</si>
  <si>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</si>
  <si>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</si>
  <si>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</si>
  <si>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</si>
  <si>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</si>
  <si>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</si>
  <si>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</si>
  <si>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</si>
  <si>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</si>
  <si>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</si>
  <si>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</si>
  <si>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</si>
  <si>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</si>
  <si>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</si>
  <si>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</si>
  <si>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</si>
  <si>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</si>
  <si>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</si>
  <si>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</si>
  <si>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</si>
  <si>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</si>
  <si>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</si>
  <si>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</si>
  <si>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</si>
  <si>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</si>
  <si>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</si>
  <si>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</si>
  <si>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</si>
  <si>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</si>
  <si>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</si>
  <si>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</si>
  <si>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</si>
  <si>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</si>
  <si>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</si>
  <si>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</si>
  <si>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</si>
  <si>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</si>
  <si>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</si>
  <si>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</si>
  <si>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</si>
  <si>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</si>
  <si>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</si>
  <si>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</si>
  <si>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</si>
  <si>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</si>
  <si>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</si>
  <si>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</si>
  <si>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</si>
  <si>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</si>
  <si>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</si>
  <si>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</si>
  <si>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</si>
  <si>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</si>
  <si>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</si>
  <si>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</si>
  <si>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</si>
  <si>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</si>
  <si>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</si>
  <si>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</si>
  <si>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</si>
  <si>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</si>
  <si>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</si>
  <si>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</si>
  <si>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</si>
  <si>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</si>
  <si>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</si>
  <si>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</si>
  <si>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</si>
  <si>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</si>
  <si>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</si>
  <si>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</si>
  <si>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</si>
  <si>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</si>
  <si>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</si>
  <si>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</si>
  <si>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</si>
  <si>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</si>
  <si>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</si>
  <si>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</si>
  <si>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</si>
  <si>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</si>
  <si>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</si>
  <si>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</si>
  <si>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</si>
  <si>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</si>
  <si>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</si>
  <si>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</si>
  <si>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</si>
  <si>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</si>
  <si>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</si>
  <si>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</si>
  <si>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</si>
  <si>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</si>
  <si>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</si>
  <si>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</si>
  <si>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</si>
  <si>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</si>
  <si>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</si>
  <si>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</si>
  <si>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</si>
  <si>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</si>
  <si>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</si>
  <si>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</si>
  <si>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</si>
  <si>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</si>
  <si>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</si>
  <si>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</si>
  <si>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</si>
  <si>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</si>
  <si>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</si>
  <si>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</si>
  <si>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</si>
  <si>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</si>
  <si>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</si>
  <si>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</si>
  <si>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</si>
  <si>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</si>
  <si>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</si>
  <si>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</si>
  <si>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</si>
  <si>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</si>
  <si>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</si>
  <si>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</si>
  <si>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</si>
  <si>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6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</si>
  <si>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6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</si>
  <si>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</si>
  <si>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</si>
  <si>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</si>
  <si>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</si>
  <si>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</si>
  <si>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</si>
  <si>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</si>
  <si>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</si>
  <si>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</si>
  <si>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</si>
  <si>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</si>
  <si>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</si>
  <si>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</si>
  <si>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</si>
  <si>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</si>
  <si>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</si>
  <si>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</si>
  <si>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</si>
  <si>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</si>
  <si>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</si>
  <si>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</si>
  <si>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6" type="noConversion"/>
  </si>
  <si>
    <t>Improved MRR rate</t>
    <phoneticPr fontId="16" type="noConversion"/>
  </si>
  <si>
    <t>Average of improved MAP rate</t>
    <phoneticPr fontId="16" type="noConversion"/>
  </si>
  <si>
    <t>Average of improved MRR rate</t>
    <phoneticPr fontId="16" type="noConversion"/>
  </si>
  <si>
    <t>BLIA v1.5(File level)</t>
  </si>
  <si>
    <t>BLIA v1.5(File level)</t>
    <phoneticPr fontId="16" type="noConversion"/>
  </si>
  <si>
    <t>BLIA v1.0(File level)</t>
  </si>
  <si>
    <t>BLIA v1.0(File level)</t>
    <phoneticPr fontId="16" type="noConversion"/>
  </si>
  <si>
    <t>BLIA v1.5(Method level)</t>
    <phoneticPr fontId="16" type="noConversion"/>
  </si>
  <si>
    <t>BLIA v1.5(File level)</t>
    <phoneticPr fontId="16" type="noConversion"/>
  </si>
  <si>
    <t>BLIA v1.5(File level)</t>
    <phoneticPr fontId="16" type="noConversion"/>
  </si>
  <si>
    <t>BLIA v1.5(Method level)</t>
    <phoneticPr fontId="16" type="noConversion"/>
  </si>
  <si>
    <t>BLIA(File level)</t>
    <phoneticPr fontId="16" type="noConversion"/>
  </si>
  <si>
    <t>BLIA v1.5.1(File level)</t>
    <phoneticPr fontId="16" type="noConversion"/>
  </si>
  <si>
    <t>Zxing</t>
    <phoneticPr fontId="16" type="noConversion"/>
  </si>
  <si>
    <r>
      <t>BLIA v1.5</t>
    </r>
    <r>
      <rPr>
        <sz val="11"/>
        <color theme="1"/>
        <rFont val="맑은 고딕"/>
        <family val="2"/>
        <charset val="129"/>
        <scheme val="minor"/>
      </rPr>
      <t>.1</t>
    </r>
    <phoneticPr fontId="16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</si>
  <si>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roject</t>
    </r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</si>
  <si>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pproach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</si>
  <si>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</si>
  <si>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op5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</si>
  <si>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op10</t>
    </r>
    <phoneticPr fontId="16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</si>
  <si>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RR</t>
    </r>
    <phoneticPr fontId="16" type="noConversion"/>
  </si>
  <si>
    <t>MAP</t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</si>
  <si>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spectJ</t>
    </r>
    <phoneticPr fontId="16" type="noConversion"/>
  </si>
  <si>
    <t>SWT</t>
    <phoneticPr fontId="16" type="noConversion"/>
  </si>
  <si>
    <t>Zxing</t>
    <phoneticPr fontId="16" type="noConversion"/>
  </si>
  <si>
    <t>BLIA(1.5.1)</t>
    <phoneticPr fontId="16" type="noConversion"/>
  </si>
  <si>
    <t>BLIA v1.5.1 (File level)</t>
    <phoneticPr fontId="16" type="noConversion"/>
  </si>
  <si>
    <t>[BLIA] alpha: 0.2, beta: 0.1, gamma: 0.6, pastDays: 15 with structured info</t>
  </si>
  <si>
    <t>[BLIA] alpha: 0.2, beta: 0.1, gamma: 0.6, pastDays: 30 with structured info</t>
  </si>
  <si>
    <t>[BLIA] alpha: 0.2, beta: 0.1, gamma: 0.6, pastDays: 60 with structured info</t>
  </si>
  <si>
    <t>[BLIA] alpha: 0.2, beta: 0.1, gamma: 0.6, pastDays: 90 with structured info</t>
  </si>
  <si>
    <t>[BLIA] alpha: 0.2, beta: 0.1, gamma: 0.6, pastDays: 150 with structured info</t>
  </si>
  <si>
    <t>[BLIA] alpha: 0.2, beta: 0.1, gamma: 0.6, pastDays: 180 with structured info</t>
  </si>
  <si>
    <t>BLIA v1.5.1(Method level)</t>
    <phoneticPr fontId="16" type="noConversion"/>
  </si>
  <si>
    <t>BLUiR</t>
    <phoneticPr fontId="16" type="noConversion"/>
  </si>
  <si>
    <t>Top1 Rate</t>
    <phoneticPr fontId="16" type="noConversion"/>
  </si>
  <si>
    <t>Top5 Rate</t>
    <phoneticPr fontId="16" type="noConversion"/>
  </si>
  <si>
    <t>Top10 Rate</t>
    <phoneticPr fontId="16" type="noConversion"/>
  </si>
  <si>
    <t>AspectJ
a : 0.4
b : 0.2
k : 120</t>
    <phoneticPr fontId="16" type="noConversion"/>
  </si>
  <si>
    <r>
      <t>SWT
a : 0.2
b : 0.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
k : 120</t>
    </r>
    <phoneticPr fontId="16" type="noConversion"/>
  </si>
  <si>
    <r>
      <t xml:space="preserve">Zxing
a : 0.4
b : 0.0
k : </t>
    </r>
    <r>
      <rPr>
        <sz val="11"/>
        <color theme="1"/>
        <rFont val="맑은 고딕"/>
        <family val="2"/>
        <charset val="129"/>
        <scheme val="minor"/>
      </rPr>
      <t>120</t>
    </r>
    <phoneticPr fontId="16" type="noConversion"/>
  </si>
  <si>
    <t>[BLIA] alpha: 0.0, beta: 0.0, gamma: 0.5, pastDays: 120 with structured info without Stack-Trace analysis</t>
  </si>
  <si>
    <t>[BLIA] alpha: 0.0, beta: 0.1, gamma: 0.5, pastDays: 120 with structured info without Stack-Trace analysis</t>
  </si>
  <si>
    <t>[BLIA] alpha: 0.0, beta: 0.2, gamma: 0.5, pastDays: 120 with structured info without Stack-Trace analysis</t>
  </si>
  <si>
    <t>[BLIA] alpha: 0.0, beta: 0.30000000000000004, gamma: 0.5, pastDays: 120 with structured info without Stack-Trace analysis</t>
  </si>
  <si>
    <t>[BLIA] alpha: 0.0, beta: 0.4, gamma: 0.5, pastDays: 120 with structured info without Stack-Trace analysis</t>
  </si>
  <si>
    <t>[BLIA] alpha: 0.0, beta: 0.5, gamma: 0.5, pastDays: 120 with structured info without Stack-Trace analysis</t>
  </si>
  <si>
    <t>[BLIA] alpha: 0.0, beta: 0.6, gamma: 0.5, pastDays: 120 with structured info without Stack-Trace analysis</t>
  </si>
  <si>
    <t>[BLIA] alpha: 0.0, beta: 0.7, gamma: 0.5, pastDays: 120 with structured info without Stack-Trace analysis</t>
  </si>
  <si>
    <t>[BLIA] alpha: 0.0, beta: 0.7999999999999999, gamma: 0.5, pastDays: 120 with structured info without Stack-Trace analysis</t>
  </si>
  <si>
    <t>[BLIA] alpha: 0.0, beta: 0.8999999999999999, gamma: 0.5, pastDays: 120 with structured info without Stack-Trace analysis</t>
  </si>
  <si>
    <t>[BLIA] alpha: 0.1, beta: 0.0, gamma: 0.5, pastDays: 120 with structured info without Stack-Trace analysis</t>
  </si>
  <si>
    <t>[BLIA] alpha: 0.1, beta: 0.1, gamma: 0.5, pastDays: 120 with structured info without Stack-Trace analysis</t>
  </si>
  <si>
    <t>[BLIA] alpha: 0.1, beta: 0.2, gamma: 0.5, pastDays: 120 with structured info without Stack-Trace analysis</t>
  </si>
  <si>
    <t>[BLIA] alpha: 0.1, beta: 0.30000000000000004, gamma: 0.5, pastDays: 120 with structured info without Stack-Trace analysis</t>
  </si>
  <si>
    <t>[BLIA] alpha: 0.1, beta: 0.4, gamma: 0.5, pastDays: 120 with structured info without Stack-Trace analysis</t>
  </si>
  <si>
    <t>[BLIA] alpha: 0.1, beta: 0.5, gamma: 0.5, pastDays: 120 with structured info without Stack-Trace analysis</t>
  </si>
  <si>
    <t>[BLIA] alpha: 0.1, beta: 0.6, gamma: 0.5, pastDays: 120 with structured info without Stack-Trace analysis</t>
  </si>
  <si>
    <t>[BLIA] alpha: 0.1, beta: 0.7, gamma: 0.5, pastDays: 120 with structured info without Stack-Trace analysis</t>
  </si>
  <si>
    <t>[BLIA] alpha: 0.1, beta: 0.7999999999999999, gamma: 0.5, pastDays: 120 with structured info without Stack-Trace analysis</t>
  </si>
  <si>
    <t>[BLIA] alpha: 0.1, beta: 0.8999999999999999, gamma: 0.5, pastDays: 120 with structured info without Stack-Trace analysis</t>
  </si>
  <si>
    <t>[BLIA] alpha: 0.2, beta: 0.0, gamma: 0.5, pastDays: 120 with structured info without Stack-Trace analysis</t>
  </si>
  <si>
    <t>[BLIA] alpha: 0.2, beta: 0.1, gamma: 0.5, pastDays: 120 with structured info without Stack-Trace analysis</t>
  </si>
  <si>
    <t>[BLIA] alpha: 0.2, beta: 0.2, gamma: 0.5, pastDays: 120 with structured info without Stack-Trace analysis</t>
  </si>
  <si>
    <t>[BLIA] alpha: 0.2, beta: 0.30000000000000004, gamma: 0.5, pastDays: 120 with structured info without Stack-Trace analysis</t>
  </si>
  <si>
    <t>[BLIA] alpha: 0.2, beta: 0.4, gamma: 0.5, pastDays: 120 with structured info without Stack-Trace analysis</t>
  </si>
  <si>
    <t>[BLIA] alpha: 0.2, beta: 0.5, gamma: 0.5, pastDays: 120 with structured info without Stack-Trace analysis</t>
  </si>
  <si>
    <t>[BLIA] alpha: 0.2, beta: 0.6, gamma: 0.5, pastDays: 120 with structured info without Stack-Trace analysis</t>
  </si>
  <si>
    <t>[BLIA] alpha: 0.2, beta: 0.7, gamma: 0.5, pastDays: 120 with structured info without Stack-Trace analysis</t>
  </si>
  <si>
    <t>[BLIA] alpha: 0.2, beta: 0.7999999999999999, gamma: 0.5, pastDays: 120 with structured info without Stack-Trace analysis</t>
  </si>
  <si>
    <t>[BLIA] alpha: 0.2, beta: 0.8999999999999999, gamma: 0.5, pastDays: 120 with structured info without Stack-Trace analysis</t>
  </si>
  <si>
    <t>[BLIA] alpha: 0.30000000000000004, beta: 0.0, gamma: 0.5, pastDays: 120 with structured info without Stack-Trace analysis</t>
  </si>
  <si>
    <t>[BLIA] alpha: 0.30000000000000004, beta: 0.1, gamma: 0.5, pastDays: 120 with structured info without Stack-Trace analysis</t>
  </si>
  <si>
    <t>[BLIA] alpha: 0.30000000000000004, beta: 0.2, gamma: 0.5, pastDays: 120 with structured info without Stack-Trace analysis</t>
  </si>
  <si>
    <t>[BLIA] alpha: 0.30000000000000004, beta: 0.30000000000000004, gamma: 0.5, pastDays: 120 with structured info without Stack-Trace analysis</t>
  </si>
  <si>
    <t>[BLIA] alpha: 0.30000000000000004, beta: 0.4, gamma: 0.5, pastDays: 120 with structured info without Stack-Trace analysis</t>
  </si>
  <si>
    <t>[BLIA] alpha: 0.30000000000000004, beta: 0.5, gamma: 0.5, pastDays: 120 with structured info without Stack-Trace analysis</t>
  </si>
  <si>
    <t>[BLIA] alpha: 0.30000000000000004, beta: 0.6, gamma: 0.5, pastDays: 120 with structured info without Stack-Trace analysis</t>
  </si>
  <si>
    <t>[BLIA] alpha: 0.30000000000000004, beta: 0.7, gamma: 0.5, pastDays: 120 with structured info without Stack-Trace analysis</t>
  </si>
  <si>
    <t>[BLIA] alpha: 0.30000000000000004, beta: 0.7999999999999999, gamma: 0.5, pastDays: 120 with structured info without Stack-Trace analysis</t>
  </si>
  <si>
    <t>[BLIA] alpha: 0.30000000000000004, beta: 0.8999999999999999, gamma: 0.5, pastDays: 120 with structured info without Stack-Trace analysis</t>
  </si>
  <si>
    <t>[BLIA] alpha: 0.4, beta: 0.0, gamma: 0.5, pastDays: 120 with structured info without Stack-Trace analysis</t>
  </si>
  <si>
    <t>[BLIA] alpha: 0.4, beta: 0.1, gamma: 0.5, pastDays: 120 with structured info without Stack-Trace analysis</t>
  </si>
  <si>
    <t>[BLIA] alpha: 0.4, beta: 0.2, gamma: 0.5, pastDays: 120 with structured info without Stack-Trace analysis</t>
  </si>
  <si>
    <t>[BLIA] alpha: 0.4, beta: 0.30000000000000004, gamma: 0.5, pastDays: 120 with structured info without Stack-Trace analysis</t>
  </si>
  <si>
    <t>[BLIA] alpha: 0.4, beta: 0.4, gamma: 0.5, pastDays: 120 with structured info without Stack-Trace analysis</t>
  </si>
  <si>
    <t>[BLIA] alpha: 0.4, beta: 0.5, gamma: 0.5, pastDays: 120 with structured info without Stack-Trace analysis</t>
  </si>
  <si>
    <t>[BLIA] alpha: 0.4, beta: 0.6, gamma: 0.5, pastDays: 120 with structured info without Stack-Trace analysis</t>
  </si>
  <si>
    <t>[BLIA] alpha: 0.4, beta: 0.7, gamma: 0.5, pastDays: 120 with structured info without Stack-Trace analysis</t>
  </si>
  <si>
    <t>[BLIA] alpha: 0.4, beta: 0.7999999999999999, gamma: 0.5, pastDays: 120 with structured info without Stack-Trace analysis</t>
  </si>
  <si>
    <t>[BLIA] alpha: 0.4, beta: 0.8999999999999999, gamma: 0.5, pastDays: 120 with structured info without Stack-Trace analysis</t>
  </si>
  <si>
    <t>[BLIA] alpha: 0.5, beta: 0.0, gamma: 0.5, pastDays: 120 with structured info without Stack-Trace analysis</t>
  </si>
  <si>
    <t>[BLIA] alpha: 0.5, beta: 0.1, gamma: 0.5, pastDays: 120 with structured info without Stack-Trace analysis</t>
  </si>
  <si>
    <t>[BLIA] alpha: 0.5, beta: 0.2, gamma: 0.5, pastDays: 120 with structured info without Stack-Trace analysis</t>
  </si>
  <si>
    <t>[BLIA] alpha: 0.5, beta: 0.30000000000000004, gamma: 0.5, pastDays: 120 with structured info without Stack-Trace analysis</t>
  </si>
  <si>
    <t>[BLIA] alpha: 0.5, beta: 0.4, gamma: 0.5, pastDays: 120 with structured info without Stack-Trace analysis</t>
  </si>
  <si>
    <t>[BLIA] alpha: 0.5, beta: 0.5, gamma: 0.5, pastDays: 120 with structured info without Stack-Trace analysis</t>
  </si>
  <si>
    <t>[BLIA] alpha: 0.5, beta: 0.6, gamma: 0.5, pastDays: 120 with structured info without Stack-Trace analysis</t>
  </si>
  <si>
    <t>[BLIA] alpha: 0.5, beta: 0.7, gamma: 0.5, pastDays: 120 with structured info without Stack-Trace analysis</t>
  </si>
  <si>
    <t>[BLIA] alpha: 0.5, beta: 0.7999999999999999, gamma: 0.5, pastDays: 120 with structured info without Stack-Trace analysis</t>
  </si>
  <si>
    <t>[BLIA] alpha: 0.5, beta: 0.8999999999999999, gamma: 0.5, pastDays: 120 with structured info without Stack-Trace analysis</t>
  </si>
  <si>
    <t>[BLIA] alpha: 0.6, beta: 0.0, gamma: 0.5, pastDays: 120 with structured info without Stack-Trace analysis</t>
  </si>
  <si>
    <t>[BLIA] alpha: 0.6, beta: 0.1, gamma: 0.5, pastDays: 120 with structured info without Stack-Trace analysis</t>
  </si>
  <si>
    <t>[BLIA] alpha: 0.6, beta: 0.2, gamma: 0.5, pastDays: 120 with structured info without Stack-Trace analysis</t>
  </si>
  <si>
    <t>[BLIA] alpha: 0.6, beta: 0.30000000000000004, gamma: 0.5, pastDays: 120 with structured info without Stack-Trace analysis</t>
  </si>
  <si>
    <t>[BLIA] alpha: 0.6, beta: 0.4, gamma: 0.5, pastDays: 120 with structured info without Stack-Trace analysis</t>
  </si>
  <si>
    <t>[BLIA] alpha: 0.6, beta: 0.5, gamma: 0.5, pastDays: 120 with structured info without Stack-Trace analysis</t>
  </si>
  <si>
    <t>[BLIA] alpha: 0.6, beta: 0.6, gamma: 0.5, pastDays: 120 with structured info without Stack-Trace analysis</t>
  </si>
  <si>
    <t>[BLIA] alpha: 0.6, beta: 0.7, gamma: 0.5, pastDays: 120 with structured info without Stack-Trace analysis</t>
  </si>
  <si>
    <t>[BLIA] alpha: 0.6, beta: 0.7999999999999999, gamma: 0.5, pastDays: 120 with structured info without Stack-Trace analysis</t>
  </si>
  <si>
    <t>[BLIA] alpha: 0.6, beta: 0.8999999999999999, gamma: 0.5, pastDays: 120 with structured info without Stack-Trace analysis</t>
  </si>
  <si>
    <t>[BLIA] alpha: 0.7, beta: 0.0, gamma: 0.5, pastDays: 120 with structured info without Stack-Trace analysis</t>
  </si>
  <si>
    <t>[BLIA] alpha: 0.7, beta: 0.1, gamma: 0.5, pastDays: 120 with structured info without Stack-Trace analysis</t>
  </si>
  <si>
    <t>[BLIA] alpha: 0.7, beta: 0.2, gamma: 0.5, pastDays: 120 with structured info without Stack-Trace analysis</t>
  </si>
  <si>
    <t>[BLIA] alpha: 0.7, beta: 0.30000000000000004, gamma: 0.5, pastDays: 120 with structured info without Stack-Trace analysis</t>
  </si>
  <si>
    <t>[BLIA] alpha: 0.7, beta: 0.4, gamma: 0.5, pastDays: 120 with structured info without Stack-Trace analysis</t>
  </si>
  <si>
    <t>[BLIA] alpha: 0.7, beta: 0.5, gamma: 0.5, pastDays: 120 with structured info without Stack-Trace analysis</t>
  </si>
  <si>
    <t>[BLIA] alpha: 0.7, beta: 0.6, gamma: 0.5, pastDays: 120 with structured info without Stack-Trace analysis</t>
  </si>
  <si>
    <t>[BLIA] alpha: 0.7, beta: 0.7, gamma: 0.5, pastDays: 120 with structured info without Stack-Trace analysis</t>
  </si>
  <si>
    <t>[BLIA] alpha: 0.7, beta: 0.7999999999999999, gamma: 0.5, pastDays: 120 with structured info without Stack-Trace analysis</t>
  </si>
  <si>
    <t>[BLIA] alpha: 0.7, beta: 0.8999999999999999, gamma: 0.5, pastDays: 120 with structured info without Stack-Trace analysis</t>
  </si>
  <si>
    <t>[BLIA] alpha: 0.7999999999999999, beta: 0.0, gamma: 0.5, pastDays: 120 with structured info without Stack-Trace analysis</t>
  </si>
  <si>
    <t>[BLIA] alpha: 0.7999999999999999, beta: 0.1, gamma: 0.5, pastDays: 120 with structured info without Stack-Trace analysis</t>
  </si>
  <si>
    <t>[BLIA] alpha: 0.7999999999999999, beta: 0.2, gamma: 0.5, pastDays: 120 with structured info without Stack-Trace analysis</t>
  </si>
  <si>
    <t>[BLIA] alpha: 0.7999999999999999, beta: 0.30000000000000004, gamma: 0.5, pastDays: 120 with structured info without Stack-Trace analysis</t>
  </si>
  <si>
    <t>[BLIA] alpha: 0.7999999999999999, beta: 0.4, gamma: 0.5, pastDays: 120 with structured info without Stack-Trace analysis</t>
  </si>
  <si>
    <t>[BLIA] alpha: 0.7999999999999999, beta: 0.5, gamma: 0.5, pastDays: 120 with structured info without Stack-Trace analysis</t>
  </si>
  <si>
    <t>[BLIA] alpha: 0.7999999999999999, beta: 0.6, gamma: 0.5, pastDays: 120 with structured info without Stack-Trace analysis</t>
  </si>
  <si>
    <t>[BLIA] alpha: 0.7999999999999999, beta: 0.7, gamma: 0.5, pastDays: 120 with structured info without Stack-Trace analysis</t>
  </si>
  <si>
    <t>[BLIA] alpha: 0.7999999999999999, beta: 0.7999999999999999, gamma: 0.5, pastDays: 120 with structured info without Stack-Trace analysis</t>
  </si>
  <si>
    <t>[BLIA] alpha: 0.7999999999999999, beta: 0.8999999999999999, gamma: 0.5, pastDays: 120 with structured info without Stack-Trace analysis</t>
  </si>
  <si>
    <t>[BLIA] alpha: 0.8999999999999999, beta: 0.0, gamma: 0.5, pastDays: 120 with structured info without Stack-Trace analysis</t>
  </si>
  <si>
    <t>[BLIA] alpha: 0.8999999999999999, beta: 0.1, gamma: 0.5, pastDays: 120 with structured info without Stack-Trace analysis</t>
  </si>
  <si>
    <t>[BLIA] alpha: 0.8999999999999999, beta: 0.2, gamma: 0.5, pastDays: 120 with structured info without Stack-Trace analysis</t>
  </si>
  <si>
    <t>[BLIA] alpha: 0.8999999999999999, beta: 0.30000000000000004, gamma: 0.5, pastDays: 120 with structured info without Stack-Trace analysis</t>
  </si>
  <si>
    <t>[BLIA] alpha: 0.8999999999999999, beta: 0.4, gamma: 0.5, pastDays: 120 with structured info without Stack-Trace analysis</t>
  </si>
  <si>
    <t>[BLIA] alpha: 0.8999999999999999, beta: 0.5, gamma: 0.5, pastDays: 120 with structured info without Stack-Trace analysis</t>
  </si>
  <si>
    <t>[BLIA] alpha: 0.8999999999999999, beta: 0.6, gamma: 0.5, pastDays: 120 with structured info without Stack-Trace analysis</t>
  </si>
  <si>
    <t>[BLIA] alpha: 0.8999999999999999, beta: 0.7, gamma: 0.5, pastDays: 120 with structured info without Stack-Trace analysis</t>
  </si>
  <si>
    <t>[BLIA] alpha: 0.8999999999999999, beta: 0.7999999999999999, gamma: 0.5, pastDays: 120 with structured info without Stack-Trace analysis</t>
  </si>
  <si>
    <t>[BLIA] alpha: 0.8999999999999999, beta: 0.8999999999999999, gamma: 0.5, pastDays: 120 with structured info without Stack-Trace analysis</t>
  </si>
  <si>
    <t>[BLIA] alpha: 0.0, beta: 0.0, gamma: 0.6, pastDays: 120 with structured info without Stack-Trace analysis</t>
  </si>
  <si>
    <t>[BLIA] alpha: 0.0, beta: 0.1, gamma: 0.6, pastDays: 120 with structured info without Stack-Trace analysis</t>
  </si>
  <si>
    <t>[BLIA] alpha: 0.0, beta: 0.2, gamma: 0.6, pastDays: 120 with structured info without Stack-Trace analysis</t>
  </si>
  <si>
    <t>[BLIA] alpha: 0.0, beta: 0.30000000000000004, gamma: 0.6, pastDays: 120 with structured info without Stack-Trace analysis</t>
  </si>
  <si>
    <t>[BLIA] alpha: 0.0, beta: 0.4, gamma: 0.6, pastDays: 120 with structured info without Stack-Trace analysis</t>
  </si>
  <si>
    <t>[BLIA] alpha: 0.0, beta: 0.5, gamma: 0.6, pastDays: 120 with structured info without Stack-Trace analysis</t>
  </si>
  <si>
    <t>[BLIA] alpha: 0.0, beta: 0.6, gamma: 0.6, pastDays: 120 with structured info without Stack-Trace analysis</t>
  </si>
  <si>
    <t>[BLIA] alpha: 0.0, beta: 0.7, gamma: 0.6, pastDays: 120 with structured info without Stack-Trace analysis</t>
  </si>
  <si>
    <t>[BLIA] alpha: 0.0, beta: 0.7999999999999999, gamma: 0.6, pastDays: 120 with structured info without Stack-Trace analysis</t>
  </si>
  <si>
    <t>[BLIA] alpha: 0.0, beta: 0.8999999999999999, gamma: 0.6, pastDays: 120 with structured info without Stack-Trace analysis</t>
  </si>
  <si>
    <t>[BLIA] alpha: 0.1, beta: 0.0, gamma: 0.6, pastDays: 120 with structured info without Stack-Trace analysis</t>
  </si>
  <si>
    <t>[BLIA] alpha: 0.1, beta: 0.1, gamma: 0.6, pastDays: 120 with structured info without Stack-Trace analysis</t>
  </si>
  <si>
    <t>[BLIA] alpha: 0.1, beta: 0.2, gamma: 0.6, pastDays: 120 with structured info without Stack-Trace analysis</t>
  </si>
  <si>
    <t>[BLIA] alpha: 0.1, beta: 0.30000000000000004, gamma: 0.6, pastDays: 120 with structured info without Stack-Trace analysis</t>
  </si>
  <si>
    <t>[BLIA] alpha: 0.1, beta: 0.4, gamma: 0.6, pastDays: 120 with structured info without Stack-Trace analysis</t>
  </si>
  <si>
    <t>[BLIA] alpha: 0.1, beta: 0.5, gamma: 0.6, pastDays: 120 with structured info without Stack-Trace analysis</t>
  </si>
  <si>
    <t>[BLIA] alpha: 0.1, beta: 0.6, gamma: 0.6, pastDays: 120 with structured info without Stack-Trace analysis</t>
  </si>
  <si>
    <t>[BLIA] alpha: 0.1, beta: 0.7, gamma: 0.6, pastDays: 120 with structured info without Stack-Trace analysis</t>
  </si>
  <si>
    <t>[BLIA] alpha: 0.1, beta: 0.7999999999999999, gamma: 0.6, pastDays: 120 with structured info without Stack-Trace analysis</t>
  </si>
  <si>
    <t>[BLIA] alpha: 0.1, beta: 0.8999999999999999, gamma: 0.6, pastDays: 120 with structured info without Stack-Trace analysis</t>
  </si>
  <si>
    <t>[BLIA] alpha: 0.2, beta: 0.0, gamma: 0.6, pastDays: 120 with structured info without Stack-Trace analysis</t>
  </si>
  <si>
    <t>[BLIA] alpha: 0.2, beta: 0.1, gamma: 0.6, pastDays: 120 with structured info without Stack-Trace analysis</t>
  </si>
  <si>
    <t>[BLIA] alpha: 0.2, beta: 0.2, gamma: 0.6, pastDays: 120 with structured info without Stack-Trace analysis</t>
  </si>
  <si>
    <t>[BLIA] alpha: 0.2, beta: 0.30000000000000004, gamma: 0.6, pastDays: 120 with structured info without Stack-Trace analysis</t>
  </si>
  <si>
    <t>[BLIA] alpha: 0.2, beta: 0.4, gamma: 0.6, pastDays: 120 with structured info without Stack-Trace analysis</t>
  </si>
  <si>
    <t>[BLIA] alpha: 0.2, beta: 0.5, gamma: 0.6, pastDays: 120 with structured info without Stack-Trace analysis</t>
  </si>
  <si>
    <t>[BLIA] alpha: 0.2, beta: 0.6, gamma: 0.6, pastDays: 120 with structured info without Stack-Trace analysis</t>
  </si>
  <si>
    <t>[BLIA] alpha: 0.2, beta: 0.7, gamma: 0.6, pastDays: 120 with structured info without Stack-Trace analysis</t>
  </si>
  <si>
    <t>[BLIA] alpha: 0.2, beta: 0.7999999999999999, gamma: 0.6, pastDays: 120 with structured info without Stack-Trace analysis</t>
  </si>
  <si>
    <t>[BLIA] alpha: 0.2, beta: 0.8999999999999999, gamma: 0.6, pastDays: 120 with structured info without Stack-Trace analysis</t>
  </si>
  <si>
    <t>[BLIA] alpha: 0.30000000000000004, beta: 0.0, gamma: 0.6, pastDays: 120 with structured info without Stack-Trace analysis</t>
  </si>
  <si>
    <t>[BLIA] alpha: 0.30000000000000004, beta: 0.1, gamma: 0.6, pastDays: 120 with structured info without Stack-Trace analysis</t>
  </si>
  <si>
    <t>[BLIA] alpha: 0.30000000000000004, beta: 0.2, gamma: 0.6, pastDays: 120 with structured info without Stack-Trace analysis</t>
  </si>
  <si>
    <t>[BLIA] alpha: 0.30000000000000004, beta: 0.30000000000000004, gamma: 0.6, pastDays: 120 with structured info without Stack-Trace analysis</t>
  </si>
  <si>
    <t>[BLIA] alpha: 0.30000000000000004, beta: 0.4, gamma: 0.6, pastDays: 120 with structured info without Stack-Trace analysis</t>
  </si>
  <si>
    <t>[BLIA] alpha: 0.30000000000000004, beta: 0.5, gamma: 0.6, pastDays: 120 with structured info without Stack-Trace analysis</t>
  </si>
  <si>
    <t>[BLIA] alpha: 0.30000000000000004, beta: 0.6, gamma: 0.6, pastDays: 120 with structured info without Stack-Trace analysis</t>
  </si>
  <si>
    <t>[BLIA] alpha: 0.30000000000000004, beta: 0.7, gamma: 0.6, pastDays: 120 with structured info without Stack-Trace analysis</t>
  </si>
  <si>
    <t>[BLIA] alpha: 0.30000000000000004, beta: 0.7999999999999999, gamma: 0.6, pastDays: 120 with structured info without Stack-Trace analysis</t>
  </si>
  <si>
    <t>[BLIA] alpha: 0.30000000000000004, beta: 0.8999999999999999, gamma: 0.6, pastDays: 120 with structured info without Stack-Trace analysis</t>
  </si>
  <si>
    <t>[BLIA] alpha: 0.4, beta: 0.0, gamma: 0.6, pastDays: 120 with structured info without Stack-Trace analysis</t>
  </si>
  <si>
    <t>[BLIA] alpha: 0.4, beta: 0.1, gamma: 0.6, pastDays: 120 with structured info without Stack-Trace analysis</t>
  </si>
  <si>
    <t>[BLIA] alpha: 0.4, beta: 0.2, gamma: 0.6, pastDays: 120 with structured info without Stack-Trace analysis</t>
  </si>
  <si>
    <t>[BLIA] alpha: 0.4, beta: 0.30000000000000004, gamma: 0.6, pastDays: 120 with structured info without Stack-Trace analysis</t>
  </si>
  <si>
    <t>[BLIA] alpha: 0.4, beta: 0.4, gamma: 0.6, pastDays: 120 with structured info without Stack-Trace analysis</t>
  </si>
  <si>
    <t>[BLIA] alpha: 0.4, beta: 0.5, gamma: 0.6, pastDays: 120 with structured info without Stack-Trace analysis</t>
  </si>
  <si>
    <t>[BLIA] alpha: 0.4, beta: 0.6, gamma: 0.6, pastDays: 120 with structured info without Stack-Trace analysis</t>
  </si>
  <si>
    <t>[BLIA] alpha: 0.4, beta: 0.7, gamma: 0.6, pastDays: 120 with structured info without Stack-Trace analysis</t>
  </si>
  <si>
    <t>[BLIA] alpha: 0.4, beta: 0.7999999999999999, gamma: 0.6, pastDays: 120 with structured info without Stack-Trace analysis</t>
  </si>
  <si>
    <t>[BLIA] alpha: 0.4, beta: 0.8999999999999999, gamma: 0.6, pastDays: 120 with structured info without Stack-Trace analysis</t>
  </si>
  <si>
    <t>[BLIA] alpha: 0.5, beta: 0.0, gamma: 0.6, pastDays: 120 with structured info without Stack-Trace analysis</t>
  </si>
  <si>
    <t>[BLIA] alpha: 0.5, beta: 0.1, gamma: 0.6, pastDays: 120 with structured info without Stack-Trace analysis</t>
  </si>
  <si>
    <t>[BLIA] alpha: 0.5, beta: 0.2, gamma: 0.6, pastDays: 120 with structured info without Stack-Trace analysis</t>
  </si>
  <si>
    <t>[BLIA] alpha: 0.5, beta: 0.30000000000000004, gamma: 0.6, pastDays: 120 with structured info without Stack-Trace analysis</t>
  </si>
  <si>
    <t>[BLIA] alpha: 0.5, beta: 0.4, gamma: 0.6, pastDays: 120 with structured info without Stack-Trace analysis</t>
  </si>
  <si>
    <t>[BLIA] alpha: 0.5, beta: 0.5, gamma: 0.6, pastDays: 120 with structured info without Stack-Trace analysis</t>
  </si>
  <si>
    <t>[BLIA] alpha: 0.5, beta: 0.6, gamma: 0.6, pastDays: 120 with structured info without Stack-Trace analysis</t>
  </si>
  <si>
    <t>[BLIA] alpha: 0.5, beta: 0.7, gamma: 0.6, pastDays: 120 with structured info without Stack-Trace analysis</t>
  </si>
  <si>
    <t>[BLIA] alpha: 0.5, beta: 0.7999999999999999, gamma: 0.6, pastDays: 120 with structured info without Stack-Trace analysis</t>
  </si>
  <si>
    <t>[BLIA] alpha: 0.5, beta: 0.8999999999999999, gamma: 0.6, pastDays: 120 with structured info without Stack-Trace analysis</t>
  </si>
  <si>
    <t>[BLIA] alpha: 0.6, beta: 0.0, gamma: 0.6, pastDays: 120 with structured info without Stack-Trace analysis</t>
  </si>
  <si>
    <t>[BLIA] alpha: 0.6, beta: 0.1, gamma: 0.6, pastDays: 120 with structured info without Stack-Trace analysis</t>
  </si>
  <si>
    <t>[BLIA] alpha: 0.6, beta: 0.2, gamma: 0.6, pastDays: 120 with structured info without Stack-Trace analysis</t>
  </si>
  <si>
    <t>[BLIA] alpha: 0.6, beta: 0.30000000000000004, gamma: 0.6, pastDays: 120 with structured info without Stack-Trace analysis</t>
  </si>
  <si>
    <t>[BLIA] alpha: 0.6, beta: 0.4, gamma: 0.6, pastDays: 120 with structured info without Stack-Trace analysis</t>
  </si>
  <si>
    <t>[BLIA] alpha: 0.6, beta: 0.5, gamma: 0.6, pastDays: 120 with structured info without Stack-Trace analysis</t>
  </si>
  <si>
    <t>[BLIA] alpha: 0.6, beta: 0.6, gamma: 0.6, pastDays: 120 with structured info without Stack-Trace analysis</t>
  </si>
  <si>
    <t>[BLIA] alpha: 0.6, beta: 0.7, gamma: 0.6, pastDays: 120 with structured info without Stack-Trace analysis</t>
  </si>
  <si>
    <t>[BLIA] alpha: 0.6, beta: 0.7999999999999999, gamma: 0.6, pastDays: 120 with structured info without Stack-Trace analysis</t>
  </si>
  <si>
    <t>[BLIA] alpha: 0.6, beta: 0.8999999999999999, gamma: 0.6, pastDays: 120 with structured info without Stack-Trace analysis</t>
  </si>
  <si>
    <t>[BLIA] alpha: 0.7, beta: 0.0, gamma: 0.6, pastDays: 120 with structured info without Stack-Trace analysis</t>
  </si>
  <si>
    <t>[BLIA] alpha: 0.7, beta: 0.1, gamma: 0.6, pastDays: 120 with structured info without Stack-Trace analysis</t>
  </si>
  <si>
    <t>[BLIA] alpha: 0.7, beta: 0.2, gamma: 0.6, pastDays: 120 with structured info without Stack-Trace analysis</t>
  </si>
  <si>
    <t>[BLIA] alpha: 0.7, beta: 0.30000000000000004, gamma: 0.6, pastDays: 120 with structured info without Stack-Trace analysis</t>
  </si>
  <si>
    <t>[BLIA] alpha: 0.7, beta: 0.4, gamma: 0.6, pastDays: 120 with structured info without Stack-Trace analysis</t>
  </si>
  <si>
    <t>[BLIA] alpha: 0.7, beta: 0.5, gamma: 0.6, pastDays: 120 with structured info without Stack-Trace analysis</t>
  </si>
  <si>
    <t>[BLIA] alpha: 0.7, beta: 0.6, gamma: 0.6, pastDays: 120 with structured info without Stack-Trace analysis</t>
  </si>
  <si>
    <t>[BLIA] alpha: 0.7, beta: 0.7, gamma: 0.6, pastDays: 120 with structured info without Stack-Trace analysis</t>
  </si>
  <si>
    <t>[BLIA] alpha: 0.7, beta: 0.7999999999999999, gamma: 0.6, pastDays: 120 with structured info without Stack-Trace analysis</t>
  </si>
  <si>
    <t>[BLIA] alpha: 0.7, beta: 0.8999999999999999, gamma: 0.6, pastDays: 120 with structured info without Stack-Trace analysis</t>
  </si>
  <si>
    <t>[BLIA] alpha: 0.7999999999999999, beta: 0.0, gamma: 0.6, pastDays: 120 with structured info without Stack-Trace analysis</t>
  </si>
  <si>
    <t>[BLIA] alpha: 0.7999999999999999, beta: 0.1, gamma: 0.6, pastDays: 120 with structured info without Stack-Trace analysis</t>
  </si>
  <si>
    <t>[BLIA] alpha: 0.7999999999999999, beta: 0.2, gamma: 0.6, pastDays: 120 with structured info without Stack-Trace analysis</t>
  </si>
  <si>
    <t>[BLIA] alpha: 0.7999999999999999, beta: 0.30000000000000004, gamma: 0.6, pastDays: 120 with structured info without Stack-Trace analysis</t>
  </si>
  <si>
    <t>[BLIA] alpha: 0.7999999999999999, beta: 0.4, gamma: 0.6, pastDays: 120 with structured info without Stack-Trace analysis</t>
  </si>
  <si>
    <t>[BLIA] alpha: 0.7999999999999999, beta: 0.5, gamma: 0.6, pastDays: 120 with structured info without Stack-Trace analysis</t>
  </si>
  <si>
    <t>[BLIA] alpha: 0.7999999999999999, beta: 0.6, gamma: 0.6, pastDays: 120 with structured info without Stack-Trace analysis</t>
  </si>
  <si>
    <t>[BLIA] alpha: 0.7999999999999999, beta: 0.7, gamma: 0.6, pastDays: 120 with structured info without Stack-Trace analysis</t>
  </si>
  <si>
    <t>[BLIA] alpha: 0.7999999999999999, beta: 0.7999999999999999, gamma: 0.6, pastDays: 120 with structured info without Stack-Trace analysis</t>
  </si>
  <si>
    <t>[BLIA] alpha: 0.7999999999999999, beta: 0.8999999999999999, gamma: 0.6, pastDays: 120 with structured info without Stack-Trace analysis</t>
  </si>
  <si>
    <t>[BLIA] alpha: 0.8999999999999999, beta: 0.0, gamma: 0.6, pastDays: 120 with structured info without Stack-Trace analysis</t>
  </si>
  <si>
    <t>[BLIA] alpha: 0.8999999999999999, beta: 0.1, gamma: 0.6, pastDays: 120 with structured info without Stack-Trace analysis</t>
  </si>
  <si>
    <t>[BLIA] alpha: 0.8999999999999999, beta: 0.2, gamma: 0.6, pastDays: 120 with structured info without Stack-Trace analysis</t>
  </si>
  <si>
    <t>[BLIA] alpha: 0.8999999999999999, beta: 0.30000000000000004, gamma: 0.6, pastDays: 120 with structured info without Stack-Trace analysis</t>
  </si>
  <si>
    <t>[BLIA] alpha: 0.8999999999999999, beta: 0.4, gamma: 0.6, pastDays: 120 with structured info without Stack-Trace analysis</t>
  </si>
  <si>
    <t>[BLIA] alpha: 0.8999999999999999, beta: 0.5, gamma: 0.6, pastDays: 120 with structured info without Stack-Trace analysis</t>
  </si>
  <si>
    <t>[BLIA] alpha: 0.8999999999999999, beta: 0.6, gamma: 0.6, pastDays: 120 with structured info without Stack-Trace analysis</t>
  </si>
  <si>
    <t>[BLIA] alpha: 0.8999999999999999, beta: 0.7, gamma: 0.6, pastDays: 120 with structured info without Stack-Trace analysis</t>
  </si>
  <si>
    <t>[BLIA] alpha: 0.8999999999999999, beta: 0.7999999999999999, gamma: 0.6, pastDays: 120 with structured info without Stack-Trace analysis</t>
  </si>
  <si>
    <t>[BLIA] alpha: 0.8999999999999999, beta: 0.8999999999999999, gamma: 0.6, pastDays: 120 with structured info without Stack-Trace analysis</t>
  </si>
  <si>
    <t>[BLIA] alpha: 0.2, beta: 0.1, gamma: 0.0, pastDays: 120 with structured info</t>
  </si>
  <si>
    <t>[BLIA] alpha: 0.2, beta: 0.1, gamma: 0.1, pastDays: 120 with structured info</t>
  </si>
  <si>
    <t>[BLIA] alpha: 0.2, beta: 0.1, gamma: 0.2, pastDays: 120 with structured info</t>
  </si>
  <si>
    <t>[BLIA] alpha: 0.2, beta: 0.1, gamma: 0.30000000000000004, pastDays: 120 with structured info</t>
  </si>
  <si>
    <t>[BLIA] alpha: 0.2, beta: 0.1, gamma: 0.4, pastDays: 120 with structured info</t>
  </si>
  <si>
    <t>[BLIA] alpha: 0.2, beta: 0.1, gamma: 0.7, pastDays: 120 with structured info</t>
  </si>
  <si>
    <t>[BLIA] alpha: 0.2, beta: 0.1, gamma: 0.7999999999999999, pastDays: 120 with structured info</t>
  </si>
  <si>
    <t>[BLIA] alpha: 0.2, beta: 0.1, gamma: 0.8999999999999999, pastDays: 120 with structured info</t>
  </si>
  <si>
    <t>BLIA v1.5.1
(a : 0.4, b : 0.2
g : 0.2, k : 120)</t>
    <phoneticPr fontId="16" type="noConversion"/>
  </si>
  <si>
    <t>BLIA v1.5.1
(a : 0.2, b : 0.1
g : 0.7, k : 120)</t>
    <phoneticPr fontId="16" type="noConversion"/>
  </si>
  <si>
    <t>BLIA v1.5.1
(a : 0.4, b : 0.0
g : 0.3, k : 120)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</si>
</sst>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"/>
    <numFmt numFmtId="178" formatCode="0.000000000"/>
  </numFmts>
  <fonts count="18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1">
      <alignment vertical="center"/>
    </xf>
    <xf numFmtId="0" fontId="7" fillId="0" borderId="1" xfId="1" applyBorder="1">
      <alignment vertical="center"/>
    </xf>
    <xf numFmtId="0" fontId="7" fillId="0" borderId="1" xfId="1" applyBorder="1" applyAlignment="1">
      <alignment horizontal="right" vertical="center"/>
    </xf>
    <xf numFmtId="47" fontId="7" fillId="0" borderId="1" xfId="1" applyNumberFormat="1" applyBorder="1">
      <alignment vertical="center"/>
    </xf>
    <xf numFmtId="22" fontId="7" fillId="0" borderId="0" xfId="1" applyNumberFormat="1">
      <alignment vertical="center"/>
    </xf>
    <xf numFmtId="0" fontId="7" fillId="0" borderId="0" xfId="1" applyFill="1">
      <alignment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5" fillId="0" borderId="0" xfId="1" applyFont="1">
      <alignment vertical="center"/>
    </xf>
    <xf numFmtId="0" fontId="6" fillId="0" borderId="0" xfId="1" applyFont="1">
      <alignment vertical="center"/>
    </xf>
    <xf numFmtId="0" fontId="7" fillId="0" borderId="6" xfId="1" applyBorder="1" applyAlignment="1">
      <alignment horizontal="right" vertical="center"/>
    </xf>
    <xf numFmtId="0" fontId="7" fillId="0" borderId="1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7" fillId="0" borderId="2" xfId="1" applyBorder="1">
      <alignment vertical="center"/>
    </xf>
    <xf numFmtId="0" fontId="7" fillId="0" borderId="10" xfId="1" applyBorder="1">
      <alignment vertical="center"/>
    </xf>
    <xf numFmtId="176" fontId="17" fillId="0" borderId="5" xfId="1" applyNumberFormat="1" applyFont="1" applyBorder="1" applyAlignment="1">
      <alignment horizontal="right" vertical="center"/>
    </xf>
    <xf numFmtId="176" fontId="17" fillId="0" borderId="1" xfId="1" applyNumberFormat="1" applyFont="1" applyBorder="1" applyAlignment="1">
      <alignment horizontal="right" vertical="center"/>
    </xf>
    <xf numFmtId="0" fontId="17" fillId="0" borderId="1" xfId="1" applyFont="1" applyFill="1" applyBorder="1" applyAlignment="1">
      <alignment horizontal="center" vertical="center"/>
    </xf>
    <xf numFmtId="0" fontId="6" fillId="0" borderId="2" xfId="1" applyFont="1" applyFill="1" applyBorder="1">
      <alignment vertical="center"/>
    </xf>
    <xf numFmtId="0" fontId="7" fillId="0" borderId="2" xfId="1" applyFill="1" applyBorder="1">
      <alignment vertical="center"/>
    </xf>
    <xf numFmtId="0" fontId="6" fillId="0" borderId="0" xfId="1" applyFont="1" applyFill="1">
      <alignment vertical="center"/>
    </xf>
    <xf numFmtId="0" fontId="7" fillId="6" borderId="9" xfId="1" applyFill="1" applyBorder="1">
      <alignment vertical="center"/>
    </xf>
    <xf numFmtId="0" fontId="7" fillId="6" borderId="0" xfId="1" applyFill="1">
      <alignment vertical="center"/>
    </xf>
    <xf numFmtId="0" fontId="17" fillId="6" borderId="0" xfId="1" applyFont="1" applyFill="1">
      <alignment vertical="center"/>
    </xf>
    <xf numFmtId="0" fontId="15" fillId="0" borderId="0" xfId="1" applyFont="1" applyFill="1" applyBorder="1">
      <alignment vertical="center"/>
    </xf>
    <xf numFmtId="0" fontId="5" fillId="0" borderId="0" xfId="1" applyFont="1">
      <alignment vertical="center"/>
    </xf>
    <xf numFmtId="9" fontId="7" fillId="0" borderId="0" xfId="58" applyFont="1" applyAlignment="1">
      <alignment vertical="center"/>
    </xf>
    <xf numFmtId="0" fontId="5" fillId="6" borderId="9" xfId="1" applyFont="1" applyFill="1" applyBorder="1" applyAlignment="1">
      <alignment vertical="center" wrapText="1"/>
    </xf>
    <xf numFmtId="0" fontId="5" fillId="6" borderId="9" xfId="1" applyFont="1" applyFill="1" applyBorder="1">
      <alignment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7" fillId="6" borderId="0" xfId="1" applyFont="1" applyFill="1" applyAlignment="1">
      <alignment horizontal="center" vertical="center"/>
    </xf>
    <xf numFmtId="0" fontId="7" fillId="7" borderId="1" xfId="1" applyFill="1" applyBorder="1">
      <alignment vertical="center"/>
    </xf>
    <xf numFmtId="0" fontId="5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14" fontId="7" fillId="0" borderId="0" xfId="1" applyNumberFormat="1">
      <alignment vertical="center"/>
    </xf>
    <xf numFmtId="0" fontId="17" fillId="0" borderId="0" xfId="1" applyFont="1" applyFill="1">
      <alignment vertical="center"/>
    </xf>
    <xf numFmtId="177" fontId="7" fillId="6" borderId="9" xfId="1" applyNumberFormat="1" applyFill="1" applyBorder="1">
      <alignment vertical="center"/>
    </xf>
    <xf numFmtId="177" fontId="7" fillId="6" borderId="17" xfId="1" applyNumberFormat="1" applyFill="1" applyBorder="1">
      <alignment vertical="center"/>
    </xf>
    <xf numFmtId="177" fontId="7" fillId="7" borderId="1" xfId="1" applyNumberFormat="1" applyFill="1" applyBorder="1">
      <alignment vertical="center"/>
    </xf>
    <xf numFmtId="177" fontId="7" fillId="7" borderId="6" xfId="1" applyNumberFormat="1" applyFill="1" applyBorder="1">
      <alignment vertical="center"/>
    </xf>
    <xf numFmtId="177" fontId="7" fillId="0" borderId="1" xfId="1" applyNumberFormat="1" applyBorder="1">
      <alignment vertical="center"/>
    </xf>
    <xf numFmtId="177" fontId="7" fillId="0" borderId="6" xfId="1" applyNumberFormat="1" applyBorder="1">
      <alignment vertical="center"/>
    </xf>
    <xf numFmtId="177" fontId="7" fillId="0" borderId="2" xfId="1" applyNumberFormat="1" applyBorder="1">
      <alignment vertical="center"/>
    </xf>
    <xf numFmtId="177" fontId="7" fillId="0" borderId="7" xfId="1" applyNumberFormat="1" applyBorder="1">
      <alignment vertical="center"/>
    </xf>
    <xf numFmtId="177" fontId="7" fillId="0" borderId="10" xfId="1" applyNumberFormat="1" applyBorder="1">
      <alignment vertical="center"/>
    </xf>
    <xf numFmtId="177" fontId="7" fillId="0" borderId="11" xfId="1" applyNumberFormat="1" applyBorder="1">
      <alignment vertical="center"/>
    </xf>
    <xf numFmtId="177" fontId="17" fillId="6" borderId="16" xfId="1" applyNumberFormat="1" applyFont="1" applyFill="1" applyBorder="1">
      <alignment vertical="center"/>
    </xf>
    <xf numFmtId="177" fontId="17" fillId="6" borderId="9" xfId="1" applyNumberFormat="1" applyFont="1" applyFill="1" applyBorder="1">
      <alignment vertical="center"/>
    </xf>
    <xf numFmtId="177" fontId="17" fillId="7" borderId="5" xfId="1" applyNumberFormat="1" applyFont="1" applyFill="1" applyBorder="1">
      <alignment vertical="center"/>
    </xf>
    <xf numFmtId="177" fontId="17" fillId="7" borderId="1" xfId="1" applyNumberFormat="1" applyFont="1" applyFill="1" applyBorder="1">
      <alignment vertical="center"/>
    </xf>
    <xf numFmtId="177" fontId="17" fillId="0" borderId="5" xfId="1" applyNumberFormat="1" applyFont="1" applyBorder="1">
      <alignment vertical="center"/>
    </xf>
    <xf numFmtId="177" fontId="17" fillId="0" borderId="1" xfId="1" applyNumberFormat="1" applyFont="1" applyBorder="1">
      <alignment vertical="center"/>
    </xf>
    <xf numFmtId="177" fontId="17" fillId="0" borderId="12" xfId="1" applyNumberFormat="1" applyFont="1" applyBorder="1">
      <alignment vertical="center"/>
    </xf>
    <xf numFmtId="177" fontId="17" fillId="0" borderId="8" xfId="1" applyNumberFormat="1" applyFont="1" applyBorder="1">
      <alignment vertical="center"/>
    </xf>
    <xf numFmtId="177" fontId="17" fillId="0" borderId="2" xfId="1" applyNumberFormat="1" applyFont="1" applyBorder="1">
      <alignment vertical="center"/>
    </xf>
    <xf numFmtId="22" fontId="13" fillId="0" borderId="19" xfId="0" applyNumberFormat="1" applyFont="1" applyBorder="1" applyAlignment="1">
      <alignment horizontal="right" vertical="center"/>
    </xf>
    <xf numFmtId="22" fontId="13" fillId="0" borderId="15" xfId="0" applyNumberFormat="1" applyFont="1" applyBorder="1" applyAlignment="1">
      <alignment horizontal="right" vertical="center"/>
    </xf>
    <xf numFmtId="0" fontId="7" fillId="0" borderId="0" xfId="1" applyAlignment="1">
      <alignment horizontal="right" vertical="center"/>
    </xf>
    <xf numFmtId="22" fontId="7" fillId="0" borderId="1" xfId="1" applyNumberFormat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5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7" fillId="5" borderId="1" xfId="1" applyFill="1" applyBorder="1">
      <alignment vertical="center"/>
    </xf>
    <xf numFmtId="0" fontId="14" fillId="0" borderId="1" xfId="1" applyFont="1" applyBorder="1">
      <alignment vertical="center"/>
    </xf>
    <xf numFmtId="0" fontId="14" fillId="5" borderId="1" xfId="1" applyFont="1" applyFill="1" applyBorder="1">
      <alignment vertical="center"/>
    </xf>
    <xf numFmtId="0" fontId="7" fillId="0" borderId="0" xfId="1" applyBorder="1">
      <alignment vertical="center"/>
    </xf>
    <xf numFmtId="47" fontId="7" fillId="0" borderId="0" xfId="1" applyNumberFormat="1" applyBorder="1">
      <alignment vertical="center"/>
    </xf>
    <xf numFmtId="0" fontId="5" fillId="0" borderId="0" xfId="1" applyFont="1" applyFill="1" applyAlignment="1">
      <alignment horizontal="right" vertical="center"/>
    </xf>
    <xf numFmtId="0" fontId="15" fillId="0" borderId="0" xfId="1" applyFont="1" applyFill="1">
      <alignment vertical="center"/>
    </xf>
    <xf numFmtId="0" fontId="15" fillId="0" borderId="1" xfId="1" applyFont="1" applyFill="1" applyBorder="1">
      <alignment vertical="center"/>
    </xf>
    <xf numFmtId="0" fontId="7" fillId="0" borderId="1" xfId="1" applyFill="1" applyBorder="1">
      <alignment vertical="center"/>
    </xf>
    <xf numFmtId="0" fontId="14" fillId="0" borderId="1" xfId="1" applyFont="1" applyFill="1" applyBorder="1">
      <alignment vertical="center"/>
    </xf>
    <xf numFmtId="0" fontId="7" fillId="2" borderId="1" xfId="1" applyFill="1" applyBorder="1">
      <alignment vertical="center"/>
    </xf>
    <xf numFmtId="0" fontId="7" fillId="3" borderId="1" xfId="1" applyFill="1" applyBorder="1">
      <alignment vertical="center"/>
    </xf>
    <xf numFmtId="0" fontId="7" fillId="4" borderId="1" xfId="1" applyFill="1" applyBorder="1">
      <alignment vertical="center"/>
    </xf>
    <xf numFmtId="0" fontId="17" fillId="8" borderId="0" xfId="1" applyFont="1" applyFill="1" applyAlignment="1">
      <alignment horizontal="center" vertical="center"/>
    </xf>
    <xf numFmtId="14" fontId="7" fillId="0" borderId="1" xfId="1" applyNumberFormat="1" applyFill="1" applyBorder="1">
      <alignment vertical="center"/>
    </xf>
    <xf numFmtId="14" fontId="7" fillId="0" borderId="0" xfId="1" applyNumberFormat="1" applyFill="1">
      <alignment vertical="center"/>
    </xf>
    <xf numFmtId="0" fontId="14" fillId="3" borderId="1" xfId="1" applyFont="1" applyFill="1" applyBorder="1">
      <alignment vertical="center"/>
    </xf>
    <xf numFmtId="14" fontId="7" fillId="0" borderId="1" xfId="1" applyNumberFormat="1" applyBorder="1">
      <alignment vertical="center"/>
    </xf>
    <xf numFmtId="0" fontId="3" fillId="0" borderId="1" xfId="1" applyFont="1" applyBorder="1">
      <alignment vertical="center"/>
    </xf>
    <xf numFmtId="0" fontId="7" fillId="0" borderId="6" xfId="1" applyBorder="1">
      <alignment vertical="center"/>
    </xf>
    <xf numFmtId="0" fontId="14" fillId="5" borderId="6" xfId="1" applyFont="1" applyFill="1" applyBorder="1">
      <alignment vertical="center"/>
    </xf>
    <xf numFmtId="0" fontId="7" fillId="0" borderId="7" xfId="1" applyBorder="1">
      <alignment vertical="center"/>
    </xf>
    <xf numFmtId="0" fontId="15" fillId="0" borderId="6" xfId="1" applyFont="1" applyBorder="1">
      <alignment vertical="center"/>
    </xf>
    <xf numFmtId="0" fontId="7" fillId="5" borderId="6" xfId="1" applyFill="1" applyBorder="1">
      <alignment vertical="center"/>
    </xf>
    <xf numFmtId="0" fontId="14" fillId="0" borderId="6" xfId="1" applyFont="1" applyBorder="1">
      <alignment vertical="center"/>
    </xf>
    <xf numFmtId="0" fontId="5" fillId="0" borderId="6" xfId="1" applyFont="1" applyBorder="1">
      <alignment vertical="center"/>
    </xf>
    <xf numFmtId="0" fontId="15" fillId="0" borderId="2" xfId="1" applyFont="1" applyBorder="1">
      <alignment vertical="center"/>
    </xf>
    <xf numFmtId="0" fontId="15" fillId="7" borderId="1" xfId="1" applyFont="1" applyFill="1" applyBorder="1">
      <alignment vertical="center"/>
    </xf>
    <xf numFmtId="0" fontId="14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right" vertical="center"/>
    </xf>
    <xf numFmtId="0" fontId="3" fillId="7" borderId="1" xfId="1" applyFont="1" applyFill="1" applyBorder="1">
      <alignment vertical="center"/>
    </xf>
    <xf numFmtId="178" fontId="7" fillId="0" borderId="6" xfId="1" applyNumberFormat="1" applyBorder="1">
      <alignment vertical="center"/>
    </xf>
    <xf numFmtId="178" fontId="7" fillId="0" borderId="7" xfId="1" applyNumberFormat="1" applyBorder="1">
      <alignment vertical="center"/>
    </xf>
    <xf numFmtId="178" fontId="14" fillId="0" borderId="6" xfId="1" applyNumberFormat="1" applyFont="1" applyBorder="1">
      <alignment vertical="center"/>
    </xf>
    <xf numFmtId="0" fontId="14" fillId="0" borderId="6" xfId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7" fillId="0" borderId="0" xfId="1" applyAlignment="1">
      <alignment horizontal="center" vertical="center"/>
    </xf>
    <xf numFmtId="0" fontId="7" fillId="0" borderId="20" xfId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7" fillId="0" borderId="21" xfId="1" applyBorder="1">
      <alignment vertical="center"/>
    </xf>
    <xf numFmtId="0" fontId="17" fillId="6" borderId="0" xfId="1" applyFont="1" applyFill="1" applyAlignment="1">
      <alignment vertical="center"/>
    </xf>
    <xf numFmtId="0" fontId="5" fillId="7" borderId="9" xfId="1" applyFont="1" applyFill="1" applyBorder="1" applyAlignment="1">
      <alignment vertical="center" wrapText="1"/>
    </xf>
    <xf numFmtId="0" fontId="7" fillId="7" borderId="9" xfId="1" applyFill="1" applyBorder="1">
      <alignment vertical="center"/>
    </xf>
    <xf numFmtId="177" fontId="7" fillId="7" borderId="9" xfId="1" applyNumberFormat="1" applyFill="1" applyBorder="1">
      <alignment vertical="center"/>
    </xf>
    <xf numFmtId="0" fontId="5" fillId="7" borderId="9" xfId="1" applyFont="1" applyFill="1" applyBorder="1">
      <alignment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9" borderId="0" xfId="1" applyFont="1" applyFill="1">
      <alignment vertical="center"/>
    </xf>
    <xf numFmtId="0" fontId="2" fillId="0" borderId="0" xfId="1" applyFont="1">
      <alignment vertical="center"/>
    </xf>
    <xf numFmtId="0" fontId="5" fillId="6" borderId="4" xfId="1" applyFont="1" applyFill="1" applyBorder="1" applyAlignment="1">
      <alignment vertical="center" wrapText="1"/>
    </xf>
    <xf numFmtId="177" fontId="7" fillId="6" borderId="22" xfId="1" applyNumberFormat="1" applyFill="1" applyBorder="1">
      <alignment vertical="center"/>
    </xf>
    <xf numFmtId="0" fontId="2" fillId="6" borderId="9" xfId="1" applyFont="1" applyFill="1" applyBorder="1" applyAlignment="1">
      <alignment vertical="center" wrapText="1"/>
    </xf>
    <xf numFmtId="0" fontId="2" fillId="8" borderId="1" xfId="1" applyFont="1" applyFill="1" applyBorder="1" applyAlignment="1">
      <alignment horizontal="center" vertical="center"/>
    </xf>
    <xf numFmtId="0" fontId="7" fillId="10" borderId="1" xfId="1" applyFill="1" applyBorder="1" applyAlignment="1">
      <alignment horizontal="center" vertical="center"/>
    </xf>
    <xf numFmtId="177" fontId="7" fillId="10" borderId="1" xfId="1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5" fillId="6" borderId="4" xfId="1" applyNumberFormat="1" applyFont="1" applyFill="1" applyBorder="1" applyAlignment="1">
      <alignment vertical="center" wrapText="1"/>
    </xf>
    <xf numFmtId="177" fontId="5" fillId="6" borderId="4" xfId="1" applyNumberFormat="1" applyFont="1" applyFill="1" applyBorder="1" applyAlignment="1">
      <alignment vertical="center" wrapText="1"/>
    </xf>
    <xf numFmtId="0" fontId="10" fillId="0" borderId="1" xfId="0" applyFont="1" applyBorder="1"/>
    <xf numFmtId="22" fontId="10" fillId="0" borderId="1" xfId="0" applyNumberFormat="1" applyFont="1" applyBorder="1"/>
    <xf numFmtId="0" fontId="10" fillId="11" borderId="1" xfId="0" applyFont="1" applyFill="1" applyBorder="1"/>
    <xf numFmtId="22" fontId="10" fillId="11" borderId="1" xfId="0" applyNumberFormat="1" applyFont="1" applyFill="1" applyBorder="1"/>
    <xf numFmtId="0" fontId="7" fillId="11" borderId="0" xfId="1" applyFill="1">
      <alignment vertical="center"/>
    </xf>
    <xf numFmtId="0" fontId="10" fillId="0" borderId="1" xfId="0" applyFont="1" applyFill="1" applyBorder="1"/>
    <xf numFmtId="22" fontId="10" fillId="0" borderId="1" xfId="0" applyNumberFormat="1" applyFont="1" applyFill="1" applyBorder="1"/>
    <xf numFmtId="0" fontId="2" fillId="0" borderId="1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" fillId="10" borderId="1" xfId="1" applyFont="1" applyFill="1" applyBorder="1" applyAlignment="1">
      <alignment horizontal="center" vertical="center" wrapText="1"/>
    </xf>
  </cellXfs>
  <cellStyles count="61">
    <cellStyle name="기본" xfId="0" builtinId="0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  <cellStyle name="Normal 2" xfId="1"/>
  </cellStyles>
  <dxfs count="15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'RQ2-Fig6-alpha'!$B$4:$B$13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06-49DF-97F1-774EEFFFDB43}"/>
            </c:ext>
          </c:extLst>
        </c:ser>
        <c:ser>
          <c:idx val="1"/>
          <c:order val="1"/>
          <c:tx>
            <c:strRef>
              <c:f>'RQ2-Fig6-alpha'!$C$3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'RQ2-Fig6-alpha'!$C$4:$C$13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6-49DF-97F1-774EEFFFDB43}"/>
            </c:ext>
          </c:extLst>
        </c:ser>
        <c:ser>
          <c:idx val="2"/>
          <c:order val="2"/>
          <c:tx>
            <c:strRef>
              <c:f>'RQ2-Fig6-alpha'!$D$3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'RQ2-Fig6-alpha'!$D$4:$D$13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06-49DF-97F1-774EEFFF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75888"/>
        <c:axId val="-2142467504"/>
      </c:lineChart>
      <c:catAx>
        <c:axId val="-21424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467504"/>
        <c:crosses val="autoZero"/>
        <c:auto val="1"/>
        <c:lblAlgn val="ctr"/>
        <c:lblOffset val="100"/>
        <c:noMultiLvlLbl val="0"/>
      </c:catAx>
      <c:valAx>
        <c:axId val="-214246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4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0.285121902481738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0.323472597220419</c:v>
              </c:pt>
              <c:pt idx="4">
                <c:v>0.31609943827074</c:v>
              </c:pt>
              <c:pt idx="5">
                <c:v>0.286096585699769</c:v>
              </c:pt>
              <c:pt idx="6">
                <c:v>0.251705344592518</c:v>
              </c:pt>
              <c:pt idx="7">
                <c:v>0.207743231660145</c:v>
              </c:pt>
              <c:pt idx="8">
                <c:v>0.167739593333585</c:v>
              </c:pt>
              <c:pt idx="9">
                <c:v>0.143990231338275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F-4EB2-BE8F-2B672EDC89C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0.63680423311749</c:v>
              </c:pt>
              <c:pt idx="1">
                <c:v>0.636413425177993</c:v>
              </c:pt>
              <c:pt idx="2">
                <c:v>0.634849016417969</c:v>
              </c:pt>
              <c:pt idx="3">
                <c:v>0.633679452015257</c:v>
              </c:pt>
              <c:pt idx="4">
                <c:v>0.62270577678054</c:v>
              </c:pt>
              <c:pt idx="5">
                <c:v>0.605142785075086</c:v>
              </c:pt>
              <c:pt idx="6">
                <c:v>0.558012861270641</c:v>
              </c:pt>
              <c:pt idx="7">
                <c:v>0.4680981875801</c:v>
              </c:pt>
              <c:pt idx="8">
                <c:v>0.398877281764332</c:v>
              </c:pt>
              <c:pt idx="9">
                <c:v>0.339404479268323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3F-4EB2-BE8F-2B672EDC89C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0.505588882558661</c:v>
              </c:pt>
              <c:pt idx="1">
                <c:v>0.505588882558661</c:v>
              </c:pt>
              <c:pt idx="2">
                <c:v>0.505588882558661</c:v>
              </c:pt>
              <c:pt idx="3">
                <c:v>0.505588882558661</c:v>
              </c:pt>
              <c:pt idx="4">
                <c:v>0.505588882558661</c:v>
              </c:pt>
              <c:pt idx="5">
                <c:v>0.504383282351246</c:v>
              </c:pt>
              <c:pt idx="6">
                <c:v>0.504383282351246</c:v>
              </c:pt>
              <c:pt idx="7">
                <c:v>0.500181893462357</c:v>
              </c:pt>
              <c:pt idx="8">
                <c:v>0.462615755896219</c:v>
              </c:pt>
              <c:pt idx="9">
                <c:v>0.430671311451775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3F-4EB2-BE8F-2B672EDC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82400"/>
        <c:axId val="-2143288528"/>
      </c:lineChart>
      <c:catAx>
        <c:axId val="-21432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288528"/>
        <c:crosses val="autoZero"/>
        <c:auto val="1"/>
        <c:lblAlgn val="ctr"/>
        <c:lblOffset val="100"/>
        <c:noMultiLvlLbl val="1"/>
      </c:catAx>
      <c:valAx>
        <c:axId val="-214328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2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0.444089438066218</c:v>
              </c:pt>
              <c:pt idx="1">
                <c:v>0.465918616528503</c:v>
              </c:pt>
              <c:pt idx="2">
                <c:v>0.481206049562928</c:v>
              </c:pt>
              <c:pt idx="3">
                <c:v>0.49126065104596</c:v>
              </c:pt>
              <c:pt idx="4">
                <c:v>0.481252356347501</c:v>
              </c:pt>
              <c:pt idx="5">
                <c:v>0.440642354416387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0.292891660681821</c:v>
              </c:pt>
              <c:pt idx="9">
                <c:v>0.264709624910016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21-4C93-A01A-D4C186CA90D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0.74610347948365</c:v>
              </c:pt>
              <c:pt idx="1">
                <c:v>0.745616717261343</c:v>
              </c:pt>
              <c:pt idx="2">
                <c:v>0.744561593703751</c:v>
              </c:pt>
              <c:pt idx="3">
                <c:v>0.744456274729352</c:v>
              </c:pt>
              <c:pt idx="4">
                <c:v>0.735209654003139</c:v>
              </c:pt>
              <c:pt idx="5">
                <c:v>0.712455211791835</c:v>
              </c:pt>
              <c:pt idx="6">
                <c:v>0.656572740836121</c:v>
              </c:pt>
              <c:pt idx="7">
                <c:v>0.536004791920579</c:v>
              </c:pt>
              <c:pt idx="8">
                <c:v>0.452420587009844</c:v>
              </c:pt>
              <c:pt idx="9">
                <c:v>0.383037966110037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21-4C93-A01A-D4C186CA90D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0.574469359604283</c:v>
              </c:pt>
              <c:pt idx="1">
                <c:v>0.574469359604283</c:v>
              </c:pt>
              <c:pt idx="2">
                <c:v>0.574469359604283</c:v>
              </c:pt>
              <c:pt idx="3">
                <c:v>0.574469359604283</c:v>
              </c:pt>
              <c:pt idx="4">
                <c:v>0.574469359604283</c:v>
              </c:pt>
              <c:pt idx="5">
                <c:v>0.574454235587344</c:v>
              </c:pt>
              <c:pt idx="6">
                <c:v>0.574454235587344</c:v>
              </c:pt>
              <c:pt idx="7">
                <c:v>0.570079235587344</c:v>
              </c:pt>
              <c:pt idx="8">
                <c:v>0.520013098021207</c:v>
              </c:pt>
              <c:pt idx="9">
                <c:v>0.484794844052953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21-4C93-A01A-D4C186C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09232"/>
        <c:axId val="-2144006224"/>
      </c:lineChart>
      <c:catAx>
        <c:axId val="-2143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006224"/>
        <c:crosses val="autoZero"/>
        <c:auto val="1"/>
        <c:lblAlgn val="ctr"/>
        <c:lblOffset val="100"/>
        <c:noMultiLvlLbl val="1"/>
      </c:catAx>
      <c:valAx>
        <c:axId val="-214400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3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52288"/>
        <c:axId val="-2144058768"/>
      </c:lineChart>
      <c:catAx>
        <c:axId val="-21440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058768"/>
        <c:crosses val="autoZero"/>
        <c:auto val="1"/>
        <c:lblAlgn val="ctr"/>
        <c:lblOffset val="100"/>
        <c:noMultiLvlLbl val="0"/>
      </c:catAx>
      <c:valAx>
        <c:axId val="-214405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05228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'RQ2-Fig7-beta'!$B$66:$B$75</c:f>
              <c:numCache>
                <c:formatCode>General</c:formatCode>
                <c:ptCount val="10"/>
                <c:pt idx="0">
                  <c:v>0.303181934800061</c:v>
                </c:pt>
                <c:pt idx="1">
                  <c:v>0.336975020068357</c:v>
                </c:pt>
                <c:pt idx="2">
                  <c:v>0.362448370463419</c:v>
                </c:pt>
                <c:pt idx="3">
                  <c:v>0.355495530690393</c:v>
                </c:pt>
                <c:pt idx="4">
                  <c:v>0.327466106806446</c:v>
                </c:pt>
                <c:pt idx="5">
                  <c:v>0.302529706024836</c:v>
                </c:pt>
                <c:pt idx="6">
                  <c:v>0.272089200704154</c:v>
                </c:pt>
                <c:pt idx="7">
                  <c:v>0.234593328825687</c:v>
                </c:pt>
                <c:pt idx="8">
                  <c:v>0.209085353909152</c:v>
                </c:pt>
                <c:pt idx="9">
                  <c:v>0.192571533567304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D-42A9-94EE-C9E6F6918AAE}"/>
            </c:ext>
          </c:extLst>
        </c:ser>
        <c:ser>
          <c:idx val="1"/>
          <c:order val="1"/>
          <c:tx>
            <c:strRef>
              <c:f>'RQ2-Fig7-beta'!$C$65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'RQ2-Fig7-beta'!$C$66:$C$75</c:f>
              <c:numCache>
                <c:formatCode>General</c:formatCode>
                <c:ptCount val="10"/>
                <c:pt idx="0">
                  <c:v>0.630349140375992</c:v>
                </c:pt>
                <c:pt idx="1">
                  <c:v>0.631433753619626</c:v>
                </c:pt>
                <c:pt idx="2">
                  <c:v>0.619738128849055</c:v>
                </c:pt>
                <c:pt idx="3">
                  <c:v>0.585009181481498</c:v>
                </c:pt>
                <c:pt idx="4">
                  <c:v>0.522466106441618</c:v>
                </c:pt>
                <c:pt idx="5">
                  <c:v>0.443957956409415</c:v>
                </c:pt>
                <c:pt idx="6">
                  <c:v>0.371596588091872</c:v>
                </c:pt>
                <c:pt idx="7">
                  <c:v>0.289365113294066</c:v>
                </c:pt>
                <c:pt idx="8">
                  <c:v>0.230739517058924</c:v>
                </c:pt>
                <c:pt idx="9">
                  <c:v>0.197518596427369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D-42A9-94EE-C9E6F6918AAE}"/>
            </c:ext>
          </c:extLst>
        </c:ser>
        <c:ser>
          <c:idx val="2"/>
          <c:order val="2"/>
          <c:tx>
            <c:strRef>
              <c:f>'RQ2-Fig7-beta'!$D$65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'RQ2-Fig7-beta'!$D$66:$D$75</c:f>
              <c:numCache>
                <c:formatCode>General</c:formatCode>
                <c:ptCount val="10"/>
                <c:pt idx="0">
                  <c:v>0.561944423223835</c:v>
                </c:pt>
                <c:pt idx="1">
                  <c:v>0.540913319561575</c:v>
                </c:pt>
                <c:pt idx="2">
                  <c:v>0.543098542932153</c:v>
                </c:pt>
                <c:pt idx="3">
                  <c:v>0.514904125003842</c:v>
                </c:pt>
                <c:pt idx="4">
                  <c:v>0.492210053300317</c:v>
                </c:pt>
                <c:pt idx="5">
                  <c:v>0.447890904385469</c:v>
                </c:pt>
                <c:pt idx="6">
                  <c:v>0.325606036475601</c:v>
                </c:pt>
                <c:pt idx="7">
                  <c:v>0.289391194554238</c:v>
                </c:pt>
                <c:pt idx="8">
                  <c:v>0.243688420301323</c:v>
                </c:pt>
                <c:pt idx="9">
                  <c:v>0.173032858345358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5D-42A9-94EE-C9E6F691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01328"/>
        <c:axId val="-2144107520"/>
      </c:lineChart>
      <c:catAx>
        <c:axId val="-21441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107520"/>
        <c:crosses val="autoZero"/>
        <c:auto val="1"/>
        <c:lblAlgn val="ctr"/>
        <c:lblOffset val="100"/>
        <c:noMultiLvlLbl val="0"/>
      </c:catAx>
      <c:valAx>
        <c:axId val="-214410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1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'RQ2-Fig7-beta'!$B$79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'RQ2-Fig7-beta'!$B$80:$B$89</c:f>
              <c:numCache>
                <c:formatCode>General</c:formatCode>
                <c:ptCount val="10"/>
                <c:pt idx="0">
                  <c:v>0.451670059752283</c:v>
                </c:pt>
                <c:pt idx="1">
                  <c:v>0.494231363356874</c:v>
                </c:pt>
                <c:pt idx="2">
                  <c:v>0.530881784328836</c:v>
                </c:pt>
                <c:pt idx="3">
                  <c:v>0.526282964031906</c:v>
                </c:pt>
                <c:pt idx="4">
                  <c:v>0.483033477196653</c:v>
                </c:pt>
                <c:pt idx="5">
                  <c:v>0.453344825818683</c:v>
                </c:pt>
                <c:pt idx="6">
                  <c:v>0.422080687871986</c:v>
                </c:pt>
                <c:pt idx="7">
                  <c:v>0.378965314190415</c:v>
                </c:pt>
                <c:pt idx="8">
                  <c:v>0.354288556863064</c:v>
                </c:pt>
                <c:pt idx="9">
                  <c:v>0.339230085522219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1D-4027-9E3B-2E2D90C9FFD7}"/>
            </c:ext>
          </c:extLst>
        </c:ser>
        <c:ser>
          <c:idx val="1"/>
          <c:order val="1"/>
          <c:tx>
            <c:strRef>
              <c:f>'RQ2-Fig7-beta'!$C$79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'RQ2-Fig7-beta'!$C$80:$C$89</c:f>
              <c:numCache>
                <c:formatCode>General</c:formatCode>
                <c:ptCount val="10"/>
                <c:pt idx="0">
                  <c:v>0.74262095114436</c:v>
                </c:pt>
                <c:pt idx="1">
                  <c:v>0.742771285827532</c:v>
                </c:pt>
                <c:pt idx="2">
                  <c:v>0.729166240869343</c:v>
                </c:pt>
                <c:pt idx="3">
                  <c:v>0.695658578949395</c:v>
                </c:pt>
                <c:pt idx="4">
                  <c:v>0.607243485789521</c:v>
                </c:pt>
                <c:pt idx="5">
                  <c:v>0.515535040064382</c:v>
                </c:pt>
                <c:pt idx="6">
                  <c:v>0.437796684607909</c:v>
                </c:pt>
                <c:pt idx="7">
                  <c:v>0.340175304603311</c:v>
                </c:pt>
                <c:pt idx="8">
                  <c:v>0.274482212273577</c:v>
                </c:pt>
                <c:pt idx="9">
                  <c:v>0.235387623265681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1D-4027-9E3B-2E2D90C9FFD7}"/>
            </c:ext>
          </c:extLst>
        </c:ser>
        <c:ser>
          <c:idx val="2"/>
          <c:order val="2"/>
          <c:tx>
            <c:strRef>
              <c:f>'RQ2-Fig7-beta'!$D$79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'RQ2-Fig7-beta'!$D$80:$D$89</c:f>
              <c:numCache>
                <c:formatCode>General</c:formatCode>
                <c:ptCount val="10"/>
                <c:pt idx="0">
                  <c:v>0.604292186571598</c:v>
                </c:pt>
                <c:pt idx="1">
                  <c:v>0.58265873015873</c:v>
                </c:pt>
                <c:pt idx="2">
                  <c:v>0.582305491990846</c:v>
                </c:pt>
                <c:pt idx="3">
                  <c:v>0.551441589811155</c:v>
                </c:pt>
                <c:pt idx="4">
                  <c:v>0.519375653082549</c:v>
                </c:pt>
                <c:pt idx="5">
                  <c:v>0.483386034255599</c:v>
                </c:pt>
                <c:pt idx="6">
                  <c:v>0.360052700922266</c:v>
                </c:pt>
                <c:pt idx="7">
                  <c:v>0.315496031746031</c:v>
                </c:pt>
                <c:pt idx="8">
                  <c:v>0.267757936507936</c:v>
                </c:pt>
                <c:pt idx="9">
                  <c:v>0.195902777777777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1D-4027-9E3B-2E2D90C9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33056"/>
        <c:axId val="-2144139680"/>
      </c:lineChart>
      <c:catAx>
        <c:axId val="-21441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139680"/>
        <c:crosses val="autoZero"/>
        <c:auto val="1"/>
        <c:lblAlgn val="ctr"/>
        <c:lblOffset val="100"/>
        <c:noMultiLvlLbl val="0"/>
      </c:catAx>
      <c:valAx>
        <c:axId val="-214413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1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'RQ2-Fig8'!$C$4:$L$4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6-452C-ACE2-4350C81C99C2}"/>
            </c:ext>
          </c:extLst>
        </c:ser>
        <c:ser>
          <c:idx val="1"/>
          <c:order val="1"/>
          <c:tx>
            <c:strRef>
              <c:f>'RQ2-Fig8'!$B$5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'RQ2-Fig8'!$C$5:$L$5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6-452C-ACE2-4350C81C99C2}"/>
            </c:ext>
          </c:extLst>
        </c:ser>
        <c:ser>
          <c:idx val="2"/>
          <c:order val="2"/>
          <c:tx>
            <c:strRef>
              <c:f>'RQ2-Fig8'!$B$6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'RQ2-Fig8'!$C$6:$L$6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6-452C-ACE2-4350C81C99C2}"/>
            </c:ext>
          </c:extLst>
        </c:ser>
        <c:ser>
          <c:idx val="3"/>
          <c:order val="3"/>
          <c:tx>
            <c:strRef>
              <c:f>'RQ2-Fig8'!$B$7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16-452C-ACE2-4350C81C99C2}"/>
            </c:ext>
          </c:extLst>
        </c:ser>
        <c:ser>
          <c:idx val="4"/>
          <c:order val="4"/>
          <c:tx>
            <c:strRef>
              <c:f>'RQ2-Fig8'!$B$8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'RQ2-Fig8'!$C$8:$L$8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16-452C-ACE2-4350C81C99C2}"/>
            </c:ext>
          </c:extLst>
        </c:ser>
        <c:ser>
          <c:idx val="5"/>
          <c:order val="5"/>
          <c:tx>
            <c:strRef>
              <c:f>'RQ2-Fig8'!$B$9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16-452C-ACE2-4350C81C99C2}"/>
            </c:ext>
          </c:extLst>
        </c:ser>
        <c:ser>
          <c:idx val="6"/>
          <c:order val="6"/>
          <c:tx>
            <c:strRef>
              <c:f>'RQ2-Fig8'!$B$10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'RQ2-Fig8'!$C$10:$L$10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16-452C-ACE2-4350C81C99C2}"/>
            </c:ext>
          </c:extLst>
        </c:ser>
        <c:ser>
          <c:idx val="7"/>
          <c:order val="7"/>
          <c:tx>
            <c:strRef>
              <c:f>'RQ2-Fig8'!$B$11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'RQ2-Fig8'!$C$11:$L$11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16-452C-ACE2-4350C81C99C2}"/>
            </c:ext>
          </c:extLst>
        </c:ser>
        <c:ser>
          <c:idx val="8"/>
          <c:order val="8"/>
          <c:tx>
            <c:strRef>
              <c:f>'RQ2-Fig8'!$B$12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'RQ2-Fig8'!$C$12:$L$12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16-452C-ACE2-4350C81C99C2}"/>
            </c:ext>
          </c:extLst>
        </c:ser>
        <c:ser>
          <c:idx val="9"/>
          <c:order val="9"/>
          <c:tx>
            <c:strRef>
              <c:f>'RQ2-Fig8'!$B$13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'RQ2-Fig8'!$C$13:$L$13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016-452C-ACE2-4350C81C99C2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1645600"/>
        <c:axId val="-2141639600"/>
        <c:axId val="-2141636512"/>
      </c:surfaceChart>
      <c:catAx>
        <c:axId val="-21416456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39600"/>
        <c:crosses val="max"/>
        <c:auto val="1"/>
        <c:lblAlgn val="ctr"/>
        <c:lblOffset val="100"/>
        <c:noMultiLvlLbl val="0"/>
      </c:catAx>
      <c:valAx>
        <c:axId val="-2141639600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41645600"/>
        <c:crosses val="autoZero"/>
        <c:crossBetween val="midCat"/>
      </c:valAx>
      <c:serAx>
        <c:axId val="-214163651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396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'RQ2-Fig8'!$C$17:$L$17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84-4DD4-AF8C-5E6F2FE0A8B1}"/>
            </c:ext>
          </c:extLst>
        </c:ser>
        <c:ser>
          <c:idx val="1"/>
          <c:order val="1"/>
          <c:tx>
            <c:strRef>
              <c:f>'RQ2-Fig8'!$B$18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84-4DD4-AF8C-5E6F2FE0A8B1}"/>
            </c:ext>
          </c:extLst>
        </c:ser>
        <c:ser>
          <c:idx val="2"/>
          <c:order val="2"/>
          <c:tx>
            <c:strRef>
              <c:f>'RQ2-Fig8'!$B$19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'RQ2-Fig8'!$C$19:$L$19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84-4DD4-AF8C-5E6F2FE0A8B1}"/>
            </c:ext>
          </c:extLst>
        </c:ser>
        <c:ser>
          <c:idx val="3"/>
          <c:order val="3"/>
          <c:tx>
            <c:strRef>
              <c:f>'RQ2-Fig8'!$B$20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'RQ2-Fig8'!$C$20:$L$20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84-4DD4-AF8C-5E6F2FE0A8B1}"/>
            </c:ext>
          </c:extLst>
        </c:ser>
        <c:ser>
          <c:idx val="4"/>
          <c:order val="4"/>
          <c:tx>
            <c:strRef>
              <c:f>'RQ2-Fig8'!$B$21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'RQ2-Fig8'!$C$21:$L$21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84-4DD4-AF8C-5E6F2FE0A8B1}"/>
            </c:ext>
          </c:extLst>
        </c:ser>
        <c:ser>
          <c:idx val="5"/>
          <c:order val="5"/>
          <c:tx>
            <c:strRef>
              <c:f>'RQ2-Fig8'!$B$22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'RQ2-Fig8'!$C$22:$L$22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D84-4DD4-AF8C-5E6F2FE0A8B1}"/>
            </c:ext>
          </c:extLst>
        </c:ser>
        <c:ser>
          <c:idx val="6"/>
          <c:order val="6"/>
          <c:tx>
            <c:strRef>
              <c:f>'RQ2-Fig8'!$B$23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D84-4DD4-AF8C-5E6F2FE0A8B1}"/>
            </c:ext>
          </c:extLst>
        </c:ser>
        <c:ser>
          <c:idx val="7"/>
          <c:order val="7"/>
          <c:tx>
            <c:strRef>
              <c:f>'RQ2-Fig8'!$B$24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'RQ2-Fig8'!$C$24:$L$24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D84-4DD4-AF8C-5E6F2FE0A8B1}"/>
            </c:ext>
          </c:extLst>
        </c:ser>
        <c:ser>
          <c:idx val="8"/>
          <c:order val="8"/>
          <c:tx>
            <c:strRef>
              <c:f>'RQ2-Fig8'!$B$25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'RQ2-Fig8'!$C$25:$L$25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D84-4DD4-AF8C-5E6F2FE0A8B1}"/>
            </c:ext>
          </c:extLst>
        </c:ser>
        <c:ser>
          <c:idx val="9"/>
          <c:order val="9"/>
          <c:tx>
            <c:strRef>
              <c:f>'RQ2-Fig8'!$B$26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D84-4DD4-AF8C-5E6F2FE0A8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4267456"/>
        <c:axId val="-2144273504"/>
        <c:axId val="-2144276592"/>
      </c:surfaceChart>
      <c:catAx>
        <c:axId val="-21442674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273504"/>
        <c:crosses val="max"/>
        <c:auto val="1"/>
        <c:lblAlgn val="ctr"/>
        <c:lblOffset val="100"/>
        <c:noMultiLvlLbl val="0"/>
      </c:catAx>
      <c:valAx>
        <c:axId val="-214427350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4267456"/>
        <c:crosses val="autoZero"/>
        <c:crossBetween val="midCat"/>
      </c:valAx>
      <c:serAx>
        <c:axId val="-214427659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2735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'RQ2-Fig8'!$C$31:$L$31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6-4C1A-9188-ED3BDB1BFDE9}"/>
            </c:ext>
          </c:extLst>
        </c:ser>
        <c:ser>
          <c:idx val="1"/>
          <c:order val="1"/>
          <c:tx>
            <c:strRef>
              <c:f>'RQ2-Fig8'!$B$32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'RQ2-Fig8'!$C$32:$L$32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6-4C1A-9188-ED3BDB1BFDE9}"/>
            </c:ext>
          </c:extLst>
        </c:ser>
        <c:ser>
          <c:idx val="2"/>
          <c:order val="2"/>
          <c:tx>
            <c:strRef>
              <c:f>'RQ2-Fig8'!$B$33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'RQ2-Fig8'!$C$33:$L$33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6-4C1A-9188-ED3BDB1BFDE9}"/>
            </c:ext>
          </c:extLst>
        </c:ser>
        <c:ser>
          <c:idx val="3"/>
          <c:order val="3"/>
          <c:tx>
            <c:strRef>
              <c:f>'RQ2-Fig8'!$B$34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'RQ2-Fig8'!$C$34:$L$34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6-4C1A-9188-ED3BDB1BFDE9}"/>
            </c:ext>
          </c:extLst>
        </c:ser>
        <c:ser>
          <c:idx val="4"/>
          <c:order val="4"/>
          <c:tx>
            <c:strRef>
              <c:f>'RQ2-Fig8'!$B$35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'RQ2-Fig8'!$C$35:$L$35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36-4C1A-9188-ED3BDB1BFDE9}"/>
            </c:ext>
          </c:extLst>
        </c:ser>
        <c:ser>
          <c:idx val="5"/>
          <c:order val="5"/>
          <c:tx>
            <c:strRef>
              <c:f>'RQ2-Fig8'!$B$36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'RQ2-Fig8'!$C$36:$L$36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36-4C1A-9188-ED3BDB1BFDE9}"/>
            </c:ext>
          </c:extLst>
        </c:ser>
        <c:ser>
          <c:idx val="6"/>
          <c:order val="6"/>
          <c:tx>
            <c:strRef>
              <c:f>'RQ2-Fig8'!$B$37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36-4C1A-9188-ED3BDB1BFDE9}"/>
            </c:ext>
          </c:extLst>
        </c:ser>
        <c:ser>
          <c:idx val="7"/>
          <c:order val="7"/>
          <c:tx>
            <c:strRef>
              <c:f>'RQ2-Fig8'!$B$38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'RQ2-Fig8'!$C$38:$L$38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36-4C1A-9188-ED3BDB1BFDE9}"/>
            </c:ext>
          </c:extLst>
        </c:ser>
        <c:ser>
          <c:idx val="8"/>
          <c:order val="8"/>
          <c:tx>
            <c:strRef>
              <c:f>'RQ2-Fig8'!$B$39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'RQ2-Fig8'!$C$39:$L$39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A36-4C1A-9188-ED3BDB1BFDE9}"/>
            </c:ext>
          </c:extLst>
        </c:ser>
        <c:ser>
          <c:idx val="9"/>
          <c:order val="9"/>
          <c:tx>
            <c:strRef>
              <c:f>'RQ2-Fig8'!$B$40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'RQ2-Fig8'!$C$40:$L$40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A36-4C1A-9188-ED3BDB1BFDE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0809888"/>
        <c:axId val="-2140803888"/>
        <c:axId val="-2140800800"/>
      </c:surfaceChart>
      <c:catAx>
        <c:axId val="-21408098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803888"/>
        <c:crosses val="max"/>
        <c:auto val="1"/>
        <c:lblAlgn val="ctr"/>
        <c:lblOffset val="100"/>
        <c:noMultiLvlLbl val="0"/>
      </c:catAx>
      <c:valAx>
        <c:axId val="-214080388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809888"/>
        <c:crosses val="autoZero"/>
        <c:crossBetween val="midCat"/>
      </c:valAx>
      <c:serAx>
        <c:axId val="-214080080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8038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'RQ2-Fig8'!$C$44:$L$44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2C-411B-84EE-A0D163D98388}"/>
            </c:ext>
          </c:extLst>
        </c:ser>
        <c:ser>
          <c:idx val="1"/>
          <c:order val="1"/>
          <c:tx>
            <c:strRef>
              <c:f>'RQ2-Fig8'!$B$45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'RQ2-Fig8'!$C$45:$L$45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2C-411B-84EE-A0D163D98388}"/>
            </c:ext>
          </c:extLst>
        </c:ser>
        <c:ser>
          <c:idx val="2"/>
          <c:order val="2"/>
          <c:tx>
            <c:strRef>
              <c:f>'RQ2-Fig8'!$B$46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'RQ2-Fig8'!$C$46:$L$46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2C-411B-84EE-A0D163D98388}"/>
            </c:ext>
          </c:extLst>
        </c:ser>
        <c:ser>
          <c:idx val="3"/>
          <c:order val="3"/>
          <c:tx>
            <c:strRef>
              <c:f>'RQ2-Fig8'!$B$47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'RQ2-Fig8'!$C$47:$L$47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2C-411B-84EE-A0D163D98388}"/>
            </c:ext>
          </c:extLst>
        </c:ser>
        <c:ser>
          <c:idx val="4"/>
          <c:order val="4"/>
          <c:tx>
            <c:strRef>
              <c:f>'RQ2-Fig8'!$B$48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'RQ2-Fig8'!$C$48:$L$48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2C-411B-84EE-A0D163D98388}"/>
            </c:ext>
          </c:extLst>
        </c:ser>
        <c:ser>
          <c:idx val="5"/>
          <c:order val="5"/>
          <c:tx>
            <c:strRef>
              <c:f>'RQ2-Fig8'!$B$49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'RQ2-Fig8'!$C$49:$L$49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2C-411B-84EE-A0D163D98388}"/>
            </c:ext>
          </c:extLst>
        </c:ser>
        <c:ser>
          <c:idx val="6"/>
          <c:order val="6"/>
          <c:tx>
            <c:strRef>
              <c:f>'RQ2-Fig8'!$B$50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'RQ2-Fig8'!$C$50:$L$50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A2C-411B-84EE-A0D163D98388}"/>
            </c:ext>
          </c:extLst>
        </c:ser>
        <c:ser>
          <c:idx val="7"/>
          <c:order val="7"/>
          <c:tx>
            <c:strRef>
              <c:f>'RQ2-Fig8'!$B$51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'RQ2-Fig8'!$C$51:$L$51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A2C-411B-84EE-A0D163D98388}"/>
            </c:ext>
          </c:extLst>
        </c:ser>
        <c:ser>
          <c:idx val="8"/>
          <c:order val="8"/>
          <c:tx>
            <c:strRef>
              <c:f>'RQ2-Fig8'!$B$52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'RQ2-Fig8'!$C$52:$L$52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A2C-411B-84EE-A0D163D98388}"/>
            </c:ext>
          </c:extLst>
        </c:ser>
        <c:ser>
          <c:idx val="9"/>
          <c:order val="9"/>
          <c:tx>
            <c:strRef>
              <c:f>'RQ2-Fig8'!$B$53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'RQ2-Fig8'!$C$53:$L$53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A2C-411B-84EE-A0D163D98388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0694064"/>
        <c:axId val="-2140688064"/>
        <c:axId val="-2140684976"/>
      </c:surfaceChart>
      <c:catAx>
        <c:axId val="-21406940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688064"/>
        <c:crosses val="max"/>
        <c:auto val="1"/>
        <c:lblAlgn val="ctr"/>
        <c:lblOffset val="100"/>
        <c:noMultiLvlLbl val="0"/>
      </c:catAx>
      <c:valAx>
        <c:axId val="-214068806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694064"/>
        <c:crosses val="autoZero"/>
        <c:crossBetween val="midCat"/>
      </c:valAx>
      <c:serAx>
        <c:axId val="-21406849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6880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3-43C2-84BA-C2517FEF87A9}"/>
            </c:ext>
          </c:extLst>
        </c:ser>
        <c:ser>
          <c:idx val="1"/>
          <c:order val="1"/>
          <c:tx>
            <c:strRef>
              <c:f>'RQ2-Fig8'!$B$59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D3-43C2-84BA-C2517FEF87A9}"/>
            </c:ext>
          </c:extLst>
        </c:ser>
        <c:ser>
          <c:idx val="2"/>
          <c:order val="2"/>
          <c:tx>
            <c:strRef>
              <c:f>'RQ2-Fig8'!$B$60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'RQ2-Fig8'!$C$60:$L$60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D3-43C2-84BA-C2517FEF87A9}"/>
            </c:ext>
          </c:extLst>
        </c:ser>
        <c:ser>
          <c:idx val="3"/>
          <c:order val="3"/>
          <c:tx>
            <c:strRef>
              <c:f>'RQ2-Fig8'!$B$61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'RQ2-Fig8'!$C$61:$L$61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D3-43C2-84BA-C2517FEF87A9}"/>
            </c:ext>
          </c:extLst>
        </c:ser>
        <c:ser>
          <c:idx val="4"/>
          <c:order val="4"/>
          <c:tx>
            <c:strRef>
              <c:f>'RQ2-Fig8'!$B$62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'RQ2-Fig8'!$C$62:$L$62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D3-43C2-84BA-C2517FEF87A9}"/>
            </c:ext>
          </c:extLst>
        </c:ser>
        <c:ser>
          <c:idx val="5"/>
          <c:order val="5"/>
          <c:tx>
            <c:strRef>
              <c:f>'RQ2-Fig8'!$B$63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'RQ2-Fig8'!$C$63:$L$63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D3-43C2-84BA-C2517FEF87A9}"/>
            </c:ext>
          </c:extLst>
        </c:ser>
        <c:ser>
          <c:idx val="6"/>
          <c:order val="6"/>
          <c:tx>
            <c:strRef>
              <c:f>'RQ2-Fig8'!$B$64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D3-43C2-84BA-C2517FEF87A9}"/>
            </c:ext>
          </c:extLst>
        </c:ser>
        <c:ser>
          <c:idx val="7"/>
          <c:order val="7"/>
          <c:tx>
            <c:strRef>
              <c:f>'RQ2-Fig8'!$B$65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'RQ2-Fig8'!$C$65:$L$65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AD3-43C2-84BA-C2517FEF87A9}"/>
            </c:ext>
          </c:extLst>
        </c:ser>
        <c:ser>
          <c:idx val="8"/>
          <c:order val="8"/>
          <c:tx>
            <c:strRef>
              <c:f>'RQ2-Fig8'!$B$66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'RQ2-Fig8'!$C$66:$L$66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AD3-43C2-84BA-C2517FEF87A9}"/>
            </c:ext>
          </c:extLst>
        </c:ser>
        <c:ser>
          <c:idx val="9"/>
          <c:order val="9"/>
          <c:tx>
            <c:strRef>
              <c:f>'RQ2-Fig8'!$B$67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'RQ2-Fig8'!$C$67:$L$67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AD3-43C2-84BA-C2517FEF87A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1552112"/>
        <c:axId val="-2141546112"/>
        <c:axId val="-2141543024"/>
      </c:surfaceChart>
      <c:catAx>
        <c:axId val="-214155211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46112"/>
        <c:crosses val="max"/>
        <c:auto val="1"/>
        <c:lblAlgn val="ctr"/>
        <c:lblOffset val="100"/>
        <c:noMultiLvlLbl val="0"/>
      </c:catAx>
      <c:valAx>
        <c:axId val="-2141546112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552112"/>
        <c:crosses val="autoZero"/>
        <c:crossBetween val="midCat"/>
      </c:valAx>
      <c:serAx>
        <c:axId val="-214154302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461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'RQ2-Fig6-alpha'!$B$18:$B$27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D1-4136-9BA9-B9D76132EA4E}"/>
            </c:ext>
          </c:extLst>
        </c:ser>
        <c:ser>
          <c:idx val="1"/>
          <c:order val="1"/>
          <c:tx>
            <c:strRef>
              <c:f>'RQ2-Fig6-alpha'!$C$17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D1-4136-9BA9-B9D76132EA4E}"/>
            </c:ext>
          </c:extLst>
        </c:ser>
        <c:ser>
          <c:idx val="2"/>
          <c:order val="2"/>
          <c:tx>
            <c:strRef>
              <c:f>'RQ2-Fig6-alpha'!$D$17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'RQ2-Fig6-alpha'!$D$18:$D$27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D1-4136-9BA9-B9D76132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04224"/>
        <c:axId val="-2143110784"/>
      </c:lineChart>
      <c:catAx>
        <c:axId val="-21431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110784"/>
        <c:crosses val="autoZero"/>
        <c:auto val="1"/>
        <c:lblAlgn val="ctr"/>
        <c:lblOffset val="100"/>
        <c:noMultiLvlLbl val="0"/>
      </c:catAx>
      <c:valAx>
        <c:axId val="-214311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1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0D-4831-8C62-3C9E3A67B4B1}"/>
            </c:ext>
          </c:extLst>
        </c:ser>
        <c:ser>
          <c:idx val="1"/>
          <c:order val="1"/>
          <c:tx>
            <c:strRef>
              <c:f>'RQ2-Fig8'!$B$72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0D-4831-8C62-3C9E3A67B4B1}"/>
            </c:ext>
          </c:extLst>
        </c:ser>
        <c:ser>
          <c:idx val="2"/>
          <c:order val="2"/>
          <c:tx>
            <c:strRef>
              <c:f>'RQ2-Fig8'!$B$73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0D-4831-8C62-3C9E3A67B4B1}"/>
            </c:ext>
          </c:extLst>
        </c:ser>
        <c:ser>
          <c:idx val="3"/>
          <c:order val="3"/>
          <c:tx>
            <c:strRef>
              <c:f>'RQ2-Fig8'!$B$74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0D-4831-8C62-3C9E3A67B4B1}"/>
            </c:ext>
          </c:extLst>
        </c:ser>
        <c:ser>
          <c:idx val="4"/>
          <c:order val="4"/>
          <c:tx>
            <c:strRef>
              <c:f>'RQ2-Fig8'!$B$75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'RQ2-Fig8'!$C$75:$L$75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0D-4831-8C62-3C9E3A67B4B1}"/>
            </c:ext>
          </c:extLst>
        </c:ser>
        <c:ser>
          <c:idx val="5"/>
          <c:order val="5"/>
          <c:tx>
            <c:strRef>
              <c:f>'RQ2-Fig8'!$B$76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'RQ2-Fig8'!$C$76:$L$76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60D-4831-8C62-3C9E3A67B4B1}"/>
            </c:ext>
          </c:extLst>
        </c:ser>
        <c:ser>
          <c:idx val="6"/>
          <c:order val="6"/>
          <c:tx>
            <c:strRef>
              <c:f>'RQ2-Fig8'!$B$77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'RQ2-Fig8'!$C$77:$L$77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0D-4831-8C62-3C9E3A67B4B1}"/>
            </c:ext>
          </c:extLst>
        </c:ser>
        <c:ser>
          <c:idx val="7"/>
          <c:order val="7"/>
          <c:tx>
            <c:strRef>
              <c:f>'RQ2-Fig8'!$B$78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'RQ2-Fig8'!$C$78:$L$78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60D-4831-8C62-3C9E3A67B4B1}"/>
            </c:ext>
          </c:extLst>
        </c:ser>
        <c:ser>
          <c:idx val="8"/>
          <c:order val="8"/>
          <c:tx>
            <c:strRef>
              <c:f>'RQ2-Fig8'!$B$79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'RQ2-Fig8'!$C$79:$L$79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60D-4831-8C62-3C9E3A67B4B1}"/>
            </c:ext>
          </c:extLst>
        </c:ser>
        <c:ser>
          <c:idx val="9"/>
          <c:order val="9"/>
          <c:tx>
            <c:strRef>
              <c:f>'RQ2-Fig8'!$B$80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'RQ2-Fig8'!$C$80:$L$80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60D-4831-8C62-3C9E3A67B4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1425264"/>
        <c:axId val="-2141419264"/>
        <c:axId val="-2141416176"/>
      </c:surfaceChart>
      <c:catAx>
        <c:axId val="-21414252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419264"/>
        <c:crosses val="max"/>
        <c:auto val="1"/>
        <c:lblAlgn val="ctr"/>
        <c:lblOffset val="100"/>
        <c:noMultiLvlLbl val="0"/>
      </c:catAx>
      <c:valAx>
        <c:axId val="-214141926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425264"/>
        <c:crosses val="autoZero"/>
        <c:crossBetween val="midCat"/>
      </c:valAx>
      <c:serAx>
        <c:axId val="-21414161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4192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'RQ2-Fig8'!$C$137:$L$137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0.530467374457034</c:v>
                </c:pt>
                <c:pt idx="2">
                  <c:v>0.531014072365516</c:v>
                </c:pt>
                <c:pt idx="3">
                  <c:v>0.513451119283015</c:v>
                </c:pt>
                <c:pt idx="4">
                  <c:v>0.556522345301757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</c:v>
                </c:pt>
                <c:pt idx="8">
                  <c:v>0.328663925315744</c:v>
                </c:pt>
                <c:pt idx="9">
                  <c:v>0.305246481426782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D6-448F-AF1C-FA2617FFD8BA}"/>
            </c:ext>
          </c:extLst>
        </c:ser>
        <c:ser>
          <c:idx val="1"/>
          <c:order val="1"/>
          <c:tx>
            <c:strRef>
              <c:f>'RQ2-Fig8'!$B$138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'RQ2-Fig8'!$C$138:$L$138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0.534715355642515</c:v>
                </c:pt>
                <c:pt idx="2">
                  <c:v>0.536027691975621</c:v>
                </c:pt>
                <c:pt idx="3">
                  <c:v>0.496466437822884</c:v>
                </c:pt>
                <c:pt idx="4">
                  <c:v>0.535491241639497</c:v>
                </c:pt>
                <c:pt idx="5">
                  <c:v>0.429277807411436</c:v>
                </c:pt>
                <c:pt idx="6">
                  <c:v>0.368200866188769</c:v>
                </c:pt>
                <c:pt idx="7">
                  <c:v>0.340797355422355</c:v>
                </c:pt>
                <c:pt idx="8">
                  <c:v>0.339692027804931</c:v>
                </c:pt>
                <c:pt idx="9">
                  <c:v>0.310228475322288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6-448F-AF1C-FA2617FFD8BA}"/>
            </c:ext>
          </c:extLst>
        </c:ser>
        <c:ser>
          <c:idx val="2"/>
          <c:order val="2"/>
          <c:tx>
            <c:strRef>
              <c:f>'RQ2-Fig8'!$B$139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'RQ2-Fig8'!$C$139:$L$139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0.512920481709237</c:v>
                </c:pt>
                <c:pt idx="2">
                  <c:v>0.513795766399066</c:v>
                </c:pt>
                <c:pt idx="3">
                  <c:v>0.498665475363308</c:v>
                </c:pt>
                <c:pt idx="4">
                  <c:v>0.537676465010075</c:v>
                </c:pt>
                <c:pt idx="5">
                  <c:v>0.435255684356294</c:v>
                </c:pt>
                <c:pt idx="6">
                  <c:v>0.371500934581291</c:v>
                </c:pt>
                <c:pt idx="7">
                  <c:v>0.337684032198738</c:v>
                </c:pt>
                <c:pt idx="8">
                  <c:v>0.320747821754463</c:v>
                </c:pt>
                <c:pt idx="9">
                  <c:v>0.296554630010512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D6-448F-AF1C-FA2617FFD8BA}"/>
            </c:ext>
          </c:extLst>
        </c:ser>
        <c:ser>
          <c:idx val="3"/>
          <c:order val="3"/>
          <c:tx>
            <c:strRef>
              <c:f>'RQ2-Fig8'!$B$140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'RQ2-Fig8'!$C$140:$L$140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0.516707629224969</c:v>
                </c:pt>
                <c:pt idx="2">
                  <c:v>0.534828238330928</c:v>
                </c:pt>
                <c:pt idx="3">
                  <c:v>0.517677730792489</c:v>
                </c:pt>
                <c:pt idx="4">
                  <c:v>0.509237334743059</c:v>
                </c:pt>
                <c:pt idx="5">
                  <c:v>0.386317714341009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0.30070931311195</c:v>
                </c:pt>
                <c:pt idx="9">
                  <c:v>0.293081922162804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D6-448F-AF1C-FA2617FFD8BA}"/>
            </c:ext>
          </c:extLst>
        </c:ser>
        <c:ser>
          <c:idx val="4"/>
          <c:order val="4"/>
          <c:tx>
            <c:strRef>
              <c:f>'RQ2-Fig8'!$B$141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'RQ2-Fig8'!$C$141:$L$141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0.49916353751421</c:v>
                </c:pt>
                <c:pt idx="2">
                  <c:v>0.502131295820651</c:v>
                </c:pt>
                <c:pt idx="3">
                  <c:v>0.483293039213007</c:v>
                </c:pt>
                <c:pt idx="4">
                  <c:v>0.4907099297062</c:v>
                </c:pt>
                <c:pt idx="5">
                  <c:v>0.348215457801253</c:v>
                </c:pt>
                <c:pt idx="6">
                  <c:v>0.321488794075792</c:v>
                </c:pt>
                <c:pt idx="7">
                  <c:v>0.304405651495788</c:v>
                </c:pt>
                <c:pt idx="8">
                  <c:v>0.297074872839578</c:v>
                </c:pt>
                <c:pt idx="9">
                  <c:v>0.287235705470999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D6-448F-AF1C-FA2617FFD8BA}"/>
            </c:ext>
          </c:extLst>
        </c:ser>
        <c:ser>
          <c:idx val="5"/>
          <c:order val="5"/>
          <c:tx>
            <c:strRef>
              <c:f>'RQ2-Fig8'!$B$142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</c:v>
                </c:pt>
                <c:pt idx="2">
                  <c:v>0.469314749713604</c:v>
                </c:pt>
                <c:pt idx="3">
                  <c:v>0.410393169120043</c:v>
                </c:pt>
                <c:pt idx="4">
                  <c:v>0.421184173616238</c:v>
                </c:pt>
                <c:pt idx="5">
                  <c:v>0.317136449559772</c:v>
                </c:pt>
                <c:pt idx="6">
                  <c:v>0.297675029186758</c:v>
                </c:pt>
                <c:pt idx="7">
                  <c:v>0.290799877002082</c:v>
                </c:pt>
                <c:pt idx="8">
                  <c:v>0.295850819115525</c:v>
                </c:pt>
                <c:pt idx="9">
                  <c:v>0.287726927212221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D6-448F-AF1C-FA2617FFD8BA}"/>
            </c:ext>
          </c:extLst>
        </c:ser>
        <c:ser>
          <c:idx val="6"/>
          <c:order val="6"/>
          <c:tx>
            <c:strRef>
              <c:f>'RQ2-Fig8'!$B$143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'RQ2-Fig8'!$C$143:$L$143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0.425813339448832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0.32389930570637</c:v>
                </c:pt>
                <c:pt idx="5">
                  <c:v>0.292312781848174</c:v>
                </c:pt>
                <c:pt idx="6">
                  <c:v>0.291343012438075</c:v>
                </c:pt>
                <c:pt idx="7">
                  <c:v>0.2790101944624</c:v>
                </c:pt>
                <c:pt idx="8">
                  <c:v>0.273606472331704</c:v>
                </c:pt>
                <c:pt idx="9">
                  <c:v>0.272412981898276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D6-448F-AF1C-FA2617FFD8BA}"/>
            </c:ext>
          </c:extLst>
        </c:ser>
        <c:ser>
          <c:idx val="7"/>
          <c:order val="7"/>
          <c:tx>
            <c:strRef>
              <c:f>'RQ2-Fig8'!$B$144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'RQ2-Fig8'!$C$144:$L$144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0.343279914540408</c:v>
                </c:pt>
                <c:pt idx="2">
                  <c:v>0.311324696058411</c:v>
                </c:pt>
                <c:pt idx="3">
                  <c:v>0.307931745239185</c:v>
                </c:pt>
                <c:pt idx="4">
                  <c:v>0.291851130451673</c:v>
                </c:pt>
                <c:pt idx="5">
                  <c:v>0.271318463666356</c:v>
                </c:pt>
                <c:pt idx="6">
                  <c:v>0.287261290066879</c:v>
                </c:pt>
                <c:pt idx="7">
                  <c:v>0.282496430448636</c:v>
                </c:pt>
                <c:pt idx="8">
                  <c:v>0.263864472129177</c:v>
                </c:pt>
                <c:pt idx="9">
                  <c:v>0.226518922254216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D6-448F-AF1C-FA2617FFD8BA}"/>
            </c:ext>
          </c:extLst>
        </c:ser>
        <c:ser>
          <c:idx val="8"/>
          <c:order val="8"/>
          <c:tx>
            <c:strRef>
              <c:f>'RQ2-Fig8'!$B$145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0.289885990831266</c:v>
                </c:pt>
                <c:pt idx="2">
                  <c:v>0.288958589942305</c:v>
                </c:pt>
                <c:pt idx="3">
                  <c:v>0.24936881827792</c:v>
                </c:pt>
                <c:pt idx="4">
                  <c:v>0.243729557479557</c:v>
                </c:pt>
                <c:pt idx="5">
                  <c:v>0.221898670496562</c:v>
                </c:pt>
                <c:pt idx="6">
                  <c:v>0.221847461692524</c:v>
                </c:pt>
                <c:pt idx="7">
                  <c:v>0.210698147319083</c:v>
                </c:pt>
                <c:pt idx="8">
                  <c:v>0.230681451446157</c:v>
                </c:pt>
                <c:pt idx="9">
                  <c:v>0.216487009722303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D6-448F-AF1C-FA2617FFD8BA}"/>
            </c:ext>
          </c:extLst>
        </c:ser>
        <c:ser>
          <c:idx val="9"/>
          <c:order val="9"/>
          <c:tx>
            <c:strRef>
              <c:f>'RQ2-Fig8'!$B$146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'RQ2-Fig8'!$C$146:$L$146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0.195407877845089</c:v>
                </c:pt>
                <c:pt idx="2">
                  <c:v>0.193061474942961</c:v>
                </c:pt>
                <c:pt idx="3">
                  <c:v>0.176955502427104</c:v>
                </c:pt>
                <c:pt idx="4">
                  <c:v>0.173541065416065</c:v>
                </c:pt>
                <c:pt idx="5">
                  <c:v>0.171847516585114</c:v>
                </c:pt>
                <c:pt idx="6">
                  <c:v>0.17237250582051</c:v>
                </c:pt>
                <c:pt idx="7">
                  <c:v>0.163968153170359</c:v>
                </c:pt>
                <c:pt idx="8">
                  <c:v>0.159898784033055</c:v>
                </c:pt>
                <c:pt idx="9">
                  <c:v>0.156141965333141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D6-448F-AF1C-FA2617FFD8BA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572064"/>
        <c:axId val="-2140566064"/>
        <c:axId val="-2140562976"/>
      </c:surfaceChart>
      <c:catAx>
        <c:axId val="-21405720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566064"/>
        <c:crosses val="max"/>
        <c:auto val="1"/>
        <c:lblAlgn val="ctr"/>
        <c:lblOffset val="100"/>
        <c:noMultiLvlLbl val="0"/>
      </c:catAx>
      <c:valAx>
        <c:axId val="-214056606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572064"/>
        <c:crosses val="autoZero"/>
        <c:crossBetween val="midCat"/>
      </c:valAx>
      <c:serAx>
        <c:axId val="-21405629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5660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'RQ2-Fig8'!$C$150:$L$150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0.479800338550338</c:v>
                </c:pt>
                <c:pt idx="6">
                  <c:v>0.380881178000743</c:v>
                </c:pt>
                <c:pt idx="7">
                  <c:v>0.349472447842013</c:v>
                </c:pt>
                <c:pt idx="8">
                  <c:v>0.336656746031746</c:v>
                </c:pt>
                <c:pt idx="9">
                  <c:v>0.314445999402895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FF-4DF1-86B2-536AA2EA907D}"/>
            </c:ext>
          </c:extLst>
        </c:ser>
        <c:ser>
          <c:idx val="1"/>
          <c:order val="1"/>
          <c:tx>
            <c:strRef>
              <c:f>'RQ2-Fig8'!$B$151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'RQ2-Fig8'!$C$151:$L$151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0.384222222222222</c:v>
                </c:pt>
                <c:pt idx="7">
                  <c:v>0.344184981684981</c:v>
                </c:pt>
                <c:pt idx="8">
                  <c:v>0.335305183168086</c:v>
                </c:pt>
                <c:pt idx="9">
                  <c:v>0.310755053769759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FF-4DF1-86B2-536AA2EA907D}"/>
            </c:ext>
          </c:extLst>
        </c:ser>
        <c:ser>
          <c:idx val="2"/>
          <c:order val="2"/>
          <c:tx>
            <c:strRef>
              <c:f>'RQ2-Fig8'!$B$152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'RQ2-Fig8'!$C$152:$L$152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0.382478632478632</c:v>
                </c:pt>
                <c:pt idx="7">
                  <c:v>0.338414502164502</c:v>
                </c:pt>
                <c:pt idx="8">
                  <c:v>0.317226384726384</c:v>
                </c:pt>
                <c:pt idx="9">
                  <c:v>0.290976360241066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FF-4DF1-86B2-536AA2EA907D}"/>
            </c:ext>
          </c:extLst>
        </c:ser>
        <c:ser>
          <c:idx val="3"/>
          <c:order val="3"/>
          <c:tx>
            <c:strRef>
              <c:f>'RQ2-Fig8'!$B$153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'RQ2-Fig8'!$C$153:$L$153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0.351158357771261</c:v>
                </c:pt>
                <c:pt idx="7">
                  <c:v>0.321264880952381</c:v>
                </c:pt>
                <c:pt idx="8">
                  <c:v>0.298994061494061</c:v>
                </c:pt>
                <c:pt idx="9">
                  <c:v>0.285908719548425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FF-4DF1-86B2-536AA2EA907D}"/>
            </c:ext>
          </c:extLst>
        </c:ser>
        <c:ser>
          <c:idx val="4"/>
          <c:order val="4"/>
          <c:tx>
            <c:strRef>
              <c:f>'RQ2-Fig8'!$B$154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'RQ2-Fig8'!$C$154:$L$154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0.336205357142857</c:v>
                </c:pt>
                <c:pt idx="7">
                  <c:v>0.305884844322344</c:v>
                </c:pt>
                <c:pt idx="8">
                  <c:v>0.295616189366189</c:v>
                </c:pt>
                <c:pt idx="9">
                  <c:v>0.281515494309612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FF-4DF1-86B2-536AA2EA907D}"/>
            </c:ext>
          </c:extLst>
        </c:ser>
        <c:ser>
          <c:idx val="5"/>
          <c:order val="5"/>
          <c:tx>
            <c:strRef>
              <c:f>'RQ2-Fig8'!$B$155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'RQ2-Fig8'!$C$155:$L$155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0.458386034255599</c:v>
                </c:pt>
                <c:pt idx="5">
                  <c:v>0.340729166666666</c:v>
                </c:pt>
                <c:pt idx="6">
                  <c:v>0.31229843073593</c:v>
                </c:pt>
                <c:pt idx="7">
                  <c:v>0.294376907814407</c:v>
                </c:pt>
                <c:pt idx="8">
                  <c:v>0.294511183261183</c:v>
                </c:pt>
                <c:pt idx="9">
                  <c:v>0.284275234569352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FF-4DF1-86B2-536AA2EA907D}"/>
            </c:ext>
          </c:extLst>
        </c:ser>
        <c:ser>
          <c:idx val="6"/>
          <c:order val="6"/>
          <c:tx>
            <c:strRef>
              <c:f>'RQ2-Fig8'!$B$156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'RQ2-Fig8'!$C$156:$L$156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0.32807224025974</c:v>
                </c:pt>
                <c:pt idx="6">
                  <c:v>0.30784913003663</c:v>
                </c:pt>
                <c:pt idx="7">
                  <c:v>0.285309447496947</c:v>
                </c:pt>
                <c:pt idx="8">
                  <c:v>0.277208347208347</c:v>
                </c:pt>
                <c:pt idx="9">
                  <c:v>0.271686156980274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FF-4DF1-86B2-536AA2EA907D}"/>
            </c:ext>
          </c:extLst>
        </c:ser>
        <c:ser>
          <c:idx val="7"/>
          <c:order val="7"/>
          <c:tx>
            <c:strRef>
              <c:f>'RQ2-Fig8'!$B$157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'RQ2-Fig8'!$C$157:$L$157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0.323829365079365</c:v>
                </c:pt>
                <c:pt idx="5">
                  <c:v>0.294499007936507</c:v>
                </c:pt>
                <c:pt idx="6">
                  <c:v>0.309140616328116</c:v>
                </c:pt>
                <c:pt idx="7">
                  <c:v>0.29846296065046</c:v>
                </c:pt>
                <c:pt idx="8">
                  <c:v>0.266356976356976</c:v>
                </c:pt>
                <c:pt idx="9">
                  <c:v>0.229435074729192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FF-4DF1-86B2-536AA2EA907D}"/>
            </c:ext>
          </c:extLst>
        </c:ser>
        <c:ser>
          <c:idx val="8"/>
          <c:order val="8"/>
          <c:tx>
            <c:strRef>
              <c:f>'RQ2-Fig8'!$B$158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'RQ2-Fig8'!$C$158:$L$158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0.276212402934005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0.24217633061383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FF-4DF1-86B2-536AA2EA907D}"/>
            </c:ext>
          </c:extLst>
        </c:ser>
        <c:ser>
          <c:idx val="9"/>
          <c:order val="9"/>
          <c:tx>
            <c:strRef>
              <c:f>'RQ2-Fig8'!$B$159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'RQ2-Fig8'!$C$159:$L$159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0.191784361471861</c:v>
                </c:pt>
                <c:pt idx="7">
                  <c:v>0.179692009379509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0FF-4DF1-86B2-536AA2EA907D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1328032"/>
        <c:axId val="-2141322032"/>
        <c:axId val="-2141318944"/>
      </c:surfaceChart>
      <c:catAx>
        <c:axId val="-21413280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322032"/>
        <c:crosses val="max"/>
        <c:auto val="1"/>
        <c:lblAlgn val="ctr"/>
        <c:lblOffset val="100"/>
        <c:noMultiLvlLbl val="0"/>
      </c:catAx>
      <c:valAx>
        <c:axId val="-214132203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328032"/>
        <c:crosses val="autoZero"/>
        <c:crossBetween val="midCat"/>
      </c:valAx>
      <c:serAx>
        <c:axId val="-21413189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32203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</c:v>
                </c:pt>
                <c:pt idx="2">
                  <c:v>0.295601364793711</c:v>
                </c:pt>
                <c:pt idx="3">
                  <c:v>0.311015388246387</c:v>
                </c:pt>
                <c:pt idx="4">
                  <c:v>0.325018739703916</c:v>
                </c:pt>
                <c:pt idx="5">
                  <c:v>0.327718153253829</c:v>
                </c:pt>
                <c:pt idx="6">
                  <c:v>0.320942677278502</c:v>
                </c:pt>
                <c:pt idx="7">
                  <c:v>0.306159543060918</c:v>
                </c:pt>
                <c:pt idx="8">
                  <c:v>0.298341967143783</c:v>
                </c:pt>
                <c:pt idx="9">
                  <c:v>0.280717321063936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1E-4BBB-B01F-C696720DB415}"/>
            </c:ext>
          </c:extLst>
        </c:ser>
        <c:ser>
          <c:idx val="1"/>
          <c:order val="1"/>
          <c:tx>
            <c:strRef>
              <c:f>'RQ2-Fig8'!$B$86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0.320046741604561</c:v>
                </c:pt>
                <c:pt idx="3">
                  <c:v>0.33550023767744</c:v>
                </c:pt>
                <c:pt idx="4">
                  <c:v>0.351108971085435</c:v>
                </c:pt>
                <c:pt idx="5">
                  <c:v>0.35060490300567</c:v>
                </c:pt>
                <c:pt idx="6">
                  <c:v>0.33914273479648</c:v>
                </c:pt>
                <c:pt idx="7">
                  <c:v>0.325130718872407</c:v>
                </c:pt>
                <c:pt idx="8">
                  <c:v>0.315782231263909</c:v>
                </c:pt>
                <c:pt idx="9">
                  <c:v>0.298909432290504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1E-4BBB-B01F-C696720DB415}"/>
            </c:ext>
          </c:extLst>
        </c:ser>
        <c:ser>
          <c:idx val="2"/>
          <c:order val="2"/>
          <c:tx>
            <c:strRef>
              <c:f>'RQ2-Fig8'!$B$87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'RQ2-Fig8'!$C$87:$L$87</c:f>
              <c:numCache>
                <c:formatCode>General</c:formatCode>
                <c:ptCount val="10"/>
                <c:pt idx="0">
                  <c:v>0.312354194753003</c:v>
                </c:pt>
                <c:pt idx="1">
                  <c:v>0.317521285789436</c:v>
                </c:pt>
                <c:pt idx="2">
                  <c:v>0.337984909198274</c:v>
                </c:pt>
                <c:pt idx="3">
                  <c:v>0.351511108785155</c:v>
                </c:pt>
                <c:pt idx="4">
                  <c:v>0.364844182724585</c:v>
                </c:pt>
                <c:pt idx="5">
                  <c:v>0.357657934270252</c:v>
                </c:pt>
                <c:pt idx="6">
                  <c:v>0.34374764851406</c:v>
                </c:pt>
                <c:pt idx="7">
                  <c:v>0.326662227716456</c:v>
                </c:pt>
                <c:pt idx="8">
                  <c:v>0.316210466926741</c:v>
                </c:pt>
                <c:pt idx="9">
                  <c:v>0.296120592506157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1E-4BBB-B01F-C696720DB415}"/>
            </c:ext>
          </c:extLst>
        </c:ser>
        <c:ser>
          <c:idx val="3"/>
          <c:order val="3"/>
          <c:tx>
            <c:strRef>
              <c:f>'RQ2-Fig8'!$B$88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'RQ2-Fig8'!$C$88:$L$88</c:f>
              <c:numCache>
                <c:formatCode>General</c:formatCode>
                <c:ptCount val="10"/>
                <c:pt idx="0">
                  <c:v>0.325195122164868</c:v>
                </c:pt>
                <c:pt idx="1">
                  <c:v>0.332162023886923</c:v>
                </c:pt>
                <c:pt idx="2">
                  <c:v>0.341603747714167</c:v>
                </c:pt>
                <c:pt idx="3">
                  <c:v>0.350688641015627</c:v>
                </c:pt>
                <c:pt idx="4">
                  <c:v>0.353579593965466</c:v>
                </c:pt>
                <c:pt idx="5">
                  <c:v>0.341899805637012</c:v>
                </c:pt>
                <c:pt idx="6">
                  <c:v>0.332599737246783</c:v>
                </c:pt>
                <c:pt idx="7">
                  <c:v>0.318574193796113</c:v>
                </c:pt>
                <c:pt idx="8">
                  <c:v>0.312070817384359</c:v>
                </c:pt>
                <c:pt idx="9">
                  <c:v>0.291868261974473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1E-4BBB-B01F-C696720DB415}"/>
            </c:ext>
          </c:extLst>
        </c:ser>
        <c:ser>
          <c:idx val="4"/>
          <c:order val="4"/>
          <c:tx>
            <c:strRef>
              <c:f>'RQ2-Fig8'!$B$89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'RQ2-Fig8'!$C$89:$L$89</c:f>
              <c:numCache>
                <c:formatCode>General</c:formatCode>
                <c:ptCount val="10"/>
                <c:pt idx="0">
                  <c:v>0.323879363646127</c:v>
                </c:pt>
                <c:pt idx="1">
                  <c:v>0.319847545452343</c:v>
                </c:pt>
                <c:pt idx="2">
                  <c:v>0.32385938852406</c:v>
                </c:pt>
                <c:pt idx="3">
                  <c:v>0.326497203626584</c:v>
                </c:pt>
                <c:pt idx="4">
                  <c:v>0.321654477486302</c:v>
                </c:pt>
                <c:pt idx="5">
                  <c:v>0.31510386930255</c:v>
                </c:pt>
                <c:pt idx="6">
                  <c:v>0.305717628546624</c:v>
                </c:pt>
                <c:pt idx="7">
                  <c:v>0.293367620907491</c:v>
                </c:pt>
                <c:pt idx="8">
                  <c:v>0.278154911939921</c:v>
                </c:pt>
                <c:pt idx="9">
                  <c:v>0.267295371759368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1E-4BBB-B01F-C696720DB415}"/>
            </c:ext>
          </c:extLst>
        </c:ser>
        <c:ser>
          <c:idx val="5"/>
          <c:order val="5"/>
          <c:tx>
            <c:strRef>
              <c:f>'RQ2-Fig8'!$B$90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</c:v>
                </c:pt>
                <c:pt idx="2">
                  <c:v>0.300068792888069</c:v>
                </c:pt>
                <c:pt idx="3">
                  <c:v>0.293822839046384</c:v>
                </c:pt>
                <c:pt idx="4">
                  <c:v>0.287444420327015</c:v>
                </c:pt>
                <c:pt idx="5">
                  <c:v>0.281967754790496</c:v>
                </c:pt>
                <c:pt idx="6">
                  <c:v>0.277546495994406</c:v>
                </c:pt>
                <c:pt idx="7">
                  <c:v>0.264745876858037</c:v>
                </c:pt>
                <c:pt idx="8">
                  <c:v>0.256282955519137</c:v>
                </c:pt>
                <c:pt idx="9">
                  <c:v>0.247413846448076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1E-4BBB-B01F-C696720DB415}"/>
            </c:ext>
          </c:extLst>
        </c:ser>
        <c:ser>
          <c:idx val="6"/>
          <c:order val="6"/>
          <c:tx>
            <c:strRef>
              <c:f>'RQ2-Fig8'!$B$91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0.261935111045862</c:v>
                </c:pt>
                <c:pt idx="2">
                  <c:v>0.261343252042242</c:v>
                </c:pt>
                <c:pt idx="3">
                  <c:v>0.259778696530568</c:v>
                </c:pt>
                <c:pt idx="4">
                  <c:v>0.254532395772428</c:v>
                </c:pt>
                <c:pt idx="5">
                  <c:v>0.24665141748506</c:v>
                </c:pt>
                <c:pt idx="6">
                  <c:v>0.237595254871336</c:v>
                </c:pt>
                <c:pt idx="7">
                  <c:v>0.228849481861057</c:v>
                </c:pt>
                <c:pt idx="8">
                  <c:v>0.226101707793167</c:v>
                </c:pt>
                <c:pt idx="9">
                  <c:v>0.224859682638858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1E-4BBB-B01F-C696720DB415}"/>
            </c:ext>
          </c:extLst>
        </c:ser>
        <c:ser>
          <c:idx val="7"/>
          <c:order val="7"/>
          <c:tx>
            <c:strRef>
              <c:f>'RQ2-Fig8'!$B$92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'RQ2-Fig8'!$C$92:$L$92</c:f>
              <c:numCache>
                <c:formatCode>General</c:formatCode>
                <c:ptCount val="10"/>
                <c:pt idx="0">
                  <c:v>0.243034509348394</c:v>
                </c:pt>
                <c:pt idx="1">
                  <c:v>0.228381801341538</c:v>
                </c:pt>
                <c:pt idx="2">
                  <c:v>0.224421463841685</c:v>
                </c:pt>
                <c:pt idx="3">
                  <c:v>0.219301978213135</c:v>
                </c:pt>
                <c:pt idx="4">
                  <c:v>0.216464287490187</c:v>
                </c:pt>
                <c:pt idx="5">
                  <c:v>0.209920589611055</c:v>
                </c:pt>
                <c:pt idx="6">
                  <c:v>0.20478113676333</c:v>
                </c:pt>
                <c:pt idx="7">
                  <c:v>0.200291829325878</c:v>
                </c:pt>
                <c:pt idx="8">
                  <c:v>0.197688331988352</c:v>
                </c:pt>
                <c:pt idx="9">
                  <c:v>0.192966042144948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1E-4BBB-B01F-C696720DB415}"/>
            </c:ext>
          </c:extLst>
        </c:ser>
        <c:ser>
          <c:idx val="8"/>
          <c:order val="8"/>
          <c:tx>
            <c:strRef>
              <c:f>'RQ2-Fig8'!$B$93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'RQ2-Fig8'!$C$93:$L$93</c:f>
              <c:numCache>
                <c:formatCode>General</c:formatCode>
                <c:ptCount val="10"/>
                <c:pt idx="0">
                  <c:v>0.205198039574424</c:v>
                </c:pt>
                <c:pt idx="1">
                  <c:v>0.190818163250375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0.187252176449525</c:v>
                </c:pt>
                <c:pt idx="5">
                  <c:v>0.183964324499914</c:v>
                </c:pt>
                <c:pt idx="6">
                  <c:v>0.181858695235174</c:v>
                </c:pt>
                <c:pt idx="7">
                  <c:v>0.179264373768556</c:v>
                </c:pt>
                <c:pt idx="8">
                  <c:v>0.177343643173742</c:v>
                </c:pt>
                <c:pt idx="9">
                  <c:v>0.17590829548437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D1E-4BBB-B01F-C696720DB415}"/>
            </c:ext>
          </c:extLst>
        </c:ser>
        <c:ser>
          <c:idx val="9"/>
          <c:order val="9"/>
          <c:tx>
            <c:strRef>
              <c:f>'RQ2-Fig8'!$B$94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'RQ2-Fig8'!$C$94:$L$94</c:f>
              <c:numCache>
                <c:formatCode>General</c:formatCode>
                <c:ptCount val="10"/>
                <c:pt idx="0">
                  <c:v>0.183349638751121</c:v>
                </c:pt>
                <c:pt idx="1">
                  <c:v>0.169870625051446</c:v>
                </c:pt>
                <c:pt idx="2">
                  <c:v>0.169495219158256</c:v>
                </c:pt>
                <c:pt idx="3">
                  <c:v>0.169507476841125</c:v>
                </c:pt>
                <c:pt idx="4">
                  <c:v>0.167626076866154</c:v>
                </c:pt>
                <c:pt idx="5">
                  <c:v>0.166470095878544</c:v>
                </c:pt>
                <c:pt idx="6">
                  <c:v>0.165987388107243</c:v>
                </c:pt>
                <c:pt idx="7">
                  <c:v>0.164249678488139</c:v>
                </c:pt>
                <c:pt idx="8">
                  <c:v>0.162883116931766</c:v>
                </c:pt>
                <c:pt idx="9">
                  <c:v>0.161832942733408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D1E-4BBB-B01F-C696720DB41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503280"/>
        <c:axId val="-2140497104"/>
        <c:axId val="-2140494096"/>
      </c:surfaceChart>
      <c:catAx>
        <c:axId val="-21405032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497104"/>
        <c:crosses val="max"/>
        <c:auto val="1"/>
        <c:lblAlgn val="ctr"/>
        <c:lblOffset val="100"/>
        <c:noMultiLvlLbl val="0"/>
      </c:catAx>
      <c:valAx>
        <c:axId val="-214049710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40503280"/>
        <c:crosses val="autoZero"/>
        <c:crossBetween val="midCat"/>
      </c:valAx>
      <c:serAx>
        <c:axId val="-21404940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4971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'RQ2-Fig8'!$C$98:$L$98</c:f>
              <c:numCache>
                <c:formatCode>General</c:formatCode>
                <c:ptCount val="10"/>
                <c:pt idx="0">
                  <c:v>0.386612027283749</c:v>
                </c:pt>
                <c:pt idx="1">
                  <c:v>0.400618421023499</c:v>
                </c:pt>
                <c:pt idx="2">
                  <c:v>0.424410615223628</c:v>
                </c:pt>
                <c:pt idx="3">
                  <c:v>0.449558944273743</c:v>
                </c:pt>
                <c:pt idx="4">
                  <c:v>0.465799221156169</c:v>
                </c:pt>
                <c:pt idx="5">
                  <c:v>0.474385345537054</c:v>
                </c:pt>
                <c:pt idx="6">
                  <c:v>0.460420082500851</c:v>
                </c:pt>
                <c:pt idx="7">
                  <c:v>0.439899226738808</c:v>
                </c:pt>
                <c:pt idx="8">
                  <c:v>0.430848652137167</c:v>
                </c:pt>
                <c:pt idx="9">
                  <c:v>0.405932912359141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4-4054-AB4D-9F4867E032CF}"/>
            </c:ext>
          </c:extLst>
        </c:ser>
        <c:ser>
          <c:idx val="1"/>
          <c:order val="1"/>
          <c:tx>
            <c:strRef>
              <c:f>'RQ2-Fig8'!$B$99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'RQ2-Fig8'!$C$99:$L$99</c:f>
              <c:numCache>
                <c:formatCode>General</c:formatCode>
                <c:ptCount val="10"/>
                <c:pt idx="0">
                  <c:v>0.409481663996191</c:v>
                </c:pt>
                <c:pt idx="1">
                  <c:v>0.424350059493705</c:v>
                </c:pt>
                <c:pt idx="2">
                  <c:v>0.454876155050044</c:v>
                </c:pt>
                <c:pt idx="3">
                  <c:v>0.479363808294932</c:v>
                </c:pt>
                <c:pt idx="4">
                  <c:v>0.501559073223072</c:v>
                </c:pt>
                <c:pt idx="5">
                  <c:v>0.505431539340859</c:v>
                </c:pt>
                <c:pt idx="6">
                  <c:v>0.48369034038355</c:v>
                </c:pt>
                <c:pt idx="7">
                  <c:v>0.462291110282669</c:v>
                </c:pt>
                <c:pt idx="8">
                  <c:v>0.449720652188359</c:v>
                </c:pt>
                <c:pt idx="9">
                  <c:v>0.428068952991329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44-4054-AB4D-9F4867E032CF}"/>
            </c:ext>
          </c:extLst>
        </c:ser>
        <c:ser>
          <c:idx val="2"/>
          <c:order val="2"/>
          <c:tx>
            <c:strRef>
              <c:f>'RQ2-Fig8'!$B$100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'RQ2-Fig8'!$C$100:$L$100</c:f>
              <c:numCache>
                <c:formatCode>General</c:formatCode>
                <c:ptCount val="10"/>
                <c:pt idx="0">
                  <c:v>0.434164486506568</c:v>
                </c:pt>
                <c:pt idx="1">
                  <c:v>0.444001151011551</c:v>
                </c:pt>
                <c:pt idx="2">
                  <c:v>0.477006921241279</c:v>
                </c:pt>
                <c:pt idx="3">
                  <c:v>0.497980550462778</c:v>
                </c:pt>
                <c:pt idx="4">
                  <c:v>0.51575304435627</c:v>
                </c:pt>
                <c:pt idx="5">
                  <c:v>0.507804029036996</c:v>
                </c:pt>
                <c:pt idx="6">
                  <c:v>0.481973427072275</c:v>
                </c:pt>
                <c:pt idx="7">
                  <c:v>0.459330515411566</c:v>
                </c:pt>
                <c:pt idx="8">
                  <c:v>0.445980246203259</c:v>
                </c:pt>
                <c:pt idx="9">
                  <c:v>0.423158407141045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44-4054-AB4D-9F4867E032CF}"/>
            </c:ext>
          </c:extLst>
        </c:ser>
        <c:ser>
          <c:idx val="3"/>
          <c:order val="3"/>
          <c:tx>
            <c:strRef>
              <c:f>'RQ2-Fig8'!$B$101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'RQ2-Fig8'!$C$101:$L$101</c:f>
              <c:numCache>
                <c:formatCode>General</c:formatCode>
                <c:ptCount val="10"/>
                <c:pt idx="0">
                  <c:v>0.45639788209544</c:v>
                </c:pt>
                <c:pt idx="1">
                  <c:v>0.470293146953796</c:v>
                </c:pt>
                <c:pt idx="2">
                  <c:v>0.479701403422999</c:v>
                </c:pt>
                <c:pt idx="3">
                  <c:v>0.497600549364291</c:v>
                </c:pt>
                <c:pt idx="4">
                  <c:v>0.503368099409233</c:v>
                </c:pt>
                <c:pt idx="5">
                  <c:v>0.484079403952852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</c:v>
                </c:pt>
                <c:pt idx="9">
                  <c:v>0.416574414362366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4-4054-AB4D-9F4867E032CF}"/>
            </c:ext>
          </c:extLst>
        </c:ser>
        <c:ser>
          <c:idx val="4"/>
          <c:order val="4"/>
          <c:tx>
            <c:strRef>
              <c:f>'RQ2-Fig8'!$B$102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'RQ2-Fig8'!$C$102:$L$102</c:f>
              <c:numCache>
                <c:formatCode>General</c:formatCode>
                <c:ptCount val="10"/>
                <c:pt idx="0">
                  <c:v>0.455162414956912</c:v>
                </c:pt>
                <c:pt idx="1">
                  <c:v>0.455671730727854</c:v>
                </c:pt>
                <c:pt idx="2">
                  <c:v>0.459281940161487</c:v>
                </c:pt>
                <c:pt idx="3">
                  <c:v>0.463096569347059</c:v>
                </c:pt>
                <c:pt idx="4">
                  <c:v>0.456417529641276</c:v>
                </c:pt>
                <c:pt idx="5">
                  <c:v>0.443921266656598</c:v>
                </c:pt>
                <c:pt idx="6">
                  <c:v>0.429838280647625</c:v>
                </c:pt>
                <c:pt idx="7">
                  <c:v>0.41519970273414</c:v>
                </c:pt>
                <c:pt idx="8">
                  <c:v>0.400956958542231</c:v>
                </c:pt>
                <c:pt idx="9">
                  <c:v>0.389556681615057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44-4054-AB4D-9F4867E032CF}"/>
            </c:ext>
          </c:extLst>
        </c:ser>
        <c:ser>
          <c:idx val="5"/>
          <c:order val="5"/>
          <c:tx>
            <c:strRef>
              <c:f>'RQ2-Fig8'!$B$103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'RQ2-Fig8'!$C$103:$L$103</c:f>
              <c:numCache>
                <c:formatCode>General</c:formatCode>
                <c:ptCount val="10"/>
                <c:pt idx="0">
                  <c:v>0.44555365902058</c:v>
                </c:pt>
                <c:pt idx="1">
                  <c:v>0.436981422697515</c:v>
                </c:pt>
                <c:pt idx="2">
                  <c:v>0.436786541735188</c:v>
                </c:pt>
                <c:pt idx="3">
                  <c:v>0.427128143707995</c:v>
                </c:pt>
                <c:pt idx="4">
                  <c:v>0.417507487629152</c:v>
                </c:pt>
                <c:pt idx="5">
                  <c:v>0.407943440422536</c:v>
                </c:pt>
                <c:pt idx="6">
                  <c:v>0.400723762548871</c:v>
                </c:pt>
                <c:pt idx="7">
                  <c:v>0.382178474993821</c:v>
                </c:pt>
                <c:pt idx="8">
                  <c:v>0.374279798205387</c:v>
                </c:pt>
                <c:pt idx="9">
                  <c:v>0.367196418123096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44-4054-AB4D-9F4867E032CF}"/>
            </c:ext>
          </c:extLst>
        </c:ser>
        <c:ser>
          <c:idx val="6"/>
          <c:order val="6"/>
          <c:tx>
            <c:strRef>
              <c:f>'RQ2-Fig8'!$B$104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'RQ2-Fig8'!$C$104:$L$104</c:f>
              <c:numCache>
                <c:formatCode>General</c:formatCode>
                <c:ptCount val="10"/>
                <c:pt idx="0">
                  <c:v>0.413062243473127</c:v>
                </c:pt>
                <c:pt idx="1">
                  <c:v>0.391436723889739</c:v>
                </c:pt>
                <c:pt idx="2">
                  <c:v>0.390238130929847</c:v>
                </c:pt>
                <c:pt idx="3">
                  <c:v>0.3863515931085</c:v>
                </c:pt>
                <c:pt idx="4">
                  <c:v>0.379582736712899</c:v>
                </c:pt>
                <c:pt idx="5">
                  <c:v>0.368671273516429</c:v>
                </c:pt>
                <c:pt idx="6">
                  <c:v>0.357199365738388</c:v>
                </c:pt>
                <c:pt idx="7">
                  <c:v>0.343379128086467</c:v>
                </c:pt>
                <c:pt idx="8">
                  <c:v>0.338204912399697</c:v>
                </c:pt>
                <c:pt idx="9">
                  <c:v>0.338492257450491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44-4054-AB4D-9F4867E032CF}"/>
            </c:ext>
          </c:extLst>
        </c:ser>
        <c:ser>
          <c:idx val="7"/>
          <c:order val="7"/>
          <c:tx>
            <c:strRef>
              <c:f>'RQ2-Fig8'!$B$105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'RQ2-Fig8'!$C$105:$L$105</c:f>
              <c:numCache>
                <c:formatCode>General</c:formatCode>
                <c:ptCount val="10"/>
                <c:pt idx="0">
                  <c:v>0.36458173116405</c:v>
                </c:pt>
                <c:pt idx="1">
                  <c:v>0.348007404577764</c:v>
                </c:pt>
                <c:pt idx="2">
                  <c:v>0.343838531093254</c:v>
                </c:pt>
                <c:pt idx="3">
                  <c:v>0.338458789795743</c:v>
                </c:pt>
                <c:pt idx="4">
                  <c:v>0.334522356620844</c:v>
                </c:pt>
                <c:pt idx="5">
                  <c:v>0.330040129915229</c:v>
                </c:pt>
                <c:pt idx="6">
                  <c:v>0.324637558026354</c:v>
                </c:pt>
                <c:pt idx="7">
                  <c:v>0.31692898515811</c:v>
                </c:pt>
                <c:pt idx="8">
                  <c:v>0.314892162186189</c:v>
                </c:pt>
                <c:pt idx="9">
                  <c:v>0.308005895931637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44-4054-AB4D-9F4867E032CF}"/>
            </c:ext>
          </c:extLst>
        </c:ser>
        <c:ser>
          <c:idx val="8"/>
          <c:order val="8"/>
          <c:tx>
            <c:strRef>
              <c:f>'RQ2-Fig8'!$B$106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'RQ2-Fig8'!$C$106:$L$106</c:f>
              <c:numCache>
                <c:formatCode>General</c:formatCode>
                <c:ptCount val="10"/>
                <c:pt idx="0">
                  <c:v>0.321169722899924</c:v>
                </c:pt>
                <c:pt idx="1">
                  <c:v>0.307590073125962</c:v>
                </c:pt>
                <c:pt idx="2">
                  <c:v>0.307911984239656</c:v>
                </c:pt>
                <c:pt idx="3">
                  <c:v>0.306829150336019</c:v>
                </c:pt>
                <c:pt idx="4">
                  <c:v>0.304331120900124</c:v>
                </c:pt>
                <c:pt idx="5">
                  <c:v>0.300458157089654</c:v>
                </c:pt>
                <c:pt idx="6">
                  <c:v>0.297787283241582</c:v>
                </c:pt>
                <c:pt idx="7">
                  <c:v>0.2937882385478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44-4054-AB4D-9F4867E032CF}"/>
            </c:ext>
          </c:extLst>
        </c:ser>
        <c:ser>
          <c:idx val="9"/>
          <c:order val="9"/>
          <c:tx>
            <c:strRef>
              <c:f>'RQ2-Fig8'!$B$107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'RQ2-Fig8'!$C$107:$L$107</c:f>
              <c:numCache>
                <c:formatCode>General</c:formatCode>
                <c:ptCount val="10"/>
                <c:pt idx="0">
                  <c:v>0.298516724647132</c:v>
                </c:pt>
                <c:pt idx="1">
                  <c:v>0.285521605028306</c:v>
                </c:pt>
                <c:pt idx="2">
                  <c:v>0.285173686270988</c:v>
                </c:pt>
                <c:pt idx="3">
                  <c:v>0.284232795501667</c:v>
                </c:pt>
                <c:pt idx="4">
                  <c:v>0.282565804198667</c:v>
                </c:pt>
                <c:pt idx="5">
                  <c:v>0.281105799521655</c:v>
                </c:pt>
                <c:pt idx="6">
                  <c:v>0.280405601097833</c:v>
                </c:pt>
                <c:pt idx="7">
                  <c:v>0.277691004338122</c:v>
                </c:pt>
                <c:pt idx="8">
                  <c:v>0.276776876994205</c:v>
                </c:pt>
                <c:pt idx="9">
                  <c:v>0.275719725580805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F44-4054-AB4D-9F4867E032CF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351216"/>
        <c:axId val="-2140345040"/>
        <c:axId val="-2140342032"/>
      </c:surfaceChart>
      <c:catAx>
        <c:axId val="-21403512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345040"/>
        <c:crosses val="max"/>
        <c:auto val="1"/>
        <c:lblAlgn val="ctr"/>
        <c:lblOffset val="100"/>
        <c:noMultiLvlLbl val="0"/>
      </c:catAx>
      <c:valAx>
        <c:axId val="-214034504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351216"/>
        <c:crosses val="autoZero"/>
        <c:crossBetween val="midCat"/>
      </c:valAx>
      <c:serAx>
        <c:axId val="-214034203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3450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'RQ2-Fig8'!$C$111:$L$111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0.633401977488682</c:v>
                </c:pt>
                <c:pt idx="2">
                  <c:v>0.640542933098033</c:v>
                </c:pt>
                <c:pt idx="3">
                  <c:v>0.635259652665056</c:v>
                </c:pt>
                <c:pt idx="4">
                  <c:v>0.625331046416799</c:v>
                </c:pt>
                <c:pt idx="5">
                  <c:v>0.544480112200605</c:v>
                </c:pt>
                <c:pt idx="6">
                  <c:v>0.49028003661433</c:v>
                </c:pt>
                <c:pt idx="7">
                  <c:v>0.47329954858132</c:v>
                </c:pt>
                <c:pt idx="8">
                  <c:v>0.443121728678363</c:v>
                </c:pt>
                <c:pt idx="9">
                  <c:v>0.404419952540583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86-4BED-A950-A5374C6BEB95}"/>
            </c:ext>
          </c:extLst>
        </c:ser>
        <c:ser>
          <c:idx val="1"/>
          <c:order val="1"/>
          <c:tx>
            <c:strRef>
              <c:f>'RQ2-Fig8'!$B$112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'RQ2-Fig8'!$C$112:$L$112</c:f>
              <c:numCache>
                <c:formatCode>General</c:formatCode>
                <c:ptCount val="10"/>
                <c:pt idx="0">
                  <c:v>0.621098801050428</c:v>
                </c:pt>
                <c:pt idx="1">
                  <c:v>0.63134875960662</c:v>
                </c:pt>
                <c:pt idx="2">
                  <c:v>0.634998544303725</c:v>
                </c:pt>
                <c:pt idx="3">
                  <c:v>0.631856629216322</c:v>
                </c:pt>
                <c:pt idx="4">
                  <c:v>0.617040381475825</c:v>
                </c:pt>
                <c:pt idx="5">
                  <c:v>0.529785041081051</c:v>
                </c:pt>
                <c:pt idx="6">
                  <c:v>0.492416287198465</c:v>
                </c:pt>
                <c:pt idx="7">
                  <c:v>0.468854360827926</c:v>
                </c:pt>
                <c:pt idx="8">
                  <c:v>0.438047784269425</c:v>
                </c:pt>
                <c:pt idx="9">
                  <c:v>0.398914098888535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86-4BED-A950-A5374C6BEB95}"/>
            </c:ext>
          </c:extLst>
        </c:ser>
        <c:ser>
          <c:idx val="2"/>
          <c:order val="2"/>
          <c:tx>
            <c:strRef>
              <c:f>'RQ2-Fig8'!$B$113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'RQ2-Fig8'!$C$113:$L$113</c:f>
              <c:numCache>
                <c:formatCode>General</c:formatCode>
                <c:ptCount val="10"/>
                <c:pt idx="0">
                  <c:v>0.618150318813365</c:v>
                </c:pt>
                <c:pt idx="1">
                  <c:v>0.625279890778505</c:v>
                </c:pt>
                <c:pt idx="2">
                  <c:v>0.623559555509819</c:v>
                </c:pt>
                <c:pt idx="3">
                  <c:v>0.622995066666566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86-4BED-A950-A5374C6BEB95}"/>
            </c:ext>
          </c:extLst>
        </c:ser>
        <c:ser>
          <c:idx val="3"/>
          <c:order val="3"/>
          <c:tx>
            <c:strRef>
              <c:f>'RQ2-Fig8'!$B$114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'RQ2-Fig8'!$C$114:$L$114</c:f>
              <c:numCache>
                <c:formatCode>General</c:formatCode>
                <c:ptCount val="10"/>
                <c:pt idx="0">
                  <c:v>0.600620031225112</c:v>
                </c:pt>
                <c:pt idx="1">
                  <c:v>0.606428900509038</c:v>
                </c:pt>
                <c:pt idx="2">
                  <c:v>0.603721780947016</c:v>
                </c:pt>
                <c:pt idx="3">
                  <c:v>0.582192842666719</c:v>
                </c:pt>
                <c:pt idx="4">
                  <c:v>0.549434388383356</c:v>
                </c:pt>
                <c:pt idx="5">
                  <c:v>0.500098430631966</c:v>
                </c:pt>
                <c:pt idx="6">
                  <c:v>0.465722265778657</c:v>
                </c:pt>
                <c:pt idx="7">
                  <c:v>0.438593171996454</c:v>
                </c:pt>
                <c:pt idx="8">
                  <c:v>0.40625603818028</c:v>
                </c:pt>
                <c:pt idx="9">
                  <c:v>0.357438682133066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86-4BED-A950-A5374C6BEB95}"/>
            </c:ext>
          </c:extLst>
        </c:ser>
        <c:ser>
          <c:idx val="4"/>
          <c:order val="4"/>
          <c:tx>
            <c:strRef>
              <c:f>'RQ2-Fig8'!$B$115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'RQ2-Fig8'!$C$115:$L$115</c:f>
              <c:numCache>
                <c:formatCode>General</c:formatCode>
                <c:ptCount val="10"/>
                <c:pt idx="0">
                  <c:v>0.560884903407854</c:v>
                </c:pt>
                <c:pt idx="1">
                  <c:v>0.542112143764088</c:v>
                </c:pt>
                <c:pt idx="2">
                  <c:v>0.518681936027858</c:v>
                </c:pt>
                <c:pt idx="3">
                  <c:v>0.485419497282461</c:v>
                </c:pt>
                <c:pt idx="4">
                  <c:v>0.472103913177056</c:v>
                </c:pt>
                <c:pt idx="5">
                  <c:v>0.429424080242861</c:v>
                </c:pt>
                <c:pt idx="6">
                  <c:v>0.407727849034201</c:v>
                </c:pt>
                <c:pt idx="7">
                  <c:v>0.384866102180559</c:v>
                </c:pt>
                <c:pt idx="8">
                  <c:v>0.347455559152729</c:v>
                </c:pt>
                <c:pt idx="9">
                  <c:v>0.328866294222886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86-4BED-A950-A5374C6BEB95}"/>
            </c:ext>
          </c:extLst>
        </c:ser>
        <c:ser>
          <c:idx val="5"/>
          <c:order val="5"/>
          <c:tx>
            <c:strRef>
              <c:f>'RQ2-Fig8'!$B$116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'RQ2-Fig8'!$C$116:$L$116</c:f>
              <c:numCache>
                <c:formatCode>General</c:formatCode>
                <c:ptCount val="10"/>
                <c:pt idx="0">
                  <c:v>0.476908249917006</c:v>
                </c:pt>
                <c:pt idx="1">
                  <c:v>0.435269376138665</c:v>
                </c:pt>
                <c:pt idx="2">
                  <c:v>0.432646647918983</c:v>
                </c:pt>
                <c:pt idx="3">
                  <c:v>0.403805705494112</c:v>
                </c:pt>
                <c:pt idx="4">
                  <c:v>0.381320803264783</c:v>
                </c:pt>
                <c:pt idx="5">
                  <c:v>0.366348587502046</c:v>
                </c:pt>
                <c:pt idx="6">
                  <c:v>0.337693517541045</c:v>
                </c:pt>
                <c:pt idx="7">
                  <c:v>0.318571616131259</c:v>
                </c:pt>
                <c:pt idx="8">
                  <c:v>0.315055016884691</c:v>
                </c:pt>
                <c:pt idx="9">
                  <c:v>0.291510579270007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86-4BED-A950-A5374C6BEB95}"/>
            </c:ext>
          </c:extLst>
        </c:ser>
        <c:ser>
          <c:idx val="6"/>
          <c:order val="6"/>
          <c:tx>
            <c:strRef>
              <c:f>'RQ2-Fig8'!$B$117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'RQ2-Fig8'!$C$117:$L$117</c:f>
              <c:numCache>
                <c:formatCode>General</c:formatCode>
                <c:ptCount val="10"/>
                <c:pt idx="0">
                  <c:v>0.421237098394089</c:v>
                </c:pt>
                <c:pt idx="1">
                  <c:v>0.378043991502113</c:v>
                </c:pt>
                <c:pt idx="2">
                  <c:v>0.362825189604205</c:v>
                </c:pt>
                <c:pt idx="3">
                  <c:v>0.352899046247384</c:v>
                </c:pt>
                <c:pt idx="4">
                  <c:v>0.331493845541761</c:v>
                </c:pt>
                <c:pt idx="5">
                  <c:v>0.313463742531604</c:v>
                </c:pt>
                <c:pt idx="6">
                  <c:v>0.302484728447252</c:v>
                </c:pt>
                <c:pt idx="7">
                  <c:v>0.289930312969126</c:v>
                </c:pt>
                <c:pt idx="8">
                  <c:v>0.282339418323962</c:v>
                </c:pt>
                <c:pt idx="9">
                  <c:v>0.275384902203121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86-4BED-A950-A5374C6BEB95}"/>
            </c:ext>
          </c:extLst>
        </c:ser>
        <c:ser>
          <c:idx val="7"/>
          <c:order val="7"/>
          <c:tx>
            <c:strRef>
              <c:f>'RQ2-Fig8'!$B$118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'RQ2-Fig8'!$C$118:$L$118</c:f>
              <c:numCache>
                <c:formatCode>General</c:formatCode>
                <c:ptCount val="10"/>
                <c:pt idx="0">
                  <c:v>0.335703409979993</c:v>
                </c:pt>
                <c:pt idx="1">
                  <c:v>0.295364802246829</c:v>
                </c:pt>
                <c:pt idx="2">
                  <c:v>0.284626252748931</c:v>
                </c:pt>
                <c:pt idx="3">
                  <c:v>0.270682199040321</c:v>
                </c:pt>
                <c:pt idx="4">
                  <c:v>0.264824177264513</c:v>
                </c:pt>
                <c:pt idx="5">
                  <c:v>0.254575699590329</c:v>
                </c:pt>
                <c:pt idx="6">
                  <c:v>0.249654296966946</c:v>
                </c:pt>
                <c:pt idx="7">
                  <c:v>0.243264306350783</c:v>
                </c:pt>
                <c:pt idx="8">
                  <c:v>0.239396095164249</c:v>
                </c:pt>
                <c:pt idx="9">
                  <c:v>0.232946769420181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86-4BED-A950-A5374C6BEB95}"/>
            </c:ext>
          </c:extLst>
        </c:ser>
        <c:ser>
          <c:idx val="8"/>
          <c:order val="8"/>
          <c:tx>
            <c:strRef>
              <c:f>'RQ2-Fig8'!$B$119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'RQ2-Fig8'!$C$119:$L$119</c:f>
              <c:numCache>
                <c:formatCode>General</c:formatCode>
                <c:ptCount val="10"/>
                <c:pt idx="0">
                  <c:v>0.268130996400379</c:v>
                </c:pt>
                <c:pt idx="1">
                  <c:v>0.237388588247147</c:v>
                </c:pt>
                <c:pt idx="2">
                  <c:v>0.232622181736494</c:v>
                </c:pt>
                <c:pt idx="3">
                  <c:v>0.230040318713359</c:v>
                </c:pt>
                <c:pt idx="4">
                  <c:v>0.225437227103915</c:v>
                </c:pt>
                <c:pt idx="5">
                  <c:v>0.220998654159775</c:v>
                </c:pt>
                <c:pt idx="6">
                  <c:v>0.218838226541772</c:v>
                </c:pt>
                <c:pt idx="7">
                  <c:v>0.21911245189412</c:v>
                </c:pt>
                <c:pt idx="8">
                  <c:v>0.218452063420968</c:v>
                </c:pt>
                <c:pt idx="9">
                  <c:v>0.20962254641271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86-4BED-A950-A5374C6BEB95}"/>
            </c:ext>
          </c:extLst>
        </c:ser>
        <c:ser>
          <c:idx val="9"/>
          <c:order val="9"/>
          <c:tx>
            <c:strRef>
              <c:f>'RQ2-Fig8'!$B$120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0.206743433955677</c:v>
                </c:pt>
                <c:pt idx="2">
                  <c:v>0.204841828651621</c:v>
                </c:pt>
                <c:pt idx="3">
                  <c:v>0.204343303567567</c:v>
                </c:pt>
                <c:pt idx="4">
                  <c:v>0.202304854903059</c:v>
                </c:pt>
                <c:pt idx="5">
                  <c:v>0.200135487808264</c:v>
                </c:pt>
                <c:pt idx="6">
                  <c:v>0.197526731493053</c:v>
                </c:pt>
                <c:pt idx="7">
                  <c:v>0.19044049985689</c:v>
                </c:pt>
                <c:pt idx="8">
                  <c:v>0.188228889984699</c:v>
                </c:pt>
                <c:pt idx="9">
                  <c:v>0.186168080786013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86-4BED-A950-A5374C6BEB9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236064"/>
        <c:axId val="-2140230064"/>
        <c:axId val="-2140226976"/>
      </c:surfaceChart>
      <c:catAx>
        <c:axId val="-21402360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230064"/>
        <c:crosses val="max"/>
        <c:auto val="1"/>
        <c:lblAlgn val="ctr"/>
        <c:lblOffset val="100"/>
        <c:noMultiLvlLbl val="0"/>
      </c:catAx>
      <c:valAx>
        <c:axId val="-214023006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236064"/>
        <c:crosses val="autoZero"/>
        <c:crossBetween val="midCat"/>
      </c:valAx>
      <c:serAx>
        <c:axId val="-21402269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2300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'RQ2-Fig8'!$C$124:$L$124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0.739515170125045</c:v>
                </c:pt>
                <c:pt idx="2">
                  <c:v>0.749079187776191</c:v>
                </c:pt>
                <c:pt idx="3">
                  <c:v>0.740998918802672</c:v>
                </c:pt>
                <c:pt idx="4">
                  <c:v>0.728171379055153</c:v>
                </c:pt>
                <c:pt idx="5">
                  <c:v>0.640548196504274</c:v>
                </c:pt>
                <c:pt idx="6">
                  <c:v>0.575466553967056</c:v>
                </c:pt>
                <c:pt idx="7">
                  <c:v>0.553070541309228</c:v>
                </c:pt>
                <c:pt idx="8">
                  <c:v>0.519194301621533</c:v>
                </c:pt>
                <c:pt idx="9">
                  <c:v>0.481916322581099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8-4C37-BBD1-7A3C67C724BE}"/>
            </c:ext>
          </c:extLst>
        </c:ser>
        <c:ser>
          <c:idx val="1"/>
          <c:order val="1"/>
          <c:tx>
            <c:strRef>
              <c:f>'RQ2-Fig8'!$B$125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'RQ2-Fig8'!$C$125:$L$125</c:f>
              <c:numCache>
                <c:formatCode>General</c:formatCode>
                <c:ptCount val="10"/>
                <c:pt idx="0">
                  <c:v>0.727203162930875</c:v>
                </c:pt>
                <c:pt idx="1">
                  <c:v>0.738477261928484</c:v>
                </c:pt>
                <c:pt idx="2">
                  <c:v>0.742535213231107</c:v>
                </c:pt>
                <c:pt idx="3">
                  <c:v>0.734950512779793</c:v>
                </c:pt>
                <c:pt idx="4">
                  <c:v>0.720189892993588</c:v>
                </c:pt>
                <c:pt idx="5">
                  <c:v>0.617436327896687</c:v>
                </c:pt>
                <c:pt idx="6">
                  <c:v>0.575144996864054</c:v>
                </c:pt>
                <c:pt idx="7">
                  <c:v>0.55278195438631</c:v>
                </c:pt>
                <c:pt idx="8">
                  <c:v>0.512116701526738</c:v>
                </c:pt>
                <c:pt idx="9">
                  <c:v>0.472984219718198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08-4C37-BBD1-7A3C67C724BE}"/>
            </c:ext>
          </c:extLst>
        </c:ser>
        <c:ser>
          <c:idx val="2"/>
          <c:order val="2"/>
          <c:tx>
            <c:strRef>
              <c:f>'RQ2-Fig8'!$B$126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'RQ2-Fig8'!$C$126:$L$126</c:f>
              <c:numCache>
                <c:formatCode>General</c:formatCode>
                <c:ptCount val="10"/>
                <c:pt idx="0">
                  <c:v>0.725905658238537</c:v>
                </c:pt>
                <c:pt idx="1">
                  <c:v>0.735475200239527</c:v>
                </c:pt>
                <c:pt idx="2">
                  <c:v>0.732696837812305</c:v>
                </c:pt>
                <c:pt idx="3">
                  <c:v>0.730344593495775</c:v>
                </c:pt>
                <c:pt idx="4">
                  <c:v>0.688350713911938</c:v>
                </c:pt>
                <c:pt idx="5">
                  <c:v>0.608801465144423</c:v>
                </c:pt>
                <c:pt idx="6">
                  <c:v>0.562664116171331</c:v>
                </c:pt>
                <c:pt idx="7">
                  <c:v>0.539442342284512</c:v>
                </c:pt>
                <c:pt idx="8">
                  <c:v>0.511905419695993</c:v>
                </c:pt>
                <c:pt idx="9">
                  <c:v>0.451187679408134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08-4C37-BBD1-7A3C67C724BE}"/>
            </c:ext>
          </c:extLst>
        </c:ser>
        <c:ser>
          <c:idx val="3"/>
          <c:order val="3"/>
          <c:tx>
            <c:strRef>
              <c:f>'RQ2-Fig8'!$B$127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'RQ2-Fig8'!$C$127:$L$127</c:f>
              <c:numCache>
                <c:formatCode>General</c:formatCode>
                <c:ptCount val="10"/>
                <c:pt idx="0">
                  <c:v>0.706413269040382</c:v>
                </c:pt>
                <c:pt idx="1">
                  <c:v>0.71376436912951</c:v>
                </c:pt>
                <c:pt idx="2">
                  <c:v>0.712587249508503</c:v>
                </c:pt>
                <c:pt idx="3">
                  <c:v>0.677408264171469</c:v>
                </c:pt>
                <c:pt idx="4">
                  <c:v>0.632515320261339</c:v>
                </c:pt>
                <c:pt idx="5">
                  <c:v>0.577776550987259</c:v>
                </c:pt>
                <c:pt idx="6">
                  <c:v>0.543463718047744</c:v>
                </c:pt>
                <c:pt idx="7">
                  <c:v>0.509744895490117</c:v>
                </c:pt>
                <c:pt idx="8">
                  <c:v>0.481756907719485</c:v>
                </c:pt>
                <c:pt idx="9">
                  <c:v>0.430857354574153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08-4C37-BBD1-7A3C67C724BE}"/>
            </c:ext>
          </c:extLst>
        </c:ser>
        <c:ser>
          <c:idx val="4"/>
          <c:order val="4"/>
          <c:tx>
            <c:strRef>
              <c:f>'RQ2-Fig8'!$B$128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'RQ2-Fig8'!$C$128:$L$128</c:f>
              <c:numCache>
                <c:formatCode>General</c:formatCode>
                <c:ptCount val="10"/>
                <c:pt idx="0">
                  <c:v>0.655893902409644</c:v>
                </c:pt>
                <c:pt idx="1">
                  <c:v>0.630496297990749</c:v>
                </c:pt>
                <c:pt idx="2">
                  <c:v>0.606379528687764</c:v>
                </c:pt>
                <c:pt idx="3">
                  <c:v>0.563723635098717</c:v>
                </c:pt>
                <c:pt idx="4">
                  <c:v>0.547906624051005</c:v>
                </c:pt>
                <c:pt idx="5">
                  <c:v>0.499445730299882</c:v>
                </c:pt>
                <c:pt idx="6">
                  <c:v>0.477990330263299</c:v>
                </c:pt>
                <c:pt idx="7">
                  <c:v>0.451574205850954</c:v>
                </c:pt>
                <c:pt idx="8">
                  <c:v>0.411195369794686</c:v>
                </c:pt>
                <c:pt idx="9">
                  <c:v>0.395081629277004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008-4C37-BBD1-7A3C67C724BE}"/>
            </c:ext>
          </c:extLst>
        </c:ser>
        <c:ser>
          <c:idx val="5"/>
          <c:order val="5"/>
          <c:tx>
            <c:strRef>
              <c:f>'RQ2-Fig8'!$B$129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'RQ2-Fig8'!$C$129:$L$129</c:f>
              <c:numCache>
                <c:formatCode>General</c:formatCode>
                <c:ptCount val="10"/>
                <c:pt idx="0">
                  <c:v>0.569650897497299</c:v>
                </c:pt>
                <c:pt idx="1">
                  <c:v>0.518919164884525</c:v>
                </c:pt>
                <c:pt idx="2">
                  <c:v>0.514211844503825</c:v>
                </c:pt>
                <c:pt idx="3">
                  <c:v>0.476348561183416</c:v>
                </c:pt>
                <c:pt idx="4">
                  <c:v>0.453264603602733</c:v>
                </c:pt>
                <c:pt idx="5">
                  <c:v>0.432113550008258</c:v>
                </c:pt>
                <c:pt idx="6">
                  <c:v>0.398674675292713</c:v>
                </c:pt>
                <c:pt idx="7">
                  <c:v>0.37759734264078</c:v>
                </c:pt>
                <c:pt idx="8">
                  <c:v>0.37474031348739</c:v>
                </c:pt>
                <c:pt idx="9">
                  <c:v>0.349008607566604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008-4C37-BBD1-7A3C67C724BE}"/>
            </c:ext>
          </c:extLst>
        </c:ser>
        <c:ser>
          <c:idx val="6"/>
          <c:order val="6"/>
          <c:tx>
            <c:strRef>
              <c:f>'RQ2-Fig8'!$B$130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'RQ2-Fig8'!$C$130:$L$130</c:f>
              <c:numCache>
                <c:formatCode>General</c:formatCode>
                <c:ptCount val="10"/>
                <c:pt idx="0">
                  <c:v>0.500234837883814</c:v>
                </c:pt>
                <c:pt idx="1">
                  <c:v>0.453078864030086</c:v>
                </c:pt>
                <c:pt idx="2">
                  <c:v>0.434952747554788</c:v>
                </c:pt>
                <c:pt idx="3">
                  <c:v>0.421787106048914</c:v>
                </c:pt>
                <c:pt idx="4">
                  <c:v>0.400607410983954</c:v>
                </c:pt>
                <c:pt idx="5">
                  <c:v>0.37858847766147</c:v>
                </c:pt>
                <c:pt idx="6">
                  <c:v>0.365432806897705</c:v>
                </c:pt>
                <c:pt idx="7">
                  <c:v>0.354497703199413</c:v>
                </c:pt>
                <c:pt idx="8">
                  <c:v>0.34511244465563</c:v>
                </c:pt>
                <c:pt idx="9">
                  <c:v>0.334206158213994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08-4C37-BBD1-7A3C67C724BE}"/>
            </c:ext>
          </c:extLst>
        </c:ser>
        <c:ser>
          <c:idx val="7"/>
          <c:order val="7"/>
          <c:tx>
            <c:strRef>
              <c:f>'RQ2-Fig8'!$B$131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'RQ2-Fig8'!$C$131:$L$131</c:f>
              <c:numCache>
                <c:formatCode>General</c:formatCode>
                <c:ptCount val="10"/>
                <c:pt idx="0">
                  <c:v>0.40024635369823</c:v>
                </c:pt>
                <c:pt idx="1">
                  <c:v>0.362058672864651</c:v>
                </c:pt>
                <c:pt idx="2">
                  <c:v>0.35207470859813</c:v>
                </c:pt>
                <c:pt idx="3">
                  <c:v>0.336901427521591</c:v>
                </c:pt>
                <c:pt idx="4">
                  <c:v>0.327921392073524</c:v>
                </c:pt>
                <c:pt idx="5">
                  <c:v>0.313431559059329</c:v>
                </c:pt>
                <c:pt idx="6">
                  <c:v>0.30902105525041</c:v>
                </c:pt>
                <c:pt idx="7">
                  <c:v>0.301518456329571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08-4C37-BBD1-7A3C67C724BE}"/>
            </c:ext>
          </c:extLst>
        </c:ser>
        <c:ser>
          <c:idx val="8"/>
          <c:order val="8"/>
          <c:tx>
            <c:strRef>
              <c:f>'RQ2-Fig8'!$B$132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'RQ2-Fig8'!$C$132:$L$132</c:f>
              <c:numCache>
                <c:formatCode>General</c:formatCode>
                <c:ptCount val="10"/>
                <c:pt idx="0">
                  <c:v>0.331129278796341</c:v>
                </c:pt>
                <c:pt idx="1">
                  <c:v>0.298762982847408</c:v>
                </c:pt>
                <c:pt idx="2">
                  <c:v>0.292711697213815</c:v>
                </c:pt>
                <c:pt idx="3">
                  <c:v>0.290159882238733</c:v>
                </c:pt>
                <c:pt idx="4">
                  <c:v>0.284571621336023</c:v>
                </c:pt>
                <c:pt idx="5">
                  <c:v>0.277392687182484</c:v>
                </c:pt>
                <c:pt idx="6">
                  <c:v>0.275564004165421</c:v>
                </c:pt>
                <c:pt idx="7">
                  <c:v>0.271612197370368</c:v>
                </c:pt>
                <c:pt idx="8">
                  <c:v>0.269182104613566</c:v>
                </c:pt>
                <c:pt idx="9">
                  <c:v>0.260658347849341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008-4C37-BBD1-7A3C67C724BE}"/>
            </c:ext>
          </c:extLst>
        </c:ser>
        <c:ser>
          <c:idx val="9"/>
          <c:order val="9"/>
          <c:tx>
            <c:strRef>
              <c:f>'RQ2-Fig8'!$B$133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'RQ2-Fig8'!$C$133:$L$133</c:f>
              <c:numCache>
                <c:formatCode>General</c:formatCode>
                <c:ptCount val="10"/>
                <c:pt idx="0">
                  <c:v>0.292568365046543</c:v>
                </c:pt>
                <c:pt idx="1">
                  <c:v>0.261402337935708</c:v>
                </c:pt>
                <c:pt idx="2">
                  <c:v>0.260127114187809</c:v>
                </c:pt>
                <c:pt idx="3">
                  <c:v>0.259818149002166</c:v>
                </c:pt>
                <c:pt idx="4">
                  <c:v>0.258122751116557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0.245578218128168</c:v>
                </c:pt>
                <c:pt idx="8">
                  <c:v>0.243772894118422</c:v>
                </c:pt>
                <c:pt idx="9">
                  <c:v>0.241369768407306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008-4C37-BBD1-7A3C67C724BE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1919360"/>
        <c:axId val="-2141925424"/>
        <c:axId val="-2141928464"/>
      </c:surfaceChart>
      <c:catAx>
        <c:axId val="-21419193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925424"/>
        <c:crosses val="max"/>
        <c:auto val="1"/>
        <c:lblAlgn val="ctr"/>
        <c:lblOffset val="100"/>
        <c:noMultiLvlLbl val="0"/>
      </c:catAx>
      <c:valAx>
        <c:axId val="-214192542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919360"/>
        <c:crosses val="autoZero"/>
        <c:crossBetween val="midCat"/>
      </c:valAx>
      <c:serAx>
        <c:axId val="-214192846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9254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'RQ2-Fig8'!$C$217:$L$217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B1-4E7D-92B7-AE02CA306C75}"/>
            </c:ext>
          </c:extLst>
        </c:ser>
        <c:ser>
          <c:idx val="1"/>
          <c:order val="1"/>
          <c:tx>
            <c:strRef>
              <c:f>'RQ2-Fig8'!$B$218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'RQ2-Fig8'!$C$218:$L$218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0.542574407300017</c:v>
                </c:pt>
                <c:pt idx="2">
                  <c:v>0.543384411081505</c:v>
                </c:pt>
                <c:pt idx="3">
                  <c:v>0.502354716211163</c:v>
                </c:pt>
                <c:pt idx="4">
                  <c:v>0.540913319561575</c:v>
                </c:pt>
                <c:pt idx="5">
                  <c:v>0.429859817993446</c:v>
                </c:pt>
                <c:pt idx="6">
                  <c:v>0.362367532855436</c:v>
                </c:pt>
                <c:pt idx="7">
                  <c:v>0.338990345228248</c:v>
                </c:pt>
                <c:pt idx="8">
                  <c:v>0.338440573166379</c:v>
                </c:pt>
                <c:pt idx="9">
                  <c:v>0.309147948414555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B1-4E7D-92B7-AE02CA306C75}"/>
            </c:ext>
          </c:extLst>
        </c:ser>
        <c:ser>
          <c:idx val="2"/>
          <c:order val="2"/>
          <c:tx>
            <c:strRef>
              <c:f>'RQ2-Fig8'!$B$219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'RQ2-Fig8'!$C$219:$L$219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0.520805960428049</c:v>
                </c:pt>
                <c:pt idx="2">
                  <c:v>0.521152485504951</c:v>
                </c:pt>
                <c:pt idx="3">
                  <c:v>0.504736903934737</c:v>
                </c:pt>
                <c:pt idx="4">
                  <c:v>0.543098542932153</c:v>
                </c:pt>
                <c:pt idx="5">
                  <c:v>0.435776118583624</c:v>
                </c:pt>
                <c:pt idx="6">
                  <c:v>0.365718004473764</c:v>
                </c:pt>
                <c:pt idx="7">
                  <c:v>0.335871182058682</c:v>
                </c:pt>
                <c:pt idx="8">
                  <c:v>0.319490527169962</c:v>
                </c:pt>
                <c:pt idx="9">
                  <c:v>0.294839182467858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B1-4E7D-92B7-AE02CA306C75}"/>
            </c:ext>
          </c:extLst>
        </c:ser>
        <c:ser>
          <c:idx val="3"/>
          <c:order val="3"/>
          <c:tx>
            <c:strRef>
              <c:f>'RQ2-Fig8'!$B$220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'RQ2-Fig8'!$C$220:$L$220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0.524593107943781</c:v>
                </c:pt>
                <c:pt idx="2">
                  <c:v>0.542184957436813</c:v>
                </c:pt>
                <c:pt idx="3">
                  <c:v>0.523749159363918</c:v>
                </c:pt>
                <c:pt idx="4">
                  <c:v>0.514904125003842</c:v>
                </c:pt>
                <c:pt idx="5">
                  <c:v>0.386780677303972</c:v>
                </c:pt>
                <c:pt idx="6">
                  <c:v>0.338884591077851</c:v>
                </c:pt>
                <c:pt idx="7">
                  <c:v>0.31998201484895</c:v>
                </c:pt>
                <c:pt idx="8">
                  <c:v>0.299452018527449</c:v>
                </c:pt>
                <c:pt idx="9">
                  <c:v>0.291366474620151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B1-4E7D-92B7-AE02CA306C75}"/>
            </c:ext>
          </c:extLst>
        </c:ser>
        <c:ser>
          <c:idx val="4"/>
          <c:order val="4"/>
          <c:tx>
            <c:strRef>
              <c:f>'RQ2-Fig8'!$B$221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'RQ2-Fig8'!$C$221:$L$221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0.507021882872556</c:v>
                </c:pt>
                <c:pt idx="2">
                  <c:v>0.509515155973908</c:v>
                </c:pt>
                <c:pt idx="3">
                  <c:v>0.489356654870616</c:v>
                </c:pt>
                <c:pt idx="4">
                  <c:v>0.492210053300317</c:v>
                </c:pt>
                <c:pt idx="5">
                  <c:v>0.349099194360393</c:v>
                </c:pt>
                <c:pt idx="6">
                  <c:v>0.318525150284942</c:v>
                </c:pt>
                <c:pt idx="7">
                  <c:v>0.302592801355732</c:v>
                </c:pt>
                <c:pt idx="8">
                  <c:v>0.295817578255078</c:v>
                </c:pt>
                <c:pt idx="9">
                  <c:v>0.285520257928346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B1-4E7D-92B7-AE02CA306C75}"/>
            </c:ext>
          </c:extLst>
        </c:ser>
        <c:ser>
          <c:idx val="5"/>
          <c:order val="5"/>
          <c:tx>
            <c:strRef>
              <c:f>'RQ2-Fig8'!$B$222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'RQ2-Fig8'!$C$222:$L$222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0.499035323075228</c:v>
                </c:pt>
                <c:pt idx="2">
                  <c:v>0.47669860986686</c:v>
                </c:pt>
                <c:pt idx="3">
                  <c:v>0.412448848269715</c:v>
                </c:pt>
                <c:pt idx="4">
                  <c:v>0.447890904385469</c:v>
                </c:pt>
                <c:pt idx="5">
                  <c:v>0.313853519452246</c:v>
                </c:pt>
                <c:pt idx="6">
                  <c:v>0.295174348358872</c:v>
                </c:pt>
                <c:pt idx="7">
                  <c:v>0.289582264957264</c:v>
                </c:pt>
                <c:pt idx="8">
                  <c:v>0.294355429292929</c:v>
                </c:pt>
                <c:pt idx="9">
                  <c:v>0.285579781737869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B1-4E7D-92B7-AE02CA306C75}"/>
            </c:ext>
          </c:extLst>
        </c:ser>
        <c:ser>
          <c:idx val="6"/>
          <c:order val="6"/>
          <c:tx>
            <c:strRef>
              <c:f>'RQ2-Fig8'!$B$223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'RQ2-Fig8'!$C$223:$L$223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0.433630799766293</c:v>
                </c:pt>
                <c:pt idx="2">
                  <c:v>0.423103130051806</c:v>
                </c:pt>
                <c:pt idx="3">
                  <c:v>0.374547444892272</c:v>
                </c:pt>
                <c:pt idx="4">
                  <c:v>0.325606036475601</c:v>
                </c:pt>
                <c:pt idx="5">
                  <c:v>0.289282478817871</c:v>
                </c:pt>
                <c:pt idx="6">
                  <c:v>0.289212701980559</c:v>
                </c:pt>
                <c:pt idx="7">
                  <c:v>0.277514804639804</c:v>
                </c:pt>
                <c:pt idx="8">
                  <c:v>0.272375632773659</c:v>
                </c:pt>
                <c:pt idx="9">
                  <c:v>0.27072223188032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B1-4E7D-92B7-AE02CA306C75}"/>
            </c:ext>
          </c:extLst>
        </c:ser>
        <c:ser>
          <c:idx val="7"/>
          <c:order val="7"/>
          <c:tx>
            <c:strRef>
              <c:f>'RQ2-Fig8'!$B$224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'RQ2-Fig8'!$C$224:$L$224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0.346948496915887</c:v>
                </c:pt>
                <c:pt idx="2">
                  <c:v>0.314567609059389</c:v>
                </c:pt>
                <c:pt idx="3">
                  <c:v>0.310119245239185</c:v>
                </c:pt>
                <c:pt idx="4">
                  <c:v>0.289391194554238</c:v>
                </c:pt>
                <c:pt idx="5">
                  <c:v>0.270418842454234</c:v>
                </c:pt>
                <c:pt idx="6">
                  <c:v>0.285686535164918</c:v>
                </c:pt>
                <c:pt idx="7">
                  <c:v>0.28126559089059</c:v>
                </c:pt>
                <c:pt idx="8">
                  <c:v>0.262633632571132</c:v>
                </c:pt>
                <c:pt idx="9">
                  <c:v>0.225428821586909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B1-4E7D-92B7-AE02CA306C75}"/>
            </c:ext>
          </c:extLst>
        </c:ser>
        <c:ser>
          <c:idx val="8"/>
          <c:order val="8"/>
          <c:tx>
            <c:strRef>
              <c:f>'RQ2-Fig8'!$B$225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'RQ2-Fig8'!$C$225:$L$225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0.292189838907228</c:v>
                </c:pt>
                <c:pt idx="2">
                  <c:v>0.290812614054394</c:v>
                </c:pt>
                <c:pt idx="3">
                  <c:v>0.248084096055698</c:v>
                </c:pt>
                <c:pt idx="4">
                  <c:v>0.243688420301323</c:v>
                </c:pt>
                <c:pt idx="5">
                  <c:v>0.2208349078703</c:v>
                </c:pt>
                <c:pt idx="6">
                  <c:v>0.220510802028659</c:v>
                </c:pt>
                <c:pt idx="7">
                  <c:v>0.209169688713419</c:v>
                </c:pt>
                <c:pt idx="8">
                  <c:v>0.228666881729381</c:v>
                </c:pt>
                <c:pt idx="9">
                  <c:v>0.214985098643186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B1-4E7D-92B7-AE02CA306C75}"/>
            </c:ext>
          </c:extLst>
        </c:ser>
        <c:ser>
          <c:idx val="9"/>
          <c:order val="9"/>
          <c:tx>
            <c:strRef>
              <c:f>'RQ2-Fig8'!$B$226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'RQ2-Fig8'!$C$226:$L$226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0.196578985839479</c:v>
                </c:pt>
                <c:pt idx="2">
                  <c:v>0.193828789933473</c:v>
                </c:pt>
                <c:pt idx="3">
                  <c:v>0.176636587471093</c:v>
                </c:pt>
                <c:pt idx="4">
                  <c:v>0.173032858345358</c:v>
                </c:pt>
                <c:pt idx="5">
                  <c:v>0.171041992452384</c:v>
                </c:pt>
                <c:pt idx="6">
                  <c:v>0.17112062249142</c:v>
                </c:pt>
                <c:pt idx="7">
                  <c:v>0.162462842712842</c:v>
                </c:pt>
                <c:pt idx="8">
                  <c:v>0.158486066168131</c:v>
                </c:pt>
                <c:pt idx="9">
                  <c:v>0.154891456582633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B1-4E7D-92B7-AE02CA306C7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2022080"/>
        <c:axId val="-2142028192"/>
        <c:axId val="-2142031296"/>
      </c:surfaceChart>
      <c:catAx>
        <c:axId val="-21420220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028192"/>
        <c:crosses val="max"/>
        <c:auto val="1"/>
        <c:lblAlgn val="ctr"/>
        <c:lblOffset val="100"/>
        <c:noMultiLvlLbl val="0"/>
      </c:catAx>
      <c:valAx>
        <c:axId val="-2142028192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2022080"/>
        <c:crosses val="autoZero"/>
        <c:crossBetween val="midCat"/>
      </c:valAx>
      <c:serAx>
        <c:axId val="-21420312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02819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'RQ2-Fig8'!$C$230:$L$230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5F-42EE-9FA1-5DAE585150DF}"/>
            </c:ext>
          </c:extLst>
        </c:ser>
        <c:ser>
          <c:idx val="1"/>
          <c:order val="1"/>
          <c:tx>
            <c:strRef>
              <c:f>'RQ2-Fig8'!$B$231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'RQ2-Fig8'!$C$231:$L$231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0.370888888888888</c:v>
                </c:pt>
                <c:pt idx="7">
                  <c:v>0.345375457875457</c:v>
                </c:pt>
                <c:pt idx="8">
                  <c:v>0.338162326025229</c:v>
                </c:pt>
                <c:pt idx="9">
                  <c:v>0.312955630970336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5F-42EE-9FA1-5DAE585150DF}"/>
            </c:ext>
          </c:extLst>
        </c:ser>
        <c:ser>
          <c:idx val="2"/>
          <c:order val="2"/>
          <c:tx>
            <c:strRef>
              <c:f>'RQ2-Fig8'!$B$232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'RQ2-Fig8'!$C$232:$L$232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0.369145299145299</c:v>
                </c:pt>
                <c:pt idx="7">
                  <c:v>0.339604978354978</c:v>
                </c:pt>
                <c:pt idx="8">
                  <c:v>0.320083527583527</c:v>
                </c:pt>
                <c:pt idx="9">
                  <c:v>0.292542016806722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5F-42EE-9FA1-5DAE585150DF}"/>
            </c:ext>
          </c:extLst>
        </c:ser>
        <c:ser>
          <c:idx val="3"/>
          <c:order val="3"/>
          <c:tx>
            <c:strRef>
              <c:f>'RQ2-Fig8'!$B$233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'RQ2-Fig8'!$C$233:$L$233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0.346158357771261</c:v>
                </c:pt>
                <c:pt idx="7">
                  <c:v>0.322455357142857</c:v>
                </c:pt>
                <c:pt idx="8">
                  <c:v>0.301851204351204</c:v>
                </c:pt>
                <c:pt idx="9">
                  <c:v>0.286283899923605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5F-42EE-9FA1-5DAE585150DF}"/>
            </c:ext>
          </c:extLst>
        </c:ser>
        <c:ser>
          <c:idx val="4"/>
          <c:order val="4"/>
          <c:tx>
            <c:strRef>
              <c:f>'RQ2-Fig8'!$B$234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'RQ2-Fig8'!$C$234:$L$234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0.331205357142857</c:v>
                </c:pt>
                <c:pt idx="7">
                  <c:v>0.30707532051282</c:v>
                </c:pt>
                <c:pt idx="8">
                  <c:v>0.298473332223332</c:v>
                </c:pt>
                <c:pt idx="9">
                  <c:v>0.281890674684792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5F-42EE-9FA1-5DAE585150DF}"/>
            </c:ext>
          </c:extLst>
        </c:ser>
        <c:ser>
          <c:idx val="5"/>
          <c:order val="5"/>
          <c:tx>
            <c:strRef>
              <c:f>'RQ2-Fig8'!$B$235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'RQ2-Fig8'!$C$235:$L$235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0.483386034255599</c:v>
                </c:pt>
                <c:pt idx="5">
                  <c:v>0.332395833333333</c:v>
                </c:pt>
                <c:pt idx="6">
                  <c:v>0.30729843073593</c:v>
                </c:pt>
                <c:pt idx="7">
                  <c:v>0.295567384004883</c:v>
                </c:pt>
                <c:pt idx="8">
                  <c:v>0.295701659451659</c:v>
                </c:pt>
                <c:pt idx="9">
                  <c:v>0.28296210325622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5F-42EE-9FA1-5DAE585150DF}"/>
            </c:ext>
          </c:extLst>
        </c:ser>
        <c:ser>
          <c:idx val="6"/>
          <c:order val="6"/>
          <c:tx>
            <c:strRef>
              <c:f>'RQ2-Fig8'!$B$236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'RQ2-Fig8'!$C$236:$L$236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0.319738906926406</c:v>
                </c:pt>
                <c:pt idx="6">
                  <c:v>0.30284913003663</c:v>
                </c:pt>
                <c:pt idx="7">
                  <c:v>0.286499923687423</c:v>
                </c:pt>
                <c:pt idx="8">
                  <c:v>0.278398823398823</c:v>
                </c:pt>
                <c:pt idx="9">
                  <c:v>0.271252701546819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5F-42EE-9FA1-5DAE585150DF}"/>
            </c:ext>
          </c:extLst>
        </c:ser>
        <c:ser>
          <c:idx val="7"/>
          <c:order val="7"/>
          <c:tx>
            <c:strRef>
              <c:f>'RQ2-Fig8'!$B$237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'RQ2-Fig8'!$C$237:$L$237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0.315496031746031</c:v>
                </c:pt>
                <c:pt idx="5">
                  <c:v>0.294499007936507</c:v>
                </c:pt>
                <c:pt idx="6">
                  <c:v>0.306640616328116</c:v>
                </c:pt>
                <c:pt idx="7">
                  <c:v>0.299653436840936</c:v>
                </c:pt>
                <c:pt idx="8">
                  <c:v>0.26814269064269</c:v>
                </c:pt>
                <c:pt idx="9">
                  <c:v>0.229894476438594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5F-42EE-9FA1-5DAE585150DF}"/>
            </c:ext>
          </c:extLst>
        </c:ser>
        <c:ser>
          <c:idx val="8"/>
          <c:order val="8"/>
          <c:tx>
            <c:strRef>
              <c:f>'RQ2-Fig8'!$B$238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'RQ2-Fig8'!$C$238:$L$238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0.272045736267338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0.240985854423354</c:v>
                </c:pt>
                <c:pt idx="7">
                  <c:v>0.227448602201891</c:v>
                </c:pt>
                <c:pt idx="8">
                  <c:v>0.245998029748029</c:v>
                </c:pt>
                <c:pt idx="9">
                  <c:v>0.231117420161537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55F-42EE-9FA1-5DAE585150DF}"/>
            </c:ext>
          </c:extLst>
        </c:ser>
        <c:ser>
          <c:idx val="9"/>
          <c:order val="9"/>
          <c:tx>
            <c:strRef>
              <c:f>'RQ2-Fig8'!$B$239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'RQ2-Fig8'!$C$239:$L$239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0.191486742424242</c:v>
                </c:pt>
                <c:pt idx="7">
                  <c:v>0.180386453823953</c:v>
                </c:pt>
                <c:pt idx="8">
                  <c:v>0.175892000511565</c:v>
                </c:pt>
                <c:pt idx="9">
                  <c:v>0.170898798913504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55F-42EE-9FA1-5DAE585150DF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2151216"/>
        <c:axId val="-2142157328"/>
        <c:axId val="-2142160432"/>
      </c:surfaceChart>
      <c:catAx>
        <c:axId val="-21421512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157328"/>
        <c:crosses val="max"/>
        <c:auto val="1"/>
        <c:lblAlgn val="ctr"/>
        <c:lblOffset val="100"/>
        <c:noMultiLvlLbl val="0"/>
      </c:catAx>
      <c:valAx>
        <c:axId val="-214215732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2151216"/>
        <c:crosses val="autoZero"/>
        <c:crossBetween val="midCat"/>
      </c:valAx>
      <c:serAx>
        <c:axId val="-214216043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1573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'RQ2-Fig8'!$C$165:$L$165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ED-402E-BAE9-79CEC1BC65C6}"/>
            </c:ext>
          </c:extLst>
        </c:ser>
        <c:ser>
          <c:idx val="1"/>
          <c:order val="1"/>
          <c:tx>
            <c:strRef>
              <c:f>'RQ2-Fig8'!$B$166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'RQ2-Fig8'!$C$166:$L$166</c:f>
              <c:numCache>
                <c:formatCode>General</c:formatCode>
                <c:ptCount val="10"/>
                <c:pt idx="0">
                  <c:v>0.288920463997612</c:v>
                </c:pt>
                <c:pt idx="1">
                  <c:v>0.291942459720238</c:v>
                </c:pt>
                <c:pt idx="2">
                  <c:v>0.309957642970961</c:v>
                </c:pt>
                <c:pt idx="3">
                  <c:v>0.324583770118229</c:v>
                </c:pt>
                <c:pt idx="4">
                  <c:v>0.336975020068357</c:v>
                </c:pt>
                <c:pt idx="5">
                  <c:v>0.336662655370008</c:v>
                </c:pt>
                <c:pt idx="6">
                  <c:v>0.318731542070258</c:v>
                </c:pt>
                <c:pt idx="7">
                  <c:v>0.303950815018859</c:v>
                </c:pt>
                <c:pt idx="8">
                  <c:v>0.289356195878997</c:v>
                </c:pt>
                <c:pt idx="9">
                  <c:v>0.270311587247173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ED-402E-BAE9-79CEC1BC65C6}"/>
            </c:ext>
          </c:extLst>
        </c:ser>
        <c:ser>
          <c:idx val="2"/>
          <c:order val="2"/>
          <c:tx>
            <c:strRef>
              <c:f>'RQ2-Fig8'!$B$167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'RQ2-Fig8'!$C$167:$L$167</c:f>
              <c:numCache>
                <c:formatCode>General</c:formatCode>
                <c:ptCount val="10"/>
                <c:pt idx="0">
                  <c:v>0.31579803333861</c:v>
                </c:pt>
                <c:pt idx="1">
                  <c:v>0.318713427451118</c:v>
                </c:pt>
                <c:pt idx="2">
                  <c:v>0.338251827053699</c:v>
                </c:pt>
                <c:pt idx="3">
                  <c:v>0.352764733673988</c:v>
                </c:pt>
                <c:pt idx="4">
                  <c:v>0.362448370463419</c:v>
                </c:pt>
                <c:pt idx="5">
                  <c:v>0.351347419540068</c:v>
                </c:pt>
                <c:pt idx="6">
                  <c:v>0.335164803941756</c:v>
                </c:pt>
                <c:pt idx="7">
                  <c:v>0.315218767847362</c:v>
                </c:pt>
                <c:pt idx="8">
                  <c:v>0.298938194403938</c:v>
                </c:pt>
                <c:pt idx="9">
                  <c:v>0.280510828502086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ED-402E-BAE9-79CEC1BC65C6}"/>
            </c:ext>
          </c:extLst>
        </c:ser>
        <c:ser>
          <c:idx val="3"/>
          <c:order val="3"/>
          <c:tx>
            <c:strRef>
              <c:f>'RQ2-Fig8'!$B$168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'RQ2-Fig8'!$C$168:$L$168</c:f>
              <c:numCache>
                <c:formatCode>General</c:formatCode>
                <c:ptCount val="10"/>
                <c:pt idx="0">
                  <c:v>0.335556470869218</c:v>
                </c:pt>
                <c:pt idx="1">
                  <c:v>0.339206102774346</c:v>
                </c:pt>
                <c:pt idx="2">
                  <c:v>0.347404781527128</c:v>
                </c:pt>
                <c:pt idx="3">
                  <c:v>0.354514888745349</c:v>
                </c:pt>
                <c:pt idx="4">
                  <c:v>0.355495530690393</c:v>
                </c:pt>
                <c:pt idx="5">
                  <c:v>0.342132117483674</c:v>
                </c:pt>
                <c:pt idx="6">
                  <c:v>0.33115679472813</c:v>
                </c:pt>
                <c:pt idx="7">
                  <c:v>0.310195834820591</c:v>
                </c:pt>
                <c:pt idx="8">
                  <c:v>0.297349538254692</c:v>
                </c:pt>
                <c:pt idx="9">
                  <c:v>0.280537105269407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ED-402E-BAE9-79CEC1BC65C6}"/>
            </c:ext>
          </c:extLst>
        </c:ser>
        <c:ser>
          <c:idx val="4"/>
          <c:order val="4"/>
          <c:tx>
            <c:strRef>
              <c:f>'RQ2-Fig8'!$B$169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'RQ2-Fig8'!$C$169:$L$169</c:f>
              <c:numCache>
                <c:formatCode>General</c:formatCode>
                <c:ptCount val="10"/>
                <c:pt idx="0">
                  <c:v>0.336652110735318</c:v>
                </c:pt>
                <c:pt idx="1">
                  <c:v>0.330653075613766</c:v>
                </c:pt>
                <c:pt idx="2">
                  <c:v>0.337016049591451</c:v>
                </c:pt>
                <c:pt idx="3">
                  <c:v>0.336975403359456</c:v>
                </c:pt>
                <c:pt idx="4">
                  <c:v>0.327466106806446</c:v>
                </c:pt>
                <c:pt idx="5">
                  <c:v>0.317702798275067</c:v>
                </c:pt>
                <c:pt idx="6">
                  <c:v>0.30683384037382</c:v>
                </c:pt>
                <c:pt idx="7">
                  <c:v>0.292689364276278</c:v>
                </c:pt>
                <c:pt idx="8">
                  <c:v>0.278353581887004</c:v>
                </c:pt>
                <c:pt idx="9">
                  <c:v>0.27007023447089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ED-402E-BAE9-79CEC1BC65C6}"/>
            </c:ext>
          </c:extLst>
        </c:ser>
        <c:ser>
          <c:idx val="5"/>
          <c:order val="5"/>
          <c:tx>
            <c:strRef>
              <c:f>'RQ2-Fig8'!$B$170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'RQ2-Fig8'!$C$170:$L$170</c:f>
              <c:numCache>
                <c:formatCode>General</c:formatCode>
                <c:ptCount val="10"/>
                <c:pt idx="0">
                  <c:v>0.331647328126637</c:v>
                </c:pt>
                <c:pt idx="1">
                  <c:v>0.318896276714273</c:v>
                </c:pt>
                <c:pt idx="2">
                  <c:v>0.31788666007541</c:v>
                </c:pt>
                <c:pt idx="3">
                  <c:v>0.31065612929574</c:v>
                </c:pt>
                <c:pt idx="4">
                  <c:v>0.302529706024836</c:v>
                </c:pt>
                <c:pt idx="5">
                  <c:v>0.291062367689808</c:v>
                </c:pt>
                <c:pt idx="6">
                  <c:v>0.287455329631455</c:v>
                </c:pt>
                <c:pt idx="7">
                  <c:v>0.271048811256589</c:v>
                </c:pt>
                <c:pt idx="8">
                  <c:v>0.261729442039221</c:v>
                </c:pt>
                <c:pt idx="9">
                  <c:v>0.256619016918168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ED-402E-BAE9-79CEC1BC65C6}"/>
            </c:ext>
          </c:extLst>
        </c:ser>
        <c:ser>
          <c:idx val="6"/>
          <c:order val="6"/>
          <c:tx>
            <c:strRef>
              <c:f>'RQ2-Fig8'!$B$171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'RQ2-Fig8'!$C$171:$L$171</c:f>
              <c:numCache>
                <c:formatCode>General</c:formatCode>
                <c:ptCount val="10"/>
                <c:pt idx="0">
                  <c:v>0.30179805704879</c:v>
                </c:pt>
                <c:pt idx="1">
                  <c:v>0.282903989994069</c:v>
                </c:pt>
                <c:pt idx="2">
                  <c:v>0.280988328891375</c:v>
                </c:pt>
                <c:pt idx="3">
                  <c:v>0.278698637536043</c:v>
                </c:pt>
                <c:pt idx="4">
                  <c:v>0.272089200704154</c:v>
                </c:pt>
                <c:pt idx="5">
                  <c:v>0.263666124450093</c:v>
                </c:pt>
                <c:pt idx="6">
                  <c:v>0.253811863878274</c:v>
                </c:pt>
                <c:pt idx="7">
                  <c:v>0.2443890512159</c:v>
                </c:pt>
                <c:pt idx="8">
                  <c:v>0.240256298088518</c:v>
                </c:pt>
                <c:pt idx="9">
                  <c:v>0.234666206515314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ED-402E-BAE9-79CEC1BC65C6}"/>
            </c:ext>
          </c:extLst>
        </c:ser>
        <c:ser>
          <c:idx val="7"/>
          <c:order val="7"/>
          <c:tx>
            <c:strRef>
              <c:f>'RQ2-Fig8'!$B$172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'RQ2-Fig8'!$C$172:$L$172</c:f>
              <c:numCache>
                <c:formatCode>General</c:formatCode>
                <c:ptCount val="10"/>
                <c:pt idx="0">
                  <c:v>0.266216972257451</c:v>
                </c:pt>
                <c:pt idx="1">
                  <c:v>0.251802349333139</c:v>
                </c:pt>
                <c:pt idx="2">
                  <c:v>0.24624161327045</c:v>
                </c:pt>
                <c:pt idx="3">
                  <c:v>0.239502981449132</c:v>
                </c:pt>
                <c:pt idx="4">
                  <c:v>0.234593328825687</c:v>
                </c:pt>
                <c:pt idx="5">
                  <c:v>0.226704980929389</c:v>
                </c:pt>
                <c:pt idx="6">
                  <c:v>0.221118994865023</c:v>
                </c:pt>
                <c:pt idx="7">
                  <c:v>0.216581582115032</c:v>
                </c:pt>
                <c:pt idx="8">
                  <c:v>0.213319535988785</c:v>
                </c:pt>
                <c:pt idx="9">
                  <c:v>0.208354321452103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0ED-402E-BAE9-79CEC1BC65C6}"/>
            </c:ext>
          </c:extLst>
        </c:ser>
        <c:ser>
          <c:idx val="8"/>
          <c:order val="8"/>
          <c:tx>
            <c:strRef>
              <c:f>'RQ2-Fig8'!$B$173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'RQ2-Fig8'!$C$173:$L$173</c:f>
              <c:numCache>
                <c:formatCode>General</c:formatCode>
                <c:ptCount val="10"/>
                <c:pt idx="0">
                  <c:v>0.22962582968487</c:v>
                </c:pt>
                <c:pt idx="1">
                  <c:v>0.215171759210618</c:v>
                </c:pt>
                <c:pt idx="2">
                  <c:v>0.214335807228317</c:v>
                </c:pt>
                <c:pt idx="3">
                  <c:v>0.212930172919851</c:v>
                </c:pt>
                <c:pt idx="4">
                  <c:v>0.209085353909152</c:v>
                </c:pt>
                <c:pt idx="5">
                  <c:v>0.20530029047978</c:v>
                </c:pt>
                <c:pt idx="6">
                  <c:v>0.202797433866085</c:v>
                </c:pt>
                <c:pt idx="7">
                  <c:v>0.198550471049594</c:v>
                </c:pt>
                <c:pt idx="8">
                  <c:v>0.196789719670674</c:v>
                </c:pt>
                <c:pt idx="9">
                  <c:v>0.194826040210096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0ED-402E-BAE9-79CEC1BC65C6}"/>
            </c:ext>
          </c:extLst>
        </c:ser>
        <c:ser>
          <c:idx val="9"/>
          <c:order val="9"/>
          <c:tx>
            <c:strRef>
              <c:f>'RQ2-Fig8'!$B$174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'RQ2-Fig8'!$C$174:$L$174</c:f>
              <c:numCache>
                <c:formatCode>General</c:formatCode>
                <c:ptCount val="10"/>
                <c:pt idx="0">
                  <c:v>0.207542812884921</c:v>
                </c:pt>
                <c:pt idx="1">
                  <c:v>0.194702581057805</c:v>
                </c:pt>
                <c:pt idx="2">
                  <c:v>0.194285367740202</c:v>
                </c:pt>
                <c:pt idx="3">
                  <c:v>0.194474862233327</c:v>
                </c:pt>
                <c:pt idx="4">
                  <c:v>0.192571533567304</c:v>
                </c:pt>
                <c:pt idx="5">
                  <c:v>0.191056441734694</c:v>
                </c:pt>
                <c:pt idx="6">
                  <c:v>0.189996136037999</c:v>
                </c:pt>
                <c:pt idx="7">
                  <c:v>0.187174122632544</c:v>
                </c:pt>
                <c:pt idx="8">
                  <c:v>0.185583204470496</c:v>
                </c:pt>
                <c:pt idx="9">
                  <c:v>0.184277708452345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0ED-402E-BAE9-79CEC1BC65C6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177392"/>
        <c:axId val="-2140171216"/>
        <c:axId val="-2140168208"/>
      </c:surfaceChart>
      <c:catAx>
        <c:axId val="-21401773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171216"/>
        <c:crosses val="max"/>
        <c:auto val="1"/>
        <c:lblAlgn val="ctr"/>
        <c:lblOffset val="100"/>
        <c:noMultiLvlLbl val="0"/>
      </c:catAx>
      <c:valAx>
        <c:axId val="-214017121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40177392"/>
        <c:crosses val="autoZero"/>
        <c:crossBetween val="midCat"/>
      </c:valAx>
      <c:serAx>
        <c:axId val="-214016820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01712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0.267807790125309</c:v>
              </c:pt>
              <c:pt idx="1">
                <c:v>0.276348587862734</c:v>
              </c:pt>
              <c:pt idx="2">
                <c:v>0.285121902481738</c:v>
              </c:pt>
              <c:pt idx="3">
                <c:v>0.292644072461234</c:v>
              </c:pt>
              <c:pt idx="4">
                <c:v>0.297464683847248</c:v>
              </c:pt>
              <c:pt idx="5">
                <c:v>0.281601559819513</c:v>
              </c:pt>
              <c:pt idx="6">
                <c:v>0.265808674611588</c:v>
              </c:pt>
              <c:pt idx="7">
                <c:v>0.251814558832992</c:v>
              </c:pt>
              <c:pt idx="8">
                <c:v>0.239010040614459</c:v>
              </c:pt>
              <c:pt idx="9">
                <c:v>0.221644244465419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C7-4315-8AA9-23684C202BF2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0.62062332136979</c:v>
              </c:pt>
              <c:pt idx="1">
                <c:v>0.632822760564256</c:v>
              </c:pt>
              <c:pt idx="2">
                <c:v>0.63680423311749</c:v>
              </c:pt>
              <c:pt idx="3">
                <c:v>0.630242048000314</c:v>
              </c:pt>
              <c:pt idx="4">
                <c:v>0.630215761335153</c:v>
              </c:pt>
              <c:pt idx="5">
                <c:v>0.511020361497538</c:v>
              </c:pt>
              <c:pt idx="6">
                <c:v>0.470149531111112</c:v>
              </c:pt>
              <c:pt idx="7">
                <c:v>0.427354936742793</c:v>
              </c:pt>
              <c:pt idx="8">
                <c:v>0.403006058780302</c:v>
              </c:pt>
              <c:pt idx="9">
                <c:v>0.385723117247567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C7-4315-8AA9-23684C202BF2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0.495238023544291</c:v>
              </c:pt>
              <c:pt idx="1">
                <c:v>0.498875548269616</c:v>
              </c:pt>
              <c:pt idx="2">
                <c:v>0.505588882558661</c:v>
              </c:pt>
              <c:pt idx="3">
                <c:v>0.499582439121436</c:v>
              </c:pt>
              <c:pt idx="4">
                <c:v>0.496075085646451</c:v>
              </c:pt>
              <c:pt idx="5">
                <c:v>0.381620988570182</c:v>
              </c:pt>
              <c:pt idx="6">
                <c:v>0.329866321375016</c:v>
              </c:pt>
              <c:pt idx="7">
                <c:v>0.294778437303588</c:v>
              </c:pt>
              <c:pt idx="8">
                <c:v>0.27779425383534</c:v>
              </c:pt>
              <c:pt idx="9">
                <c:v>0.258094792277228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C7-4315-8AA9-23684C2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41344"/>
        <c:axId val="-2143533008"/>
      </c:lineChart>
      <c:catAx>
        <c:axId val="-21435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533008"/>
        <c:crosses val="autoZero"/>
        <c:auto val="1"/>
        <c:lblAlgn val="ctr"/>
        <c:lblOffset val="100"/>
        <c:noMultiLvlLbl val="0"/>
      </c:catAx>
      <c:valAx>
        <c:axId val="-214353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5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'RQ2-Fig8'!$C$178:$L$178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D-4F86-9A64-88B8102305D3}"/>
            </c:ext>
          </c:extLst>
        </c:ser>
        <c:ser>
          <c:idx val="1"/>
          <c:order val="1"/>
          <c:tx>
            <c:strRef>
              <c:f>'RQ2-Fig8'!$B$179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'RQ2-Fig8'!$C$179:$L$179</c:f>
              <c:numCache>
                <c:formatCode>General</c:formatCode>
                <c:ptCount val="10"/>
                <c:pt idx="0">
                  <c:v>0.416660772539977</c:v>
                </c:pt>
                <c:pt idx="1">
                  <c:v>0.43337470451036</c:v>
                </c:pt>
                <c:pt idx="2">
                  <c:v>0.46168749392189</c:v>
                </c:pt>
                <c:pt idx="3">
                  <c:v>0.485460186532483</c:v>
                </c:pt>
                <c:pt idx="4">
                  <c:v>0.494231363356874</c:v>
                </c:pt>
                <c:pt idx="5">
                  <c:v>0.497712499439177</c:v>
                </c:pt>
                <c:pt idx="6">
                  <c:v>0.463395417689409</c:v>
                </c:pt>
                <c:pt idx="7">
                  <c:v>0.444011902123659</c:v>
                </c:pt>
                <c:pt idx="8">
                  <c:v>0.422629912429226</c:v>
                </c:pt>
                <c:pt idx="9">
                  <c:v>0.390701653984054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D-4F86-9A64-88B8102305D3}"/>
            </c:ext>
          </c:extLst>
        </c:ser>
        <c:ser>
          <c:idx val="2"/>
          <c:order val="2"/>
          <c:tx>
            <c:strRef>
              <c:f>'RQ2-Fig8'!$B$180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'RQ2-Fig8'!$C$180:$L$180</c:f>
              <c:numCache>
                <c:formatCode>General</c:formatCode>
                <c:ptCount val="10"/>
                <c:pt idx="0">
                  <c:v>0.451984291233657</c:v>
                </c:pt>
                <c:pt idx="1">
                  <c:v>0.466478369709082</c:v>
                </c:pt>
                <c:pt idx="2">
                  <c:v>0.497947670669416</c:v>
                </c:pt>
                <c:pt idx="3">
                  <c:v>0.521190726487528</c:v>
                </c:pt>
                <c:pt idx="4">
                  <c:v>0.530881784328836</c:v>
                </c:pt>
                <c:pt idx="5">
                  <c:v>0.517815726090335</c:v>
                </c:pt>
                <c:pt idx="6">
                  <c:v>0.48426883109084</c:v>
                </c:pt>
                <c:pt idx="7">
                  <c:v>0.461521628260934</c:v>
                </c:pt>
                <c:pt idx="8">
                  <c:v>0.440251891388834</c:v>
                </c:pt>
                <c:pt idx="9">
                  <c:v>0.41214744542357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5D-4F86-9A64-88B8102305D3}"/>
            </c:ext>
          </c:extLst>
        </c:ser>
        <c:ser>
          <c:idx val="3"/>
          <c:order val="3"/>
          <c:tx>
            <c:strRef>
              <c:f>'RQ2-Fig8'!$B$181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'RQ2-Fig8'!$C$181:$L$181</c:f>
              <c:numCache>
                <c:formatCode>General</c:formatCode>
                <c:ptCount val="10"/>
                <c:pt idx="0">
                  <c:v>0.487298240033773</c:v>
                </c:pt>
                <c:pt idx="1">
                  <c:v>0.500508740417253</c:v>
                </c:pt>
                <c:pt idx="2">
                  <c:v>0.505534452312644</c:v>
                </c:pt>
                <c:pt idx="3">
                  <c:v>0.523448593539318</c:v>
                </c:pt>
                <c:pt idx="4">
                  <c:v>0.526282964031906</c:v>
                </c:pt>
                <c:pt idx="5">
                  <c:v>0.507311456114708</c:v>
                </c:pt>
                <c:pt idx="6">
                  <c:v>0.484572577354227</c:v>
                </c:pt>
                <c:pt idx="7">
                  <c:v>0.453196742915752</c:v>
                </c:pt>
                <c:pt idx="8">
                  <c:v>0.438256051957382</c:v>
                </c:pt>
                <c:pt idx="9">
                  <c:v>0.416454210081221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5D-4F86-9A64-88B8102305D3}"/>
            </c:ext>
          </c:extLst>
        </c:ser>
        <c:ser>
          <c:idx val="4"/>
          <c:order val="4"/>
          <c:tx>
            <c:strRef>
              <c:f>'RQ2-Fig8'!$B$182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'RQ2-Fig8'!$C$182:$L$182</c:f>
              <c:numCache>
                <c:formatCode>General</c:formatCode>
                <c:ptCount val="10"/>
                <c:pt idx="0">
                  <c:v>0.486976558555469</c:v>
                </c:pt>
                <c:pt idx="1">
                  <c:v>0.487797331442048</c:v>
                </c:pt>
                <c:pt idx="2">
                  <c:v>0.495370046851602</c:v>
                </c:pt>
                <c:pt idx="3">
                  <c:v>0.496133819086406</c:v>
                </c:pt>
                <c:pt idx="4">
                  <c:v>0.483033477196653</c:v>
                </c:pt>
                <c:pt idx="5">
                  <c:v>0.468012435886958</c:v>
                </c:pt>
                <c:pt idx="6">
                  <c:v>0.452048513835478</c:v>
                </c:pt>
                <c:pt idx="7">
                  <c:v>0.435029996697798</c:v>
                </c:pt>
                <c:pt idx="8">
                  <c:v>0.418878864438033</c:v>
                </c:pt>
                <c:pt idx="9">
                  <c:v>0.408564661901373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5D-4F86-9A64-88B8102305D3}"/>
            </c:ext>
          </c:extLst>
        </c:ser>
        <c:ser>
          <c:idx val="5"/>
          <c:order val="5"/>
          <c:tx>
            <c:strRef>
              <c:f>'RQ2-Fig8'!$B$183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'RQ2-Fig8'!$C$183:$L$183</c:f>
              <c:numCache>
                <c:formatCode>General</c:formatCode>
                <c:ptCount val="10"/>
                <c:pt idx="0">
                  <c:v>0.483624426715845</c:v>
                </c:pt>
                <c:pt idx="1">
                  <c:v>0.479031653518258</c:v>
                </c:pt>
                <c:pt idx="2">
                  <c:v>0.4804531059929</c:v>
                </c:pt>
                <c:pt idx="3">
                  <c:v>0.468340371647717</c:v>
                </c:pt>
                <c:pt idx="4">
                  <c:v>0.453344825818683</c:v>
                </c:pt>
                <c:pt idx="5">
                  <c:v>0.441568463428427</c:v>
                </c:pt>
                <c:pt idx="6">
                  <c:v>0.433898755936627</c:v>
                </c:pt>
                <c:pt idx="7">
                  <c:v>0.411402655225928</c:v>
                </c:pt>
                <c:pt idx="8">
                  <c:v>0.402815159503365</c:v>
                </c:pt>
                <c:pt idx="9">
                  <c:v>0.399962433437535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5D-4F86-9A64-88B8102305D3}"/>
            </c:ext>
          </c:extLst>
        </c:ser>
        <c:ser>
          <c:idx val="6"/>
          <c:order val="6"/>
          <c:tx>
            <c:strRef>
              <c:f>'RQ2-Fig8'!$B$184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'RQ2-Fig8'!$C$184:$L$184</c:f>
              <c:numCache>
                <c:formatCode>General</c:formatCode>
                <c:ptCount val="10"/>
                <c:pt idx="0">
                  <c:v>0.455087466061122</c:v>
                </c:pt>
                <c:pt idx="1">
                  <c:v>0.435490314958469</c:v>
                </c:pt>
                <c:pt idx="2">
                  <c:v>0.432533761296047</c:v>
                </c:pt>
                <c:pt idx="3">
                  <c:v>0.427054152681556</c:v>
                </c:pt>
                <c:pt idx="4">
                  <c:v>0.422080687871986</c:v>
                </c:pt>
                <c:pt idx="5">
                  <c:v>0.409492671859829</c:v>
                </c:pt>
                <c:pt idx="6">
                  <c:v>0.395808579378899</c:v>
                </c:pt>
                <c:pt idx="7">
                  <c:v>0.38213151532294</c:v>
                </c:pt>
                <c:pt idx="8">
                  <c:v>0.377041020913985</c:v>
                </c:pt>
                <c:pt idx="9">
                  <c:v>0.371438565596793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5D-4F86-9A64-88B8102305D3}"/>
            </c:ext>
          </c:extLst>
        </c:ser>
        <c:ser>
          <c:idx val="7"/>
          <c:order val="7"/>
          <c:tx>
            <c:strRef>
              <c:f>'RQ2-Fig8'!$B$185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'RQ2-Fig8'!$C$185:$L$185</c:f>
              <c:numCache>
                <c:formatCode>General</c:formatCode>
                <c:ptCount val="10"/>
                <c:pt idx="0">
                  <c:v>0.411190565004891</c:v>
                </c:pt>
                <c:pt idx="1">
                  <c:v>0.397558164751101</c:v>
                </c:pt>
                <c:pt idx="2">
                  <c:v>0.390621048539587</c:v>
                </c:pt>
                <c:pt idx="3">
                  <c:v>0.385076633921324</c:v>
                </c:pt>
                <c:pt idx="4">
                  <c:v>0.378965314190415</c:v>
                </c:pt>
                <c:pt idx="5">
                  <c:v>0.372513051122217</c:v>
                </c:pt>
                <c:pt idx="6">
                  <c:v>0.366680368139531</c:v>
                </c:pt>
                <c:pt idx="7">
                  <c:v>0.36231704936943</c:v>
                </c:pt>
                <c:pt idx="8">
                  <c:v>0.357006804560512</c:v>
                </c:pt>
                <c:pt idx="9">
                  <c:v>0.348227061471422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5D-4F86-9A64-88B8102305D3}"/>
            </c:ext>
          </c:extLst>
        </c:ser>
        <c:ser>
          <c:idx val="8"/>
          <c:order val="8"/>
          <c:tx>
            <c:strRef>
              <c:f>'RQ2-Fig8'!$B$186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'RQ2-Fig8'!$C$186:$L$186</c:f>
              <c:numCache>
                <c:formatCode>General</c:formatCode>
                <c:ptCount val="10"/>
                <c:pt idx="0">
                  <c:v>0.37189593957123</c:v>
                </c:pt>
                <c:pt idx="1">
                  <c:v>0.361502445805193</c:v>
                </c:pt>
                <c:pt idx="2">
                  <c:v>0.360644325188785</c:v>
                </c:pt>
                <c:pt idx="3">
                  <c:v>0.359887562545881</c:v>
                </c:pt>
                <c:pt idx="4">
                  <c:v>0.354288556863064</c:v>
                </c:pt>
                <c:pt idx="5">
                  <c:v>0.350351532269417</c:v>
                </c:pt>
                <c:pt idx="6">
                  <c:v>0.346789148254562</c:v>
                </c:pt>
                <c:pt idx="7">
                  <c:v>0.340689438217177</c:v>
                </c:pt>
                <c:pt idx="8">
                  <c:v>0.339511199842153</c:v>
                </c:pt>
                <c:pt idx="9">
                  <c:v>0.337171005525326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5D-4F86-9A64-88B8102305D3}"/>
            </c:ext>
          </c:extLst>
        </c:ser>
        <c:ser>
          <c:idx val="9"/>
          <c:order val="9"/>
          <c:tx>
            <c:strRef>
              <c:f>'RQ2-Fig8'!$B$187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'RQ2-Fig8'!$C$187:$L$187</c:f>
              <c:numCache>
                <c:formatCode>General</c:formatCode>
                <c:ptCount val="10"/>
                <c:pt idx="0">
                  <c:v>0.349259880161414</c:v>
                </c:pt>
                <c:pt idx="1">
                  <c:v>0.341763669891352</c:v>
                </c:pt>
                <c:pt idx="2">
                  <c:v>0.3406096622261</c:v>
                </c:pt>
                <c:pt idx="3">
                  <c:v>0.340844989964455</c:v>
                </c:pt>
                <c:pt idx="4">
                  <c:v>0.339230085522219</c:v>
                </c:pt>
                <c:pt idx="5">
                  <c:v>0.337898528782348</c:v>
                </c:pt>
                <c:pt idx="6">
                  <c:v>0.336469106604993</c:v>
                </c:pt>
                <c:pt idx="7">
                  <c:v>0.331938714720354</c:v>
                </c:pt>
                <c:pt idx="8">
                  <c:v>0.33048882135191</c:v>
                </c:pt>
                <c:pt idx="9">
                  <c:v>0.329268980223521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5D-4F86-9A64-88B8102305D3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40995216"/>
        <c:axId val="-2141001408"/>
        <c:axId val="-2141004448"/>
      </c:surfaceChart>
      <c:catAx>
        <c:axId val="-21409952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001408"/>
        <c:crosses val="max"/>
        <c:auto val="1"/>
        <c:lblAlgn val="ctr"/>
        <c:lblOffset val="100"/>
        <c:noMultiLvlLbl val="0"/>
      </c:catAx>
      <c:valAx>
        <c:axId val="-214100140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0995216"/>
        <c:crosses val="autoZero"/>
        <c:crossBetween val="midCat"/>
      </c:valAx>
      <c:serAx>
        <c:axId val="-214100444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0014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'RQ2-Fig8'!$C$191:$L$191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0.426568555358623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20-4D05-A585-AE4F8FC03AA3}"/>
            </c:ext>
          </c:extLst>
        </c:ser>
        <c:ser>
          <c:idx val="1"/>
          <c:order val="1"/>
          <c:tx>
            <c:strRef>
              <c:f>'RQ2-Fig8'!$B$192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'RQ2-Fig8'!$C$192:$L$192</c:f>
              <c:numCache>
                <c:formatCode>General</c:formatCode>
                <c:ptCount val="10"/>
                <c:pt idx="0">
                  <c:v>0.622368750762957</c:v>
                </c:pt>
                <c:pt idx="1">
                  <c:v>0.632015891485935</c:v>
                </c:pt>
                <c:pt idx="2">
                  <c:v>0.629976027672103</c:v>
                </c:pt>
                <c:pt idx="3">
                  <c:v>0.620923322405581</c:v>
                </c:pt>
                <c:pt idx="4">
                  <c:v>0.569824611897282</c:v>
                </c:pt>
                <c:pt idx="5">
                  <c:v>0.486258736958757</c:v>
                </c:pt>
                <c:pt idx="6">
                  <c:v>0.434276489045917</c:v>
                </c:pt>
                <c:pt idx="7">
                  <c:v>0.402163439526918</c:v>
                </c:pt>
                <c:pt idx="8">
                  <c:v>0.370308234167645</c:v>
                </c:pt>
                <c:pt idx="9">
                  <c:v>0.331768089697664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20-4D05-A585-AE4F8FC03AA3}"/>
            </c:ext>
          </c:extLst>
        </c:ser>
        <c:ser>
          <c:idx val="2"/>
          <c:order val="2"/>
          <c:tx>
            <c:strRef>
              <c:f>'RQ2-Fig8'!$B$193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'RQ2-Fig8'!$C$193:$L$193</c:f>
              <c:numCache>
                <c:formatCode>General</c:formatCode>
                <c:ptCount val="10"/>
                <c:pt idx="0">
                  <c:v>0.617404992010568</c:v>
                </c:pt>
                <c:pt idx="1">
                  <c:v>0.618017327385498</c:v>
                </c:pt>
                <c:pt idx="2">
                  <c:v>0.619738128849055</c:v>
                </c:pt>
                <c:pt idx="3">
                  <c:v>0.607555944946186</c:v>
                </c:pt>
                <c:pt idx="4">
                  <c:v>0.544602243771399</c:v>
                </c:pt>
                <c:pt idx="5">
                  <c:v>0.473743968374457</c:v>
                </c:pt>
                <c:pt idx="6">
                  <c:v>0.427984665699902</c:v>
                </c:pt>
                <c:pt idx="7">
                  <c:v>0.39211550996782</c:v>
                </c:pt>
                <c:pt idx="8">
                  <c:v>0.348313353110132</c:v>
                </c:pt>
                <c:pt idx="9">
                  <c:v>0.307054967855686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20-4D05-A585-AE4F8FC03AA3}"/>
            </c:ext>
          </c:extLst>
        </c:ser>
        <c:ser>
          <c:idx val="3"/>
          <c:order val="3"/>
          <c:tx>
            <c:strRef>
              <c:f>'RQ2-Fig8'!$B$194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'RQ2-Fig8'!$C$194:$L$194</c:f>
              <c:numCache>
                <c:formatCode>General</c:formatCode>
                <c:ptCount val="10"/>
                <c:pt idx="0">
                  <c:v>0.602397686954841</c:v>
                </c:pt>
                <c:pt idx="1">
                  <c:v>0.600937901565096</c:v>
                </c:pt>
                <c:pt idx="2">
                  <c:v>0.585009181481498</c:v>
                </c:pt>
                <c:pt idx="3">
                  <c:v>0.551781061720539</c:v>
                </c:pt>
                <c:pt idx="4">
                  <c:v>0.509114170475611</c:v>
                </c:pt>
                <c:pt idx="5">
                  <c:v>0.448906505403544</c:v>
                </c:pt>
                <c:pt idx="6">
                  <c:v>0.411566497073803</c:v>
                </c:pt>
                <c:pt idx="7">
                  <c:v>0.372538349082431</c:v>
                </c:pt>
                <c:pt idx="8">
                  <c:v>0.323817619118799</c:v>
                </c:pt>
                <c:pt idx="9">
                  <c:v>0.290062853554635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20-4D05-A585-AE4F8FC03AA3}"/>
            </c:ext>
          </c:extLst>
        </c:ser>
        <c:ser>
          <c:idx val="4"/>
          <c:order val="4"/>
          <c:tx>
            <c:strRef>
              <c:f>'RQ2-Fig8'!$B$195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'RQ2-Fig8'!$C$195:$L$195</c:f>
              <c:numCache>
                <c:formatCode>General</c:formatCode>
                <c:ptCount val="10"/>
                <c:pt idx="0">
                  <c:v>0.558798213032709</c:v>
                </c:pt>
                <c:pt idx="1">
                  <c:v>0.53760246775978</c:v>
                </c:pt>
                <c:pt idx="2">
                  <c:v>0.522466106441618</c:v>
                </c:pt>
                <c:pt idx="3">
                  <c:v>0.513322428187178</c:v>
                </c:pt>
                <c:pt idx="4">
                  <c:v>0.451040357205151</c:v>
                </c:pt>
                <c:pt idx="5">
                  <c:v>0.404015048997948</c:v>
                </c:pt>
                <c:pt idx="6">
                  <c:v>0.372441778812111</c:v>
                </c:pt>
                <c:pt idx="7">
                  <c:v>0.333402241947653</c:v>
                </c:pt>
                <c:pt idx="8">
                  <c:v>0.291436242716656</c:v>
                </c:pt>
                <c:pt idx="9">
                  <c:v>0.265392724244172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20-4D05-A585-AE4F8FC03AA3}"/>
            </c:ext>
          </c:extLst>
        </c:ser>
        <c:ser>
          <c:idx val="5"/>
          <c:order val="5"/>
          <c:tx>
            <c:strRef>
              <c:f>'RQ2-Fig8'!$B$196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'RQ2-Fig8'!$C$196:$L$196</c:f>
              <c:numCache>
                <c:formatCode>General</c:formatCode>
                <c:ptCount val="10"/>
                <c:pt idx="0">
                  <c:v>0.500794372138957</c:v>
                </c:pt>
                <c:pt idx="1">
                  <c:v>0.461422220591043</c:v>
                </c:pt>
                <c:pt idx="2">
                  <c:v>0.443957956409415</c:v>
                </c:pt>
                <c:pt idx="3">
                  <c:v>0.420608368729458</c:v>
                </c:pt>
                <c:pt idx="4">
                  <c:v>0.374881273270183</c:v>
                </c:pt>
                <c:pt idx="5">
                  <c:v>0.34568245968243</c:v>
                </c:pt>
                <c:pt idx="6">
                  <c:v>0.316618679329511</c:v>
                </c:pt>
                <c:pt idx="7">
                  <c:v>0.297989007377891</c:v>
                </c:pt>
                <c:pt idx="8">
                  <c:v>0.27889475251492</c:v>
                </c:pt>
                <c:pt idx="9">
                  <c:v>0.250195281517991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20-4D05-A585-AE4F8FC03AA3}"/>
            </c:ext>
          </c:extLst>
        </c:ser>
        <c:ser>
          <c:idx val="6"/>
          <c:order val="6"/>
          <c:tx>
            <c:strRef>
              <c:f>'RQ2-Fig8'!$B$197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'RQ2-Fig8'!$C$197:$L$197</c:f>
              <c:numCache>
                <c:formatCode>General</c:formatCode>
                <c:ptCount val="10"/>
                <c:pt idx="0">
                  <c:v>0.44488915760927</c:v>
                </c:pt>
                <c:pt idx="1">
                  <c:v>0.398839387712361</c:v>
                </c:pt>
                <c:pt idx="2">
                  <c:v>0.371596588091872</c:v>
                </c:pt>
                <c:pt idx="3">
                  <c:v>0.341014676818939</c:v>
                </c:pt>
                <c:pt idx="4">
                  <c:v>0.319930296776225</c:v>
                </c:pt>
                <c:pt idx="5">
                  <c:v>0.300429518671091</c:v>
                </c:pt>
                <c:pt idx="6">
                  <c:v>0.285915412068842</c:v>
                </c:pt>
                <c:pt idx="7">
                  <c:v>0.272292009344138</c:v>
                </c:pt>
                <c:pt idx="8">
                  <c:v>0.252920736201817</c:v>
                </c:pt>
                <c:pt idx="9">
                  <c:v>0.242469639335626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20-4D05-A585-AE4F8FC03AA3}"/>
            </c:ext>
          </c:extLst>
        </c:ser>
        <c:ser>
          <c:idx val="7"/>
          <c:order val="7"/>
          <c:tx>
            <c:strRef>
              <c:f>'RQ2-Fig8'!$B$198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'RQ2-Fig8'!$C$198:$L$198</c:f>
              <c:numCache>
                <c:formatCode>General</c:formatCode>
                <c:ptCount val="10"/>
                <c:pt idx="0">
                  <c:v>0.343711055709421</c:v>
                </c:pt>
                <c:pt idx="1">
                  <c:v>0.298990786432983</c:v>
                </c:pt>
                <c:pt idx="2">
                  <c:v>0.289365113294066</c:v>
                </c:pt>
                <c:pt idx="3">
                  <c:v>0.269758310776199</c:v>
                </c:pt>
                <c:pt idx="4">
                  <c:v>0.262744110684456</c:v>
                </c:pt>
                <c:pt idx="5">
                  <c:v>0.242252112057006</c:v>
                </c:pt>
                <c:pt idx="6">
                  <c:v>0.234876067141273</c:v>
                </c:pt>
                <c:pt idx="7">
                  <c:v>0.225474497677573</c:v>
                </c:pt>
                <c:pt idx="8">
                  <c:v>0.21752057827336</c:v>
                </c:pt>
                <c:pt idx="9">
                  <c:v>0.207890531903553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20-4D05-A585-AE4F8FC03AA3}"/>
            </c:ext>
          </c:extLst>
        </c:ser>
        <c:ser>
          <c:idx val="8"/>
          <c:order val="8"/>
          <c:tx>
            <c:strRef>
              <c:f>'RQ2-Fig8'!$B$199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'RQ2-Fig8'!$C$199:$L$199</c:f>
              <c:numCache>
                <c:formatCode>General</c:formatCode>
                <c:ptCount val="10"/>
                <c:pt idx="0">
                  <c:v>0.260495527751185</c:v>
                </c:pt>
                <c:pt idx="1">
                  <c:v>0.233313202399963</c:v>
                </c:pt>
                <c:pt idx="2">
                  <c:v>0.230739517058924</c:v>
                </c:pt>
                <c:pt idx="3">
                  <c:v>0.22021180913414</c:v>
                </c:pt>
                <c:pt idx="4">
                  <c:v>0.216507609560838</c:v>
                </c:pt>
                <c:pt idx="5">
                  <c:v>0.206301733352442</c:v>
                </c:pt>
                <c:pt idx="6">
                  <c:v>0.20295515354194</c:v>
                </c:pt>
                <c:pt idx="7">
                  <c:v>0.204351328396766</c:v>
                </c:pt>
                <c:pt idx="8">
                  <c:v>0.19244926199597</c:v>
                </c:pt>
                <c:pt idx="9">
                  <c:v>0.182839698499234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120-4D05-A585-AE4F8FC03AA3}"/>
            </c:ext>
          </c:extLst>
        </c:ser>
        <c:ser>
          <c:idx val="9"/>
          <c:order val="9"/>
          <c:tx>
            <c:strRef>
              <c:f>'RQ2-Fig8'!$B$200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'RQ2-Fig8'!$C$200:$L$200</c:f>
              <c:numCache>
                <c:formatCode>General</c:formatCode>
                <c:ptCount val="10"/>
                <c:pt idx="0">
                  <c:v>0.228481701867864</c:v>
                </c:pt>
                <c:pt idx="1">
                  <c:v>0.200832830799448</c:v>
                </c:pt>
                <c:pt idx="2">
                  <c:v>0.197518596427369</c:v>
                </c:pt>
                <c:pt idx="3">
                  <c:v>0.196051414667456</c:v>
                </c:pt>
                <c:pt idx="4">
                  <c:v>0.187219156785049</c:v>
                </c:pt>
                <c:pt idx="5">
                  <c:v>0.183830062056978</c:v>
                </c:pt>
                <c:pt idx="6">
                  <c:v>0.177377798567878</c:v>
                </c:pt>
                <c:pt idx="7">
                  <c:v>0.168863803059291</c:v>
                </c:pt>
                <c:pt idx="8">
                  <c:v>0.167456893970107</c:v>
                </c:pt>
                <c:pt idx="9">
                  <c:v>0.163738880287812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20-4D05-A585-AE4F8FC03AA3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39755024"/>
        <c:axId val="-2139749024"/>
        <c:axId val="-2139745936"/>
      </c:surfaceChart>
      <c:catAx>
        <c:axId val="-21397550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749024"/>
        <c:crosses val="max"/>
        <c:auto val="1"/>
        <c:lblAlgn val="ctr"/>
        <c:lblOffset val="100"/>
        <c:noMultiLvlLbl val="0"/>
      </c:catAx>
      <c:valAx>
        <c:axId val="-213974902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9755024"/>
        <c:crosses val="autoZero"/>
        <c:crossBetween val="midCat"/>
      </c:valAx>
      <c:serAx>
        <c:axId val="-213974593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7490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'RQ2-Fig8'!$C$204:$L$204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7A-43C8-ACDB-12F1CE6D255D}"/>
            </c:ext>
          </c:extLst>
        </c:ser>
        <c:ser>
          <c:idx val="1"/>
          <c:order val="1"/>
          <c:tx>
            <c:strRef>
              <c:f>'RQ2-Fig8'!$B$205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'RQ2-Fig8'!$C$205:$L$205</c:f>
              <c:numCache>
                <c:formatCode>General</c:formatCode>
                <c:ptCount val="10"/>
                <c:pt idx="0">
                  <c:v>0.729039719523304</c:v>
                </c:pt>
                <c:pt idx="1">
                  <c:v>0.738768063002757</c:v>
                </c:pt>
                <c:pt idx="2">
                  <c:v>0.742771285827532</c:v>
                </c:pt>
                <c:pt idx="3">
                  <c:v>0.734589246778146</c:v>
                </c:pt>
                <c:pt idx="4">
                  <c:v>0.676902297484054</c:v>
                </c:pt>
                <c:pt idx="5">
                  <c:v>0.582553529119174</c:v>
                </c:pt>
                <c:pt idx="6">
                  <c:v>0.516156595706366</c:v>
                </c:pt>
                <c:pt idx="7">
                  <c:v>0.480077079238763</c:v>
                </c:pt>
                <c:pt idx="8">
                  <c:v>0.443040063513914</c:v>
                </c:pt>
                <c:pt idx="9">
                  <c:v>0.400832348198074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7A-43C8-ACDB-12F1CE6D255D}"/>
            </c:ext>
          </c:extLst>
        </c:ser>
        <c:ser>
          <c:idx val="2"/>
          <c:order val="2"/>
          <c:tx>
            <c:strRef>
              <c:f>'RQ2-Fig8'!$B$206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'RQ2-Fig8'!$C$206:$L$206</c:f>
              <c:numCache>
                <c:formatCode>General</c:formatCode>
                <c:ptCount val="10"/>
                <c:pt idx="0">
                  <c:v>0.724988737687841</c:v>
                </c:pt>
                <c:pt idx="1">
                  <c:v>0.725361952140163</c:v>
                </c:pt>
                <c:pt idx="2">
                  <c:v>0.729166240869343</c:v>
                </c:pt>
                <c:pt idx="3">
                  <c:v>0.720534481472277</c:v>
                </c:pt>
                <c:pt idx="4">
                  <c:v>0.645552783343437</c:v>
                </c:pt>
                <c:pt idx="5">
                  <c:v>0.562794808450244</c:v>
                </c:pt>
                <c:pt idx="6">
                  <c:v>0.507629293686857</c:v>
                </c:pt>
                <c:pt idx="7">
                  <c:v>0.46936555386757</c:v>
                </c:pt>
                <c:pt idx="8">
                  <c:v>0.424386331647145</c:v>
                </c:pt>
                <c:pt idx="9">
                  <c:v>0.378518369970745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7A-43C8-ACDB-12F1CE6D255D}"/>
            </c:ext>
          </c:extLst>
        </c:ser>
        <c:ser>
          <c:idx val="3"/>
          <c:order val="3"/>
          <c:tx>
            <c:strRef>
              <c:f>'RQ2-Fig8'!$B$207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'RQ2-Fig8'!$C$207:$L$207</c:f>
              <c:numCache>
                <c:formatCode>General</c:formatCode>
                <c:ptCount val="10"/>
                <c:pt idx="0">
                  <c:v>0.70400195750961</c:v>
                </c:pt>
                <c:pt idx="1">
                  <c:v>0.704694539101723</c:v>
                </c:pt>
                <c:pt idx="2">
                  <c:v>0.695658578949395</c:v>
                </c:pt>
                <c:pt idx="3">
                  <c:v>0.654421856710272</c:v>
                </c:pt>
                <c:pt idx="4">
                  <c:v>0.601082192089845</c:v>
                </c:pt>
                <c:pt idx="5">
                  <c:v>0.531273363152112</c:v>
                </c:pt>
                <c:pt idx="6">
                  <c:v>0.488437211323025</c:v>
                </c:pt>
                <c:pt idx="7">
                  <c:v>0.4448483005003</c:v>
                </c:pt>
                <c:pt idx="8">
                  <c:v>0.394170209532048</c:v>
                </c:pt>
                <c:pt idx="9">
                  <c:v>0.355679783121015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7A-43C8-ACDB-12F1CE6D255D}"/>
            </c:ext>
          </c:extLst>
        </c:ser>
        <c:ser>
          <c:idx val="4"/>
          <c:order val="4"/>
          <c:tx>
            <c:strRef>
              <c:f>'RQ2-Fig8'!$B$208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'RQ2-Fig8'!$C$208:$L$208</c:f>
              <c:numCache>
                <c:formatCode>General</c:formatCode>
                <c:ptCount val="10"/>
                <c:pt idx="0">
                  <c:v>0.647616461543355</c:v>
                </c:pt>
                <c:pt idx="1">
                  <c:v>0.622415094255362</c:v>
                </c:pt>
                <c:pt idx="2">
                  <c:v>0.607243485789521</c:v>
                </c:pt>
                <c:pt idx="3">
                  <c:v>0.596831091808985</c:v>
                </c:pt>
                <c:pt idx="4">
                  <c:v>0.529548965035039</c:v>
                </c:pt>
                <c:pt idx="5">
                  <c:v>0.468613723396941</c:v>
                </c:pt>
                <c:pt idx="6">
                  <c:v>0.431521323245069</c:v>
                </c:pt>
                <c:pt idx="7">
                  <c:v>0.388735840365765</c:v>
                </c:pt>
                <c:pt idx="8">
                  <c:v>0.344818342596745</c:v>
                </c:pt>
                <c:pt idx="9">
                  <c:v>0.318490674992526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7A-43C8-ACDB-12F1CE6D255D}"/>
            </c:ext>
          </c:extLst>
        </c:ser>
        <c:ser>
          <c:idx val="5"/>
          <c:order val="5"/>
          <c:tx>
            <c:strRef>
              <c:f>'RQ2-Fig8'!$B$209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'RQ2-Fig8'!$C$209:$L$209</c:f>
              <c:numCache>
                <c:formatCode>General</c:formatCode>
                <c:ptCount val="10"/>
                <c:pt idx="0">
                  <c:v>0.576612549781817</c:v>
                </c:pt>
                <c:pt idx="1">
                  <c:v>0.530278063480875</c:v>
                </c:pt>
                <c:pt idx="2">
                  <c:v>0.515535040064382</c:v>
                </c:pt>
                <c:pt idx="3">
                  <c:v>0.490727679457373</c:v>
                </c:pt>
                <c:pt idx="4">
                  <c:v>0.441801411719728</c:v>
                </c:pt>
                <c:pt idx="5">
                  <c:v>0.408261716788193</c:v>
                </c:pt>
                <c:pt idx="6">
                  <c:v>0.365848311737842</c:v>
                </c:pt>
                <c:pt idx="7">
                  <c:v>0.347849439542367</c:v>
                </c:pt>
                <c:pt idx="8">
                  <c:v>0.32435828278832</c:v>
                </c:pt>
                <c:pt idx="9">
                  <c:v>0.299785158744377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7A-43C8-ACDB-12F1CE6D255D}"/>
            </c:ext>
          </c:extLst>
        </c:ser>
        <c:ser>
          <c:idx val="6"/>
          <c:order val="6"/>
          <c:tx>
            <c:strRef>
              <c:f>'RQ2-Fig8'!$B$210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'RQ2-Fig8'!$C$210:$L$210</c:f>
              <c:numCache>
                <c:formatCode>General</c:formatCode>
                <c:ptCount val="10"/>
                <c:pt idx="0">
                  <c:v>0.510942158213141</c:v>
                </c:pt>
                <c:pt idx="1">
                  <c:v>0.464225361233134</c:v>
                </c:pt>
                <c:pt idx="2">
                  <c:v>0.437796684607909</c:v>
                </c:pt>
                <c:pt idx="3">
                  <c:v>0.40264758365233</c:v>
                </c:pt>
                <c:pt idx="4">
                  <c:v>0.382034879274871</c:v>
                </c:pt>
                <c:pt idx="5">
                  <c:v>0.353036362613963</c:v>
                </c:pt>
                <c:pt idx="6">
                  <c:v>0.33620913176134</c:v>
                </c:pt>
                <c:pt idx="7">
                  <c:v>0.326526295589479</c:v>
                </c:pt>
                <c:pt idx="8">
                  <c:v>0.301071464749627</c:v>
                </c:pt>
                <c:pt idx="9">
                  <c:v>0.286189844954904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7A-43C8-ACDB-12F1CE6D255D}"/>
            </c:ext>
          </c:extLst>
        </c:ser>
        <c:ser>
          <c:idx val="7"/>
          <c:order val="7"/>
          <c:tx>
            <c:strRef>
              <c:f>'RQ2-Fig8'!$B$211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'RQ2-Fig8'!$C$211:$L$211</c:f>
              <c:numCache>
                <c:formatCode>General</c:formatCode>
                <c:ptCount val="10"/>
                <c:pt idx="0">
                  <c:v>0.400923741556302</c:v>
                </c:pt>
                <c:pt idx="1">
                  <c:v>0.35249094771807</c:v>
                </c:pt>
                <c:pt idx="2">
                  <c:v>0.340175304603311</c:v>
                </c:pt>
                <c:pt idx="3">
                  <c:v>0.318743481833517</c:v>
                </c:pt>
                <c:pt idx="4">
                  <c:v>0.312483592760082</c:v>
                </c:pt>
                <c:pt idx="5">
                  <c:v>0.282229697414477</c:v>
                </c:pt>
                <c:pt idx="6">
                  <c:v>0.271344662851448</c:v>
                </c:pt>
                <c:pt idx="7">
                  <c:v>0.258418554384824</c:v>
                </c:pt>
                <c:pt idx="8">
                  <c:v>0.252123745204401</c:v>
                </c:pt>
                <c:pt idx="9">
                  <c:v>0.241717203126865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7A-43C8-ACDB-12F1CE6D255D}"/>
            </c:ext>
          </c:extLst>
        </c:ser>
        <c:ser>
          <c:idx val="8"/>
          <c:order val="8"/>
          <c:tx>
            <c:strRef>
              <c:f>'RQ2-Fig8'!$B$212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'RQ2-Fig8'!$C$212:$L$212</c:f>
              <c:numCache>
                <c:formatCode>General</c:formatCode>
                <c:ptCount val="10"/>
                <c:pt idx="0">
                  <c:v>0.31034319651724</c:v>
                </c:pt>
                <c:pt idx="1">
                  <c:v>0.276097533040747</c:v>
                </c:pt>
                <c:pt idx="2">
                  <c:v>0.274482212273577</c:v>
                </c:pt>
                <c:pt idx="3">
                  <c:v>0.263076380537772</c:v>
                </c:pt>
                <c:pt idx="4">
                  <c:v>0.257097093713413</c:v>
                </c:pt>
                <c:pt idx="5">
                  <c:v>0.238266229460022</c:v>
                </c:pt>
                <c:pt idx="6">
                  <c:v>0.234812226200242</c:v>
                </c:pt>
                <c:pt idx="7">
                  <c:v>0.235339782888833</c:v>
                </c:pt>
                <c:pt idx="8">
                  <c:v>0.22702200583861</c:v>
                </c:pt>
                <c:pt idx="9">
                  <c:v>0.211039112409165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7A-43C8-ACDB-12F1CE6D255D}"/>
            </c:ext>
          </c:extLst>
        </c:ser>
        <c:ser>
          <c:idx val="9"/>
          <c:order val="9"/>
          <c:tx>
            <c:strRef>
              <c:f>'RQ2-Fig8'!$B$213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'RQ2-Fig8'!$C$213:$L$213</c:f>
              <c:numCache>
                <c:formatCode>General</c:formatCode>
                <c:ptCount val="10"/>
                <c:pt idx="0">
                  <c:v>0.270900075686176</c:v>
                </c:pt>
                <c:pt idx="1">
                  <c:v>0.238167511844248</c:v>
                </c:pt>
                <c:pt idx="2">
                  <c:v>0.235387623265681</c:v>
                </c:pt>
                <c:pt idx="3">
                  <c:v>0.234139674294495</c:v>
                </c:pt>
                <c:pt idx="4">
                  <c:v>0.218230043862542</c:v>
                </c:pt>
                <c:pt idx="5">
                  <c:v>0.21353417583754</c:v>
                </c:pt>
                <c:pt idx="6">
                  <c:v>0.202217713248771</c:v>
                </c:pt>
                <c:pt idx="7">
                  <c:v>0.194562882923498</c:v>
                </c:pt>
                <c:pt idx="8">
                  <c:v>0.1926989052012</c:v>
                </c:pt>
                <c:pt idx="9">
                  <c:v>0.189294233334832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7A-43C8-ACDB-12F1CE6D255D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39634928"/>
        <c:axId val="-2139628880"/>
        <c:axId val="-2139625872"/>
      </c:surfaceChart>
      <c:catAx>
        <c:axId val="-21396349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628880"/>
        <c:crosses val="max"/>
        <c:auto val="1"/>
        <c:lblAlgn val="ctr"/>
        <c:lblOffset val="100"/>
        <c:noMultiLvlLbl val="0"/>
      </c:catAx>
      <c:valAx>
        <c:axId val="-213962888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9634928"/>
        <c:crosses val="autoZero"/>
        <c:crossBetween val="midCat"/>
      </c:valAx>
      <c:serAx>
        <c:axId val="-213962587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6288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'RQ2-Fig9'!$B$4:$B$8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46-4464-86D8-522958A2C74C}"/>
            </c:ext>
          </c:extLst>
        </c:ser>
        <c:ser>
          <c:idx val="1"/>
          <c:order val="1"/>
          <c:tx>
            <c:strRef>
              <c:f>'RQ2-Fig9'!$C$3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'RQ2-Fig9'!$C$4:$C$8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6-4464-86D8-522958A2C74C}"/>
            </c:ext>
          </c:extLst>
        </c:ser>
        <c:ser>
          <c:idx val="2"/>
          <c:order val="2"/>
          <c:tx>
            <c:strRef>
              <c:f>'RQ2-Fig9'!$D$3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'RQ2-Fig9'!$D$4:$D$8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6-4464-86D8-522958A2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43616"/>
        <c:axId val="-2139537440"/>
      </c:lineChart>
      <c:catAx>
        <c:axId val="-21395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537440"/>
        <c:crosses val="autoZero"/>
        <c:auto val="1"/>
        <c:lblAlgn val="ctr"/>
        <c:lblOffset val="100"/>
        <c:noMultiLvlLbl val="0"/>
      </c:catAx>
      <c:valAx>
        <c:axId val="-2139537440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95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'RQ2-Fig9'!$B$12:$B$16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B-41AC-BC1B-35E7BB791D49}"/>
            </c:ext>
          </c:extLst>
        </c:ser>
        <c:ser>
          <c:idx val="1"/>
          <c:order val="1"/>
          <c:tx>
            <c:strRef>
              <c:f>'RQ2-Fig9'!$C$11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'RQ2-Fig9'!$C$12:$C$16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EB-41AC-BC1B-35E7BB791D49}"/>
            </c:ext>
          </c:extLst>
        </c:ser>
        <c:ser>
          <c:idx val="2"/>
          <c:order val="2"/>
          <c:tx>
            <c:strRef>
              <c:f>'RQ2-Fig9'!$D$11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'RQ2-Fig9'!$D$12:$D$16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EB-41AC-BC1B-35E7BB79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60928"/>
        <c:axId val="-2141066992"/>
      </c:lineChart>
      <c:catAx>
        <c:axId val="-2141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066992"/>
        <c:crosses val="autoZero"/>
        <c:auto val="1"/>
        <c:lblAlgn val="ctr"/>
        <c:lblOffset val="100"/>
        <c:noMultiLvlLbl val="0"/>
      </c:catAx>
      <c:valAx>
        <c:axId val="-214106699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0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'RQ2-Fig9'!$B$35:$B$40</c:f>
              <c:numCache>
                <c:formatCode>General</c:formatCode>
                <c:ptCount val="6"/>
                <c:pt idx="0">
                  <c:v>0.334260181265314</c:v>
                </c:pt>
                <c:pt idx="1">
                  <c:v>0.345539345873136</c:v>
                </c:pt>
                <c:pt idx="2">
                  <c:v>0.363956106604327</c:v>
                </c:pt>
                <c:pt idx="3">
                  <c:v>0.37378310614986</c:v>
                </c:pt>
                <c:pt idx="4">
                  <c:v>0.37001085135532</c:v>
                </c:pt>
                <c:pt idx="5">
                  <c:v>0.36417134359263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8-47F9-B9DD-9943A729EF42}"/>
            </c:ext>
          </c:extLst>
        </c:ser>
        <c:ser>
          <c:idx val="1"/>
          <c:order val="1"/>
          <c:tx>
            <c:strRef>
              <c:f>'RQ2-Fig9'!$C$34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'RQ2-Fig9'!$C$35:$C$40</c:f>
              <c:numCache>
                <c:formatCode>General</c:formatCode>
                <c:ptCount val="6"/>
                <c:pt idx="0">
                  <c:v>0.640545227147544</c:v>
                </c:pt>
                <c:pt idx="1">
                  <c:v>0.640546909083135</c:v>
                </c:pt>
                <c:pt idx="2">
                  <c:v>0.640558043551376</c:v>
                </c:pt>
                <c:pt idx="3">
                  <c:v>0.640524317477633</c:v>
                </c:pt>
                <c:pt idx="4">
                  <c:v>0.640521066874921</c:v>
                </c:pt>
                <c:pt idx="5">
                  <c:v>0.64051678717764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F8-47F9-B9DD-9943A729EF42}"/>
            </c:ext>
          </c:extLst>
        </c:ser>
        <c:ser>
          <c:idx val="2"/>
          <c:order val="2"/>
          <c:tx>
            <c:strRef>
              <c:f>'RQ2-Fig9'!$D$34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'RQ2-Fig9'!$D$35:$D$40</c:f>
              <c:numCache>
                <c:formatCode>General</c:formatCode>
                <c:ptCount val="6"/>
                <c:pt idx="0">
                  <c:v>0.556522345301757</c:v>
                </c:pt>
                <c:pt idx="1">
                  <c:v>0.556522345301757</c:v>
                </c:pt>
                <c:pt idx="2">
                  <c:v>0.556522345301757</c:v>
                </c:pt>
                <c:pt idx="3">
                  <c:v>0.556522345301757</c:v>
                </c:pt>
                <c:pt idx="4">
                  <c:v>0.556522345301757</c:v>
                </c:pt>
                <c:pt idx="5">
                  <c:v>0.556522345301757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F8-47F9-B9DD-9943A729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10544"/>
        <c:axId val="-2141116736"/>
      </c:lineChart>
      <c:catAx>
        <c:axId val="-21411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116736"/>
        <c:crosses val="autoZero"/>
        <c:auto val="1"/>
        <c:lblAlgn val="ctr"/>
        <c:lblOffset val="100"/>
        <c:noMultiLvlLbl val="0"/>
      </c:catAx>
      <c:valAx>
        <c:axId val="-214111673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1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'RQ2-Fig9'!$B$47:$B$52</c:f>
              <c:numCache>
                <c:formatCode>General</c:formatCode>
                <c:ptCount val="6"/>
                <c:pt idx="0">
                  <c:v>0.500714863479399</c:v>
                </c:pt>
                <c:pt idx="1">
                  <c:v>0.505880488691674</c:v>
                </c:pt>
                <c:pt idx="2">
                  <c:v>0.531957343343139</c:v>
                </c:pt>
                <c:pt idx="3">
                  <c:v>0.5424937629787</c:v>
                </c:pt>
                <c:pt idx="4">
                  <c:v>0.542298912555149</c:v>
                </c:pt>
                <c:pt idx="5">
                  <c:v>0.530172884510453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C-4A71-A106-26DE17BB8147}"/>
            </c:ext>
          </c:extLst>
        </c:ser>
        <c:ser>
          <c:idx val="1"/>
          <c:order val="1"/>
          <c:tx>
            <c:strRef>
              <c:f>'RQ2-Fig9'!$C$46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'RQ2-Fig9'!$C$47:$C$52</c:f>
              <c:numCache>
                <c:formatCode>General</c:formatCode>
                <c:ptCount val="6"/>
                <c:pt idx="0">
                  <c:v>0.749079187776191</c:v>
                </c:pt>
                <c:pt idx="1">
                  <c:v>0.749079187776191</c:v>
                </c:pt>
                <c:pt idx="2">
                  <c:v>0.749079187776191</c:v>
                </c:pt>
                <c:pt idx="3">
                  <c:v>0.749079187776191</c:v>
                </c:pt>
                <c:pt idx="4">
                  <c:v>0.749079187776191</c:v>
                </c:pt>
                <c:pt idx="5">
                  <c:v>0.749079187776191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FC-4A71-A106-26DE17BB8147}"/>
            </c:ext>
          </c:extLst>
        </c:ser>
        <c:ser>
          <c:idx val="2"/>
          <c:order val="2"/>
          <c:tx>
            <c:strRef>
              <c:f>'RQ2-Fig9'!$D$46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FC-4A71-A106-26DE17BB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83040"/>
        <c:axId val="-2141127632"/>
      </c:lineChart>
      <c:catAx>
        <c:axId val="-214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127632"/>
        <c:crosses val="autoZero"/>
        <c:auto val="1"/>
        <c:lblAlgn val="ctr"/>
        <c:lblOffset val="100"/>
        <c:noMultiLvlLbl val="0"/>
      </c:catAx>
      <c:valAx>
        <c:axId val="-214112763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0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'RQ2-Fig9'!$B$66:$B$71</c:f>
              <c:numCache>
                <c:formatCode>General</c:formatCode>
                <c:ptCount val="6"/>
                <c:pt idx="0">
                  <c:v>0.323266307136127</c:v>
                </c:pt>
                <c:pt idx="1">
                  <c:v>0.334387916370219</c:v>
                </c:pt>
                <c:pt idx="2">
                  <c:v>0.351113796804812</c:v>
                </c:pt>
                <c:pt idx="3">
                  <c:v>0.362447596215113</c:v>
                </c:pt>
                <c:pt idx="4">
                  <c:v>0.362078020368834</c:v>
                </c:pt>
                <c:pt idx="5">
                  <c:v>0.356857342477383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'RQ2-Fig9'!$C$65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'RQ2-Fig9'!$C$66:$C$71</c:f>
              <c:numCache>
                <c:formatCode>General</c:formatCode>
                <c:ptCount val="6"/>
                <c:pt idx="0">
                  <c:v>0.629388632465907</c:v>
                </c:pt>
                <c:pt idx="1">
                  <c:v>0.631087297832842</c:v>
                </c:pt>
                <c:pt idx="2">
                  <c:v>0.6306565204883</c:v>
                </c:pt>
                <c:pt idx="3">
                  <c:v>0.631433753619625</c:v>
                </c:pt>
                <c:pt idx="4">
                  <c:v>0.631110359942838</c:v>
                </c:pt>
                <c:pt idx="5">
                  <c:v>0.630493975902667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'RQ2-Fig9'!$D$65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'RQ2-Fig9'!$D$66:$D$71</c:f>
              <c:numCache>
                <c:formatCode>General</c:formatCode>
                <c:ptCount val="6"/>
                <c:pt idx="0">
                  <c:v>0.561916737731033</c:v>
                </c:pt>
                <c:pt idx="1">
                  <c:v>0.561944423223835</c:v>
                </c:pt>
                <c:pt idx="2">
                  <c:v>0.561944423223835</c:v>
                </c:pt>
                <c:pt idx="3">
                  <c:v>0.561916737731033</c:v>
                </c:pt>
                <c:pt idx="4">
                  <c:v>0.561916737731033</c:v>
                </c:pt>
                <c:pt idx="5">
                  <c:v>0.561916737731033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2240"/>
        <c:axId val="-2138746064"/>
      </c:lineChart>
      <c:catAx>
        <c:axId val="-21387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746064"/>
        <c:crosses val="autoZero"/>
        <c:auto val="1"/>
        <c:lblAlgn val="ctr"/>
        <c:lblOffset val="100"/>
        <c:noMultiLvlLbl val="0"/>
      </c:catAx>
      <c:valAx>
        <c:axId val="-213874606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7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'RQ2-Fig9'!$B$77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'RQ2-Fig9'!$B$78:$B$83</c:f>
              <c:numCache>
                <c:formatCode>General</c:formatCode>
                <c:ptCount val="6"/>
                <c:pt idx="0">
                  <c:v>0.482228667688207</c:v>
                </c:pt>
                <c:pt idx="1">
                  <c:v>0.491847852022252</c:v>
                </c:pt>
                <c:pt idx="2">
                  <c:v>0.511780946325811</c:v>
                </c:pt>
                <c:pt idx="3">
                  <c:v>0.530881784328836</c:v>
                </c:pt>
                <c:pt idx="4">
                  <c:v>0.532050238040879</c:v>
                </c:pt>
                <c:pt idx="5">
                  <c:v>0.52295022656983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2-4108-AA0E-7CEBD15A7C40}"/>
            </c:ext>
          </c:extLst>
        </c:ser>
        <c:ser>
          <c:idx val="1"/>
          <c:order val="1"/>
          <c:tx>
            <c:strRef>
              <c:f>'RQ2-Fig9'!$C$77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'RQ2-Fig9'!$C$78:$C$83</c:f>
              <c:numCache>
                <c:formatCode>General</c:formatCode>
                <c:ptCount val="6"/>
                <c:pt idx="0">
                  <c:v>0.741858854486405</c:v>
                </c:pt>
                <c:pt idx="1">
                  <c:v>0.742090335967887</c:v>
                </c:pt>
                <c:pt idx="2">
                  <c:v>0.742237344560665</c:v>
                </c:pt>
                <c:pt idx="3">
                  <c:v>0.742771285827532</c:v>
                </c:pt>
                <c:pt idx="4">
                  <c:v>0.74274529797489</c:v>
                </c:pt>
                <c:pt idx="5">
                  <c:v>0.74244516559437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C2-4108-AA0E-7CEBD15A7C40}"/>
            </c:ext>
          </c:extLst>
        </c:ser>
        <c:ser>
          <c:idx val="2"/>
          <c:order val="2"/>
          <c:tx>
            <c:strRef>
              <c:f>'RQ2-Fig9'!$D$77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'RQ2-Fig9'!$D$78:$D$83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C2-4108-AA0E-7CEBD15A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35024"/>
        <c:axId val="-2138728976"/>
      </c:lineChart>
      <c:catAx>
        <c:axId val="-2138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728976"/>
        <c:crosses val="autoZero"/>
        <c:auto val="1"/>
        <c:lblAlgn val="ctr"/>
        <c:lblOffset val="100"/>
        <c:noMultiLvlLbl val="0"/>
      </c:catAx>
      <c:valAx>
        <c:axId val="-213872897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7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E4-427D-A1E7-CED64817C7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E4-427D-A1E7-CED64817C7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E4-427D-A1E7-CED64817C7E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E4-427D-A1E7-CED64817C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0.417851188363065</c:v>
              </c:pt>
              <c:pt idx="1">
                <c:v>0.429420933297968</c:v>
              </c:pt>
              <c:pt idx="2">
                <c:v>0.444089438066218</c:v>
              </c:pt>
              <c:pt idx="3">
                <c:v>0.458520927750625</c:v>
              </c:pt>
              <c:pt idx="4">
                <c:v>0.46650961987086</c:v>
              </c:pt>
              <c:pt idx="5">
                <c:v>0.436636046728279</c:v>
              </c:pt>
              <c:pt idx="6">
                <c:v>0.407571564970592</c:v>
              </c:pt>
              <c:pt idx="7">
                <c:v>0.384745869437496</c:v>
              </c:pt>
              <c:pt idx="8">
                <c:v>0.368529291364309</c:v>
              </c:pt>
              <c:pt idx="9">
                <c:v>0.345848829059961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88-470A-85C0-92C9EB28349A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0.744199616217613</c:v>
              </c:pt>
              <c:pt idx="2">
                <c:v>0.74610347948365</c:v>
              </c:pt>
              <c:pt idx="3">
                <c:v>0.735664528458882</c:v>
              </c:pt>
              <c:pt idx="4">
                <c:v>0.739018278560491</c:v>
              </c:pt>
              <c:pt idx="5">
                <c:v>0.598935461205468</c:v>
              </c:pt>
              <c:pt idx="6">
                <c:v>0.550491566097724</c:v>
              </c:pt>
              <c:pt idx="7">
                <c:v>0.504338308834114</c:v>
              </c:pt>
              <c:pt idx="8">
                <c:v>0.485188805510365</c:v>
              </c:pt>
              <c:pt idx="9">
                <c:v>0.46990899211948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88-470A-85C0-92C9EB28349A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0.571121656608214</c:v>
              </c:pt>
              <c:pt idx="1">
                <c:v>0.572761966120574</c:v>
              </c:pt>
              <c:pt idx="2">
                <c:v>0.574469359604283</c:v>
              </c:pt>
              <c:pt idx="3">
                <c:v>0.568061863591524</c:v>
              </c:pt>
              <c:pt idx="4">
                <c:v>0.564177738457399</c:v>
              </c:pt>
              <c:pt idx="5">
                <c:v>0.416112007891668</c:v>
              </c:pt>
              <c:pt idx="6">
                <c:v>0.359141108420769</c:v>
              </c:pt>
              <c:pt idx="7">
                <c:v>0.321616162102719</c:v>
              </c:pt>
              <c:pt idx="8">
                <c:v>0.303479041870011</c:v>
              </c:pt>
              <c:pt idx="9">
                <c:v>0.282703518233179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88-470A-85C0-92C9EB28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6224"/>
        <c:axId val="2110169248"/>
      </c:lineChart>
      <c:catAx>
        <c:axId val="21103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169248"/>
        <c:crosses val="autoZero"/>
        <c:auto val="1"/>
        <c:lblAlgn val="ctr"/>
        <c:lblOffset val="100"/>
        <c:noMultiLvlLbl val="0"/>
      </c:catAx>
      <c:valAx>
        <c:axId val="211016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EF-4555-BED6-F0845F834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EF-4555-BED6-F0845F8340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EF-4555-BED6-F0845F8340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EF-4555-BED6-F0845F8340D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'RQ3-Fig10'!$H$17:$H$20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7EF-4555-BED6-F0845F8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92-4E04-ADB9-3FAD0363C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92-4E04-ADB9-3FAD0363C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92-4E04-ADB9-3FAD0363C86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'RQ3-Fig10'!$F$36:$F$38</c:f>
              <c:numCache>
                <c:formatCode>General</c:formatCode>
                <c:ptCount val="3"/>
                <c:pt idx="0">
                  <c:v>0.72</c:v>
                </c:pt>
                <c:pt idx="1">
                  <c:v>0.146666666666667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A92-4E04-ADB9-3FAD0363C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17-4886-9522-A2A558DCE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17-4886-9522-A2A558DCE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E17-4886-9522-A2A558DCE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E17-4886-9522-A2A558DCE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'RQ3-Fig10'!$F$43:$F$46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0.45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E17-4886-9522-A2A558D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0.0597803644748226</c:v>
                </c:pt>
                <c:pt idx="1">
                  <c:v>0.0606383634037505</c:v>
                </c:pt>
                <c:pt idx="2">
                  <c:v>0.0603752566594808</c:v>
                </c:pt>
                <c:pt idx="3">
                  <c:v>0.0601232957013435</c:v>
                </c:pt>
                <c:pt idx="4">
                  <c:v>0.0605995317665082</c:v>
                </c:pt>
                <c:pt idx="5">
                  <c:v>0.0610272076703925</c:v>
                </c:pt>
                <c:pt idx="6">
                  <c:v>0.0584562670348033</c:v>
                </c:pt>
                <c:pt idx="7">
                  <c:v>0.0561894124799498</c:v>
                </c:pt>
                <c:pt idx="8">
                  <c:v>0.0556743751833546</c:v>
                </c:pt>
                <c:pt idx="9">
                  <c:v>0.0576334524739773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4-440C-9722-3EF566712EA2}"/>
            </c:ext>
          </c:extLst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0.0901957603209978</c:v>
                </c:pt>
                <c:pt idx="1">
                  <c:v>0.0901942896087722</c:v>
                </c:pt>
                <c:pt idx="2">
                  <c:v>0.090002756628969</c:v>
                </c:pt>
                <c:pt idx="3">
                  <c:v>0.0885340726194214</c:v>
                </c:pt>
                <c:pt idx="4">
                  <c:v>0.0941273264556896</c:v>
                </c:pt>
                <c:pt idx="5">
                  <c:v>0.0966456452029723</c:v>
                </c:pt>
                <c:pt idx="6">
                  <c:v>0.0984691063733245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0.0926204289267168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64-440C-9722-3EF566712EA2}"/>
            </c:ext>
          </c:extLst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0.115389860290208</c:v>
                </c:pt>
                <c:pt idx="1">
                  <c:v>0.115389860290208</c:v>
                </c:pt>
                <c:pt idx="2">
                  <c:v>0.115389860290208</c:v>
                </c:pt>
                <c:pt idx="3">
                  <c:v>0.115389860290208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0.094892024792373</c:v>
                </c:pt>
                <c:pt idx="8">
                  <c:v>0.0615586914590397</c:v>
                </c:pt>
                <c:pt idx="9">
                  <c:v>0.0615586914590397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64-440C-9722-3EF56671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76240"/>
        <c:axId val="2115800128"/>
      </c:lineChart>
      <c:catAx>
        <c:axId val="21157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800128"/>
        <c:crosses val="autoZero"/>
        <c:auto val="1"/>
        <c:lblAlgn val="ctr"/>
        <c:lblOffset val="100"/>
        <c:noMultiLvlLbl val="0"/>
      </c:catAx>
      <c:valAx>
        <c:axId val="2115800128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7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0.0857854433384576</c:v>
                </c:pt>
                <c:pt idx="1">
                  <c:v>0.0866759364292626</c:v>
                </c:pt>
                <c:pt idx="2">
                  <c:v>0.0872640237617006</c:v>
                </c:pt>
                <c:pt idx="3">
                  <c:v>0.0856063205186278</c:v>
                </c:pt>
                <c:pt idx="4">
                  <c:v>0.0851339754407954</c:v>
                </c:pt>
                <c:pt idx="5">
                  <c:v>0.0840980078714887</c:v>
                </c:pt>
                <c:pt idx="6">
                  <c:v>0.0803495262910662</c:v>
                </c:pt>
                <c:pt idx="7">
                  <c:v>0.0771733418225244</c:v>
                </c:pt>
                <c:pt idx="8">
                  <c:v>0.074286596459894</c:v>
                </c:pt>
                <c:pt idx="9">
                  <c:v>0.0768126858104551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F-49B9-974A-5837ADA86692}"/>
            </c:ext>
          </c:extLst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</c:v>
                </c:pt>
                <c:pt idx="1">
                  <c:v>0.134565709897505</c:v>
                </c:pt>
                <c:pt idx="2">
                  <c:v>0.134305259580615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</c:v>
                </c:pt>
                <c:pt idx="9">
                  <c:v>0.116913852069915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CF-49B9-974A-5837ADA86692}"/>
            </c:ext>
          </c:extLst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</c:v>
                </c:pt>
                <c:pt idx="1">
                  <c:v>0.125378787878787</c:v>
                </c:pt>
                <c:pt idx="2">
                  <c:v>0.125378787878787</c:v>
                </c:pt>
                <c:pt idx="3">
                  <c:v>0.125378787878787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0.0946428571428571</c:v>
                </c:pt>
                <c:pt idx="8">
                  <c:v>0.0613095238095238</c:v>
                </c:pt>
                <c:pt idx="9">
                  <c:v>0.0613095238095238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CF-49B9-974A-5837ADA8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37184"/>
        <c:axId val="-2138634208"/>
      </c:lineChart>
      <c:catAx>
        <c:axId val="-21386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634208"/>
        <c:crosses val="autoZero"/>
        <c:auto val="1"/>
        <c:lblAlgn val="ctr"/>
        <c:lblOffset val="100"/>
        <c:noMultiLvlLbl val="0"/>
      </c:catAx>
      <c:valAx>
        <c:axId val="-2138634208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6371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'RQ4-Fig10-gamma'!$B$35:$B$44</c:f>
              <c:numCache>
                <c:formatCode>General</c:formatCode>
                <c:ptCount val="10"/>
                <c:pt idx="0">
                  <c:v>0.0599992654955038</c:v>
                </c:pt>
                <c:pt idx="1">
                  <c:v>0.0608558770652006</c:v>
                </c:pt>
                <c:pt idx="2">
                  <c:v>0.0602421389725066</c:v>
                </c:pt>
                <c:pt idx="3">
                  <c:v>0.0603628440366298</c:v>
                </c:pt>
                <c:pt idx="4">
                  <c:v>0.059096834788923</c:v>
                </c:pt>
                <c:pt idx="5">
                  <c:v>0.0598153458009743</c:v>
                </c:pt>
                <c:pt idx="6">
                  <c:v>0.05731076871786</c:v>
                </c:pt>
                <c:pt idx="7">
                  <c:v>0.0535347456188488</c:v>
                </c:pt>
                <c:pt idx="8">
                  <c:v>0.052226557523341</c:v>
                </c:pt>
                <c:pt idx="9">
                  <c:v>0.055384078393634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E-4748-A6B3-00CC5937D473}"/>
            </c:ext>
          </c:extLst>
        </c:ser>
        <c:ser>
          <c:idx val="1"/>
          <c:order val="1"/>
          <c:tx>
            <c:strRef>
              <c:f>'RQ4-Fig10-gamma'!$C$34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'RQ4-Fig10-gamma'!$C$35:$C$44</c:f>
              <c:numCache>
                <c:formatCode>General</c:formatCode>
                <c:ptCount val="10"/>
                <c:pt idx="0">
                  <c:v>0.0788199277178747</c:v>
                </c:pt>
                <c:pt idx="1">
                  <c:v>0.0839487089496503</c:v>
                </c:pt>
                <c:pt idx="2">
                  <c:v>0.0838115319249444</c:v>
                </c:pt>
                <c:pt idx="3">
                  <c:v>0.0844297893961805</c:v>
                </c:pt>
                <c:pt idx="4">
                  <c:v>0.0874604114581994</c:v>
                </c:pt>
                <c:pt idx="5">
                  <c:v>0.0875702083501123</c:v>
                </c:pt>
                <c:pt idx="6">
                  <c:v>0.0885939837375335</c:v>
                </c:pt>
                <c:pt idx="7">
                  <c:v>0.0988651107049906</c:v>
                </c:pt>
                <c:pt idx="8">
                  <c:v>0.0975122268263934</c:v>
                </c:pt>
                <c:pt idx="9">
                  <c:v>0.0879560522608706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E-4748-A6B3-00CC5937D473}"/>
            </c:ext>
          </c:extLst>
        </c:ser>
        <c:ser>
          <c:idx val="2"/>
          <c:order val="2"/>
          <c:tx>
            <c:strRef>
              <c:f>'RQ4-Fig10-gamma'!$D$34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'RQ4-Fig10-gamma'!$D$35:$D$44</c:f>
              <c:numCache>
                <c:formatCode>General</c:formatCode>
                <c:ptCount val="10"/>
                <c:pt idx="0">
                  <c:v>0.134317372782446</c:v>
                </c:pt>
                <c:pt idx="1">
                  <c:v>0.134317372782446</c:v>
                </c:pt>
                <c:pt idx="2">
                  <c:v>0.134317372782446</c:v>
                </c:pt>
                <c:pt idx="3">
                  <c:v>0.134317372782446</c:v>
                </c:pt>
                <c:pt idx="4">
                  <c:v>0.134317372782446</c:v>
                </c:pt>
                <c:pt idx="5">
                  <c:v>0.134317372782446</c:v>
                </c:pt>
                <c:pt idx="6">
                  <c:v>0.134317372782446</c:v>
                </c:pt>
                <c:pt idx="7">
                  <c:v>0.106400706115779</c:v>
                </c:pt>
                <c:pt idx="8">
                  <c:v>0.0814007061157796</c:v>
                </c:pt>
                <c:pt idx="9">
                  <c:v>0.0814007061157796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E-4748-A6B3-00CC5937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97056"/>
        <c:axId val="-2138590576"/>
      </c:lineChart>
      <c:catAx>
        <c:axId val="-21385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590576"/>
        <c:crosses val="autoZero"/>
        <c:auto val="1"/>
        <c:lblAlgn val="ctr"/>
        <c:lblOffset val="100"/>
        <c:noMultiLvlLbl val="0"/>
      </c:catAx>
      <c:valAx>
        <c:axId val="-2138590576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'RQ4-Fig10-gamma'!$B$48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'RQ4-Fig10-gamma'!$B$49:$B$58</c:f>
              <c:numCache>
                <c:formatCode>General</c:formatCode>
                <c:ptCount val="10"/>
                <c:pt idx="0">
                  <c:v>0.0872316556138457</c:v>
                </c:pt>
                <c:pt idx="1">
                  <c:v>0.0881121144978338</c:v>
                </c:pt>
                <c:pt idx="2">
                  <c:v>0.0883064733506856</c:v>
                </c:pt>
                <c:pt idx="3">
                  <c:v>0.0868833061935582</c:v>
                </c:pt>
                <c:pt idx="4">
                  <c:v>0.0846175386770039</c:v>
                </c:pt>
                <c:pt idx="5">
                  <c:v>0.0841255051810334</c:v>
                </c:pt>
                <c:pt idx="6">
                  <c:v>0.0791338351435833</c:v>
                </c:pt>
                <c:pt idx="7">
                  <c:v>0.0724497685336857</c:v>
                </c:pt>
                <c:pt idx="8">
                  <c:v>0.0681113168212165</c:v>
                </c:pt>
                <c:pt idx="9">
                  <c:v>0.0685731587569236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'RQ4-Fig10-gamma'!$C$48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'RQ4-Fig10-gamma'!$C$49:$C$58</c:f>
              <c:numCache>
                <c:formatCode>General</c:formatCode>
                <c:ptCount val="10"/>
                <c:pt idx="0">
                  <c:v>0.118020842715244</c:v>
                </c:pt>
                <c:pt idx="1">
                  <c:v>0.123069921620186</c:v>
                </c:pt>
                <c:pt idx="2">
                  <c:v>0.122752888485315</c:v>
                </c:pt>
                <c:pt idx="3">
                  <c:v>0.11952966056247</c:v>
                </c:pt>
                <c:pt idx="4">
                  <c:v>0.122191431582111</c:v>
                </c:pt>
                <c:pt idx="5">
                  <c:v>0.119178605712682</c:v>
                </c:pt>
                <c:pt idx="6">
                  <c:v>0.119975427938076</c:v>
                </c:pt>
                <c:pt idx="7">
                  <c:v>0.130208109089124</c:v>
                </c:pt>
                <c:pt idx="8">
                  <c:v>0.128037576452922</c:v>
                </c:pt>
                <c:pt idx="9">
                  <c:v>0.108026700004892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'RQ4-Fig10-gamma'!$D$48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'RQ4-Fig10-gamma'!$D$49:$D$58</c:f>
              <c:numCache>
                <c:formatCode>General</c:formatCode>
                <c:ptCount val="10"/>
                <c:pt idx="0">
                  <c:v>0.126626984126984</c:v>
                </c:pt>
                <c:pt idx="1">
                  <c:v>0.126626984126984</c:v>
                </c:pt>
                <c:pt idx="2">
                  <c:v>0.126626984126984</c:v>
                </c:pt>
                <c:pt idx="3">
                  <c:v>0.126626984126984</c:v>
                </c:pt>
                <c:pt idx="4">
                  <c:v>0.126626984126984</c:v>
                </c:pt>
                <c:pt idx="5">
                  <c:v>0.126626984126984</c:v>
                </c:pt>
                <c:pt idx="6">
                  <c:v>0.126626984126984</c:v>
                </c:pt>
                <c:pt idx="7">
                  <c:v>0.0991269841269841</c:v>
                </c:pt>
                <c:pt idx="8">
                  <c:v>0.0741269841269841</c:v>
                </c:pt>
                <c:pt idx="9">
                  <c:v>0.0741269841269841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47040"/>
        <c:axId val="-2138540368"/>
      </c:lineChart>
      <c:catAx>
        <c:axId val="-21385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540368"/>
        <c:crosses val="autoZero"/>
        <c:auto val="1"/>
        <c:lblAlgn val="ctr"/>
        <c:lblOffset val="100"/>
        <c:noMultiLvlLbl val="0"/>
      </c:catAx>
      <c:valAx>
        <c:axId val="-2138540368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547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'RQ2-Fig6-alpha'!$B$64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'RQ2-Fig6-alpha'!$B$65:$B$74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3-42D8-8364-4ED92155C78D}"/>
            </c:ext>
          </c:extLst>
        </c:ser>
        <c:ser>
          <c:idx val="1"/>
          <c:order val="1"/>
          <c:tx>
            <c:strRef>
              <c:f>'RQ2-Fig6-alpha'!$C$64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'RQ2-Fig6-alpha'!$C$65:$C$74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0.432911845098808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D3-42D8-8364-4ED92155C78D}"/>
            </c:ext>
          </c:extLst>
        </c:ser>
        <c:ser>
          <c:idx val="2"/>
          <c:order val="2"/>
          <c:tx>
            <c:strRef>
              <c:f>'RQ2-Fig6-alpha'!$D$64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'RQ2-Fig6-alpha'!$D$65:$D$74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D3-42D8-8364-4ED92155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48352"/>
        <c:axId val="-2143442000"/>
      </c:lineChart>
      <c:catAx>
        <c:axId val="-2143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442000"/>
        <c:crosses val="autoZero"/>
        <c:auto val="1"/>
        <c:lblAlgn val="ctr"/>
        <c:lblOffset val="100"/>
        <c:noMultiLvlLbl val="0"/>
      </c:catAx>
      <c:valAx>
        <c:axId val="-214344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4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'RQ2-Fig6-alpha'!$B$78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'RQ2-Fig6-alpha'!$B$79:$B$88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E-40CD-A7A1-A84BC3DFE465}"/>
            </c:ext>
          </c:extLst>
        </c:ser>
        <c:ser>
          <c:idx val="1"/>
          <c:order val="1"/>
          <c:tx>
            <c:strRef>
              <c:f>'RQ2-Fig6-alpha'!$C$78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'RQ2-Fig6-alpha'!$C$79:$C$88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E-40CD-A7A1-A84BC3DFE465}"/>
            </c:ext>
          </c:extLst>
        </c:ser>
        <c:ser>
          <c:idx val="2"/>
          <c:order val="2"/>
          <c:tx>
            <c:strRef>
              <c:f>'RQ2-Fig6-alpha'!$D$78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'RQ2-Fig6-alpha'!$D$79:$D$88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CE-40CD-A7A1-A84BC3DF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96304"/>
        <c:axId val="-2143389760"/>
      </c:lineChart>
      <c:catAx>
        <c:axId val="-21433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389760"/>
        <c:crosses val="autoZero"/>
        <c:auto val="1"/>
        <c:lblAlgn val="ctr"/>
        <c:lblOffset val="100"/>
        <c:noMultiLvlLbl val="0"/>
      </c:catAx>
      <c:valAx>
        <c:axId val="-214338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3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3136"/>
        <c:axId val="2106831792"/>
      </c:lineChart>
      <c:catAx>
        <c:axId val="21103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831792"/>
        <c:crosses val="autoZero"/>
        <c:auto val="1"/>
        <c:lblAlgn val="ctr"/>
        <c:lblOffset val="100"/>
        <c:noMultiLvlLbl val="0"/>
      </c:catAx>
      <c:valAx>
        <c:axId val="210683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35313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'RQ2-Fig7-beta'!$B$4:$B$13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4-47A0-B708-1277911E865E}"/>
            </c:ext>
          </c:extLst>
        </c:ser>
        <c:ser>
          <c:idx val="1"/>
          <c:order val="1"/>
          <c:tx>
            <c:strRef>
              <c:f>'RQ2-Fig7-beta'!$C$3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'RQ2-Fig7-beta'!$C$4:$C$13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4-47A0-B708-1277911E865E}"/>
            </c:ext>
          </c:extLst>
        </c:ser>
        <c:ser>
          <c:idx val="2"/>
          <c:order val="2"/>
          <c:tx>
            <c:strRef>
              <c:f>'RQ2-Fig7-beta'!$D$3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'RQ2-Fig7-beta'!$D$4:$D$13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4-47A0-B708-1277911E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81600"/>
        <c:axId val="-2143187792"/>
      </c:lineChart>
      <c:catAx>
        <c:axId val="-21431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187792"/>
        <c:crosses val="autoZero"/>
        <c:auto val="1"/>
        <c:lblAlgn val="ctr"/>
        <c:lblOffset val="100"/>
        <c:noMultiLvlLbl val="0"/>
      </c:catAx>
      <c:valAx>
        <c:axId val="-214318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'RQ2-Fig7-beta'!$B$18:$B$27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78-4EF7-8596-B5ADD10AECC2}"/>
            </c:ext>
          </c:extLst>
        </c:ser>
        <c:ser>
          <c:idx val="1"/>
          <c:order val="1"/>
          <c:tx>
            <c:strRef>
              <c:f>'RQ2-Fig7-beta'!$C$17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'RQ2-Fig7-beta'!$C$18:$C$27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78-4EF7-8596-B5ADD10AECC2}"/>
            </c:ext>
          </c:extLst>
        </c:ser>
        <c:ser>
          <c:idx val="2"/>
          <c:order val="2"/>
          <c:tx>
            <c:strRef>
              <c:f>'RQ2-Fig7-beta'!$D$17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'RQ2-Fig7-beta'!$D$18:$D$27</c:f>
              <c:numCache>
                <c:formatCode>0.000000000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 formatCode="General">
                  <c:v>0.574454235587344</c:v>
                </c:pt>
                <c:pt idx="6" formatCode="General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78-4EF7-8596-B5ADD10A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2368"/>
        <c:axId val="-2143238912"/>
      </c:lineChart>
      <c:catAx>
        <c:axId val="-21432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238912"/>
        <c:crosses val="autoZero"/>
        <c:auto val="1"/>
        <c:lblAlgn val="ctr"/>
        <c:lblOffset val="100"/>
        <c:noMultiLvlLbl val="0"/>
      </c:catAx>
      <c:valAx>
        <c:axId val="-214323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2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5" Type="http://schemas.openxmlformats.org/officeDocument/2006/relationships/chart" Target="../charts/chart29.xml"/><Relationship Id="rId16" Type="http://schemas.openxmlformats.org/officeDocument/2006/relationships/chart" Target="../charts/chart30.xml"/><Relationship Id="rId17" Type="http://schemas.openxmlformats.org/officeDocument/2006/relationships/chart" Target="../charts/chart31.xml"/><Relationship Id="rId18" Type="http://schemas.openxmlformats.org/officeDocument/2006/relationships/chart" Target="../charts/chart32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508000</xdr:colOff>
      <xdr:row>76</xdr:row>
      <xdr:rowOff>174978</xdr:rowOff>
    </xdr:to>
    <xdr:graphicFrame macro="">
      <xdr:nvGraphicFramePr>
        <xdr:cNvPr id="1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76</xdr:row>
      <xdr:rowOff>166158</xdr:rowOff>
    </xdr:from>
    <xdr:to>
      <xdr:col>14</xdr:col>
      <xdr:colOff>508000</xdr:colOff>
      <xdr:row>90</xdr:row>
      <xdr:rowOff>143580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25399</xdr:colOff>
      <xdr:row>64</xdr:row>
      <xdr:rowOff>59649</xdr:rowOff>
    </xdr:from>
    <xdr:to>
      <xdr:col>11</xdr:col>
      <xdr:colOff>546100</xdr:colOff>
      <xdr:row>74</xdr:row>
      <xdr:rowOff>177800</xdr:rowOff>
    </xdr:to>
    <xdr:sp macro="" textlink="">
      <xdr:nvSpPr>
        <xdr:cNvPr id="12" name="Rectangle 38"/>
        <xdr:cNvSpPr/>
      </xdr:nvSpPr>
      <xdr:spPr>
        <a:xfrm>
          <a:off x="8839199" y="13877249"/>
          <a:ext cx="1308101" cy="2277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37234</xdr:colOff>
      <xdr:row>79</xdr:row>
      <xdr:rowOff>38869</xdr:rowOff>
    </xdr:from>
    <xdr:to>
      <xdr:col>11</xdr:col>
      <xdr:colOff>571500</xdr:colOff>
      <xdr:row>88</xdr:row>
      <xdr:rowOff>169718</xdr:rowOff>
    </xdr:to>
    <xdr:sp macro="" textlink="">
      <xdr:nvSpPr>
        <xdr:cNvPr id="13" name="Rectangle 42"/>
        <xdr:cNvSpPr/>
      </xdr:nvSpPr>
      <xdr:spPr>
        <a:xfrm>
          <a:off x="8851034" y="17094969"/>
          <a:ext cx="1321666" cy="207394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534377</xdr:colOff>
      <xdr:row>64</xdr:row>
      <xdr:rowOff>9525</xdr:rowOff>
    </xdr:to>
    <xdr:graphicFrame macro="">
      <xdr:nvGraphicFramePr>
        <xdr:cNvPr id="1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13</xdr:col>
      <xdr:colOff>533400</xdr:colOff>
      <xdr:row>78</xdr:row>
      <xdr:rowOff>81085</xdr:rowOff>
    </xdr:to>
    <xdr:graphicFrame macro="">
      <xdr:nvGraphicFramePr>
        <xdr:cNvPr id="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128710</xdr:rowOff>
    </xdr:from>
    <xdr:to>
      <xdr:col>13</xdr:col>
      <xdr:colOff>533400</xdr:colOff>
      <xdr:row>92</xdr:row>
      <xdr:rowOff>9525</xdr:rowOff>
    </xdr:to>
    <xdr:graphicFrame macro="">
      <xdr:nvGraphicFramePr>
        <xdr:cNvPr id="1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720970</xdr:colOff>
      <xdr:row>80</xdr:row>
      <xdr:rowOff>19782</xdr:rowOff>
    </xdr:from>
    <xdr:to>
      <xdr:col>9</xdr:col>
      <xdr:colOff>451339</xdr:colOff>
      <xdr:row>90</xdr:row>
      <xdr:rowOff>27381</xdr:rowOff>
    </xdr:to>
    <xdr:sp macro="" textlink="">
      <xdr:nvSpPr>
        <xdr:cNvPr id="14" name="Rectangle 39"/>
        <xdr:cNvSpPr/>
      </xdr:nvSpPr>
      <xdr:spPr>
        <a:xfrm>
          <a:off x="7178920" y="16783782"/>
          <a:ext cx="1254369" cy="210309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726832</xdr:colOff>
      <xdr:row>65</xdr:row>
      <xdr:rowOff>85725</xdr:rowOff>
    </xdr:from>
    <xdr:to>
      <xdr:col>9</xdr:col>
      <xdr:colOff>451339</xdr:colOff>
      <xdr:row>76</xdr:row>
      <xdr:rowOff>103092</xdr:rowOff>
    </xdr:to>
    <xdr:sp macro="" textlink="">
      <xdr:nvSpPr>
        <xdr:cNvPr id="15" name="Rectangle 40"/>
        <xdr:cNvSpPr/>
      </xdr:nvSpPr>
      <xdr:spPr>
        <a:xfrm>
          <a:off x="7184782" y="13706475"/>
          <a:ext cx="1248507" cy="232241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17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482600</xdr:colOff>
      <xdr:row>1</xdr:row>
      <xdr:rowOff>12700</xdr:rowOff>
    </xdr:from>
    <xdr:to>
      <xdr:col>22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16</xdr:row>
      <xdr:rowOff>12700</xdr:rowOff>
    </xdr:from>
    <xdr:to>
      <xdr:col>22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520700</xdr:colOff>
      <xdr:row>1</xdr:row>
      <xdr:rowOff>12700</xdr:rowOff>
    </xdr:from>
    <xdr:to>
      <xdr:col>28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520700</xdr:colOff>
      <xdr:row>16</xdr:row>
      <xdr:rowOff>12700</xdr:rowOff>
    </xdr:from>
    <xdr:to>
      <xdr:col>28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534737</xdr:colOff>
      <xdr:row>82</xdr:row>
      <xdr:rowOff>13369</xdr:rowOff>
    </xdr:from>
    <xdr:to>
      <xdr:col>29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534737</xdr:colOff>
      <xdr:row>96</xdr:row>
      <xdr:rowOff>133685</xdr:rowOff>
    </xdr:from>
    <xdr:to>
      <xdr:col>29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17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17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494631</xdr:colOff>
      <xdr:row>82</xdr:row>
      <xdr:rowOff>3</xdr:rowOff>
    </xdr:from>
    <xdr:to>
      <xdr:col>23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494631</xdr:colOff>
      <xdr:row>96</xdr:row>
      <xdr:rowOff>120318</xdr:rowOff>
    </xdr:from>
    <xdr:to>
      <xdr:col>23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534737</xdr:colOff>
      <xdr:row>162</xdr:row>
      <xdr:rowOff>13369</xdr:rowOff>
    </xdr:from>
    <xdr:to>
      <xdr:col>29</xdr:col>
      <xdr:colOff>181811</xdr:colOff>
      <xdr:row>176</xdr:row>
      <xdr:rowOff>136358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534737</xdr:colOff>
      <xdr:row>176</xdr:row>
      <xdr:rowOff>133685</xdr:rowOff>
    </xdr:from>
    <xdr:to>
      <xdr:col>29</xdr:col>
      <xdr:colOff>181811</xdr:colOff>
      <xdr:row>191</xdr:row>
      <xdr:rowOff>69517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162</xdr:row>
      <xdr:rowOff>1</xdr:rowOff>
    </xdr:from>
    <xdr:to>
      <xdr:col>17</xdr:col>
      <xdr:colOff>315494</xdr:colOff>
      <xdr:row>176</xdr:row>
      <xdr:rowOff>122990</xdr:rowOff>
    </xdr:to>
    <xdr:graphicFrame macro="">
      <xdr:nvGraphicFramePr>
        <xdr:cNvPr id="1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</xdr:colOff>
      <xdr:row>176</xdr:row>
      <xdr:rowOff>120316</xdr:rowOff>
    </xdr:from>
    <xdr:to>
      <xdr:col>17</xdr:col>
      <xdr:colOff>315495</xdr:colOff>
      <xdr:row>191</xdr:row>
      <xdr:rowOff>56148</xdr:rowOff>
    </xdr:to>
    <xdr:graphicFrame macro="">
      <xdr:nvGraphicFramePr>
        <xdr:cNvPr id="1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494631</xdr:colOff>
      <xdr:row>162</xdr:row>
      <xdr:rowOff>3</xdr:rowOff>
    </xdr:from>
    <xdr:to>
      <xdr:col>23</xdr:col>
      <xdr:colOff>141705</xdr:colOff>
      <xdr:row>176</xdr:row>
      <xdr:rowOff>122992</xdr:rowOff>
    </xdr:to>
    <xdr:graphicFrame macro="">
      <xdr:nvGraphicFramePr>
        <xdr:cNvPr id="1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494631</xdr:colOff>
      <xdr:row>176</xdr:row>
      <xdr:rowOff>120318</xdr:rowOff>
    </xdr:from>
    <xdr:to>
      <xdr:col>23</xdr:col>
      <xdr:colOff>141705</xdr:colOff>
      <xdr:row>191</xdr:row>
      <xdr:rowOff>56150</xdr:rowOff>
    </xdr:to>
    <xdr:graphicFrame macro="">
      <xdr:nvGraphicFramePr>
        <xdr:cNvPr id="2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310444</xdr:colOff>
      <xdr:row>64</xdr:row>
      <xdr:rowOff>0</xdr:rowOff>
    </xdr:from>
    <xdr:to>
      <xdr:col>13</xdr:col>
      <xdr:colOff>169333</xdr:colOff>
      <xdr:row>78</xdr:row>
      <xdr:rowOff>76200</xdr:rowOff>
    </xdr:to>
    <xdr:graphicFrame macro="">
      <xdr:nvGraphicFramePr>
        <xdr:cNvPr id="1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310444</xdr:colOff>
      <xdr:row>78</xdr:row>
      <xdr:rowOff>76200</xdr:rowOff>
    </xdr:from>
    <xdr:to>
      <xdr:col>13</xdr:col>
      <xdr:colOff>169333</xdr:colOff>
      <xdr:row>92</xdr:row>
      <xdr:rowOff>152400</xdr:rowOff>
    </xdr:to>
    <xdr:graphicFrame macro="">
      <xdr:nvGraphicFramePr>
        <xdr:cNvPr id="11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127004</xdr:colOff>
      <xdr:row>80</xdr:row>
      <xdr:rowOff>174270</xdr:rowOff>
    </xdr:from>
    <xdr:to>
      <xdr:col>11</xdr:col>
      <xdr:colOff>88197</xdr:colOff>
      <xdr:row>91</xdr:row>
      <xdr:rowOff>19048</xdr:rowOff>
    </xdr:to>
    <xdr:sp macro="" textlink="">
      <xdr:nvSpPr>
        <xdr:cNvPr id="12" name="Rectangle 24"/>
        <xdr:cNvSpPr/>
      </xdr:nvSpPr>
      <xdr:spPr>
        <a:xfrm>
          <a:off x="7747004" y="171076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141817</xdr:colOff>
      <xdr:row>66</xdr:row>
      <xdr:rowOff>115003</xdr:rowOff>
    </xdr:from>
    <xdr:to>
      <xdr:col>11</xdr:col>
      <xdr:colOff>103010</xdr:colOff>
      <xdr:row>76</xdr:row>
      <xdr:rowOff>171448</xdr:rowOff>
    </xdr:to>
    <xdr:sp macro="" textlink="">
      <xdr:nvSpPr>
        <xdr:cNvPr id="13" name="Rectangle 24"/>
        <xdr:cNvSpPr/>
      </xdr:nvSpPr>
      <xdr:spPr>
        <a:xfrm>
          <a:off x="7761817" y="140850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45026</xdr:rowOff>
    </xdr:from>
    <xdr:to>
      <xdr:col>15</xdr:col>
      <xdr:colOff>92364</xdr:colOff>
      <xdr:row>45</xdr:row>
      <xdr:rowOff>83704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122380</xdr:rowOff>
    </xdr:from>
    <xdr:to>
      <xdr:col>15</xdr:col>
      <xdr:colOff>92364</xdr:colOff>
      <xdr:row>58</xdr:row>
      <xdr:rowOff>141431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389546</xdr:colOff>
      <xdr:row>32</xdr:row>
      <xdr:rowOff>144462</xdr:rowOff>
    </xdr:from>
    <xdr:to>
      <xdr:col>14</xdr:col>
      <xdr:colOff>248869</xdr:colOff>
      <xdr:row>47</xdr:row>
      <xdr:rowOff>30162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389546</xdr:colOff>
      <xdr:row>47</xdr:row>
      <xdr:rowOff>103187</xdr:rowOff>
    </xdr:from>
    <xdr:to>
      <xdr:col>14</xdr:col>
      <xdr:colOff>248869</xdr:colOff>
      <xdr:row>61</xdr:row>
      <xdr:rowOff>179387</xdr:rowOff>
    </xdr:to>
    <xdr:graphicFrame macro="">
      <xdr:nvGraphicFramePr>
        <xdr:cNvPr id="5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43"/>
  <sheetViews>
    <sheetView showGridLines="0" tabSelected="1" workbookViewId="0">
      <selection activeCell="O25" sqref="O25"/>
    </sheetView>
  </sheetViews>
  <sheetFormatPr baseColWidth="10" defaultColWidth="8.85546875" defaultRowHeight="17" x14ac:dyDescent="0.25"/>
  <cols>
    <col min="1" max="1" width="8.85546875" style="1"/>
    <col min="2" max="2" width="15.7109375" style="1" customWidth="1"/>
    <col min="3" max="5" width="12.7109375" style="1" hidden="1" customWidth="1"/>
    <col min="6" max="7" width="8.5703125" style="1" bestFit="1" customWidth="1"/>
    <col min="8" max="8" width="9.42578125" style="1" bestFit="1" customWidth="1"/>
    <col min="9" max="10" width="5.28515625" style="1" bestFit="1" customWidth="1"/>
    <col min="11" max="12" width="16" style="1" bestFit="1" customWidth="1"/>
    <col min="13" max="13" width="8.85546875" style="1"/>
    <col min="14" max="14" width="9.28515625" style="1" bestFit="1" customWidth="1"/>
    <col min="15" max="16" width="12.5703125" style="1" bestFit="1" customWidth="1"/>
    <col min="17" max="17" width="4.7109375" style="1" customWidth="1"/>
    <col min="18" max="16384" width="8.85546875" style="1"/>
  </cols>
  <sheetData>
    <row r="1" spans="1:16" s="25" customFormat="1" x14ac:dyDescent="0.25">
      <c r="A1" s="26" t="s">
        <v>866</v>
      </c>
    </row>
    <row r="2" spans="1:16" ht="52" thickBot="1" x14ac:dyDescent="0.3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16" t="s">
        <v>856</v>
      </c>
      <c r="P2" s="116" t="s">
        <v>857</v>
      </c>
    </row>
    <row r="3" spans="1:16" ht="16" customHeight="1" x14ac:dyDescent="0.25">
      <c r="A3" s="140" t="s">
        <v>275</v>
      </c>
      <c r="B3" s="30" t="s">
        <v>834</v>
      </c>
      <c r="C3" s="24">
        <v>108</v>
      </c>
      <c r="D3" s="24">
        <v>189</v>
      </c>
      <c r="E3" s="24">
        <v>214</v>
      </c>
      <c r="F3" s="44">
        <v>0.38028169014084501</v>
      </c>
      <c r="G3" s="44">
        <v>0.66549295774647799</v>
      </c>
      <c r="H3" s="44">
        <v>0.75352112676056304</v>
      </c>
      <c r="I3" s="44">
        <v>0.36484406405390601</v>
      </c>
      <c r="J3" s="45">
        <v>0.51575304435627001</v>
      </c>
      <c r="K3" s="54"/>
      <c r="L3" s="55"/>
      <c r="N3" s="15" t="s">
        <v>268</v>
      </c>
      <c r="O3" s="48">
        <f>AVERAGE(K5,K11,K17)</f>
        <v>0.44887812053441173</v>
      </c>
      <c r="P3" s="48">
        <f>AVERAGE(L5,L11,L17)</f>
        <v>0.29329186191298956</v>
      </c>
    </row>
    <row r="4" spans="1:16" x14ac:dyDescent="0.25">
      <c r="A4" s="137"/>
      <c r="B4" s="36" t="s">
        <v>274</v>
      </c>
      <c r="C4" s="35"/>
      <c r="D4" s="35"/>
      <c r="E4" s="35"/>
      <c r="F4" s="46">
        <v>0.37676056338028102</v>
      </c>
      <c r="G4" s="46">
        <v>0.64436619718309796</v>
      </c>
      <c r="H4" s="46">
        <v>0.73239436619718301</v>
      </c>
      <c r="I4" s="46">
        <v>0.32347261348621098</v>
      </c>
      <c r="J4" s="47">
        <v>0.49126065104596001</v>
      </c>
      <c r="K4" s="56">
        <f>($I$3-I4)/I4</f>
        <v>0.12789784619419914</v>
      </c>
      <c r="L4" s="57">
        <f>($J$3-J4)/J4</f>
        <v>4.9856208222992013E-2</v>
      </c>
      <c r="N4" s="125" t="s">
        <v>889</v>
      </c>
      <c r="O4" s="48">
        <f>AVERAGE(K6,K12,K18)</f>
        <v>0.33024699873154456</v>
      </c>
      <c r="P4" s="48">
        <f>AVERAGE(L6,L12,L18)</f>
        <v>0.18921450374240908</v>
      </c>
    </row>
    <row r="5" spans="1:16" x14ac:dyDescent="0.25">
      <c r="A5" s="137"/>
      <c r="B5" s="2" t="s">
        <v>4</v>
      </c>
      <c r="C5" s="2"/>
      <c r="D5" s="2"/>
      <c r="E5" s="2"/>
      <c r="F5" s="48">
        <v>0.308</v>
      </c>
      <c r="G5" s="48">
        <v>0.51100000000000001</v>
      </c>
      <c r="H5" s="48">
        <v>0.59399999999999997</v>
      </c>
      <c r="I5" s="48">
        <v>0.22</v>
      </c>
      <c r="J5" s="49">
        <v>0.41</v>
      </c>
      <c r="K5" s="58">
        <f t="shared" ref="K5:K8" si="0">($I$3-I5)/I5</f>
        <v>0.65838210933593644</v>
      </c>
      <c r="L5" s="59">
        <f t="shared" ref="L5:L8" si="1">($J$3-J5)/J5</f>
        <v>0.25793425452748792</v>
      </c>
      <c r="N5" s="15" t="s">
        <v>270</v>
      </c>
      <c r="O5" s="48">
        <f>AVERAGE(K7,K13)</f>
        <v>0.24212505876305462</v>
      </c>
      <c r="P5" s="48">
        <f>AVERAGE(L7,L13)</f>
        <v>0.15468507520253716</v>
      </c>
    </row>
    <row r="6" spans="1:16" x14ac:dyDescent="0.25">
      <c r="A6" s="137"/>
      <c r="B6" s="2" t="s">
        <v>5</v>
      </c>
      <c r="C6" s="2"/>
      <c r="D6" s="2"/>
      <c r="E6" s="2"/>
      <c r="F6" s="48">
        <v>0.33900000000000002</v>
      </c>
      <c r="G6" s="48">
        <v>0.52400000000000002</v>
      </c>
      <c r="H6" s="48">
        <v>0.61499999999999999</v>
      </c>
      <c r="I6" s="48">
        <v>0.25</v>
      </c>
      <c r="J6" s="49">
        <v>0.43</v>
      </c>
      <c r="K6" s="58">
        <f t="shared" si="0"/>
        <v>0.45937625621562406</v>
      </c>
      <c r="L6" s="59">
        <f t="shared" si="1"/>
        <v>0.19942568454946516</v>
      </c>
      <c r="N6" s="15" t="s">
        <v>271</v>
      </c>
      <c r="O6" s="48">
        <f>AVERAGE(K8,K14,K20)</f>
        <v>0.16536446995289747</v>
      </c>
      <c r="P6" s="48">
        <f>AVERAGE(L8,L14,L20)</f>
        <v>6.5008660056595502E-2</v>
      </c>
    </row>
    <row r="7" spans="1:16" x14ac:dyDescent="0.25">
      <c r="A7" s="137"/>
      <c r="B7" s="2" t="s">
        <v>6</v>
      </c>
      <c r="C7" s="2"/>
      <c r="D7" s="2"/>
      <c r="E7" s="2"/>
      <c r="F7" s="48">
        <v>0.39500000000000002</v>
      </c>
      <c r="G7" s="48">
        <v>0.60499999999999998</v>
      </c>
      <c r="H7" s="48">
        <v>0.68899999999999995</v>
      </c>
      <c r="I7" s="48">
        <v>0.28599999999999998</v>
      </c>
      <c r="J7" s="49">
        <v>0.49099999999999999</v>
      </c>
      <c r="K7" s="58">
        <f t="shared" si="0"/>
        <v>0.27567854564302813</v>
      </c>
      <c r="L7" s="59">
        <f t="shared" si="1"/>
        <v>5.0413532293828951E-2</v>
      </c>
      <c r="N7" s="37" t="s">
        <v>274</v>
      </c>
      <c r="O7" s="46">
        <f>AVERAGE(K4,K10,K16)</f>
        <v>7.8169916328547098E-2</v>
      </c>
      <c r="P7" s="46">
        <f>AVERAGE(L4,L10,L16)</f>
        <v>3.5252744944750468E-2</v>
      </c>
    </row>
    <row r="8" spans="1:16" ht="18" thickBot="1" x14ac:dyDescent="0.3">
      <c r="A8" s="137"/>
      <c r="B8" s="17" t="s">
        <v>7</v>
      </c>
      <c r="C8" s="16"/>
      <c r="D8" s="16"/>
      <c r="E8" s="16"/>
      <c r="F8" s="50">
        <v>0.44400000000000001</v>
      </c>
      <c r="G8" s="50">
        <v>0.65400000000000003</v>
      </c>
      <c r="H8" s="50">
        <v>0.73099999999999998</v>
      </c>
      <c r="I8" s="50">
        <v>0.33</v>
      </c>
      <c r="J8" s="51">
        <v>0.54</v>
      </c>
      <c r="K8" s="61">
        <f t="shared" si="0"/>
        <v>0.10558807289062423</v>
      </c>
      <c r="L8" s="62">
        <f t="shared" si="1"/>
        <v>-4.4901769710611161E-2</v>
      </c>
    </row>
    <row r="9" spans="1:16" x14ac:dyDescent="0.25">
      <c r="A9" s="139" t="s">
        <v>399</v>
      </c>
      <c r="B9" s="31" t="s">
        <v>834</v>
      </c>
      <c r="C9" s="24">
        <v>68</v>
      </c>
      <c r="D9" s="24">
        <v>80</v>
      </c>
      <c r="E9" s="24">
        <v>85</v>
      </c>
      <c r="F9" s="44">
        <v>0.69387755102040805</v>
      </c>
      <c r="G9" s="44">
        <v>0.81632653061224403</v>
      </c>
      <c r="H9" s="44">
        <v>0.86734693877550995</v>
      </c>
      <c r="I9" s="44">
        <v>0.64054293309803301</v>
      </c>
      <c r="J9" s="45">
        <v>0.74907918777619098</v>
      </c>
      <c r="K9" s="54"/>
      <c r="L9" s="55"/>
    </row>
    <row r="10" spans="1:16" ht="16" customHeight="1" x14ac:dyDescent="0.25">
      <c r="A10" s="137"/>
      <c r="B10" s="35" t="s">
        <v>274</v>
      </c>
      <c r="C10" s="35"/>
      <c r="D10" s="35"/>
      <c r="E10" s="35"/>
      <c r="F10" s="46">
        <v>0.68367346938775497</v>
      </c>
      <c r="G10" s="46">
        <v>0.82653061224489799</v>
      </c>
      <c r="H10" s="46">
        <v>0.89795918367346905</v>
      </c>
      <c r="I10" s="46">
        <v>0.63680423311749002</v>
      </c>
      <c r="J10" s="47">
        <v>0.74610347948364997</v>
      </c>
      <c r="K10" s="56">
        <f>($I$9-I10)/I10</f>
        <v>5.8710350624399891E-3</v>
      </c>
      <c r="L10" s="56">
        <f>($J$9-J10)/J10</f>
        <v>3.9883318793800396E-3</v>
      </c>
      <c r="O10" s="29"/>
      <c r="P10" s="29"/>
    </row>
    <row r="11" spans="1:16" ht="16" customHeight="1" x14ac:dyDescent="0.25">
      <c r="A11" s="137"/>
      <c r="B11" s="2" t="s">
        <v>4</v>
      </c>
      <c r="C11" s="2"/>
      <c r="D11" s="2"/>
      <c r="E11" s="2"/>
      <c r="F11" s="48">
        <v>0.39800000000000002</v>
      </c>
      <c r="G11" s="48">
        <v>0.67400000000000004</v>
      </c>
      <c r="H11" s="48">
        <v>0.81599999999999995</v>
      </c>
      <c r="I11" s="48">
        <v>0.45</v>
      </c>
      <c r="J11" s="49">
        <v>0.53</v>
      </c>
      <c r="K11" s="58">
        <f t="shared" ref="K11:K14" si="2">($I$9-I11)/I11</f>
        <v>0.4234287402178511</v>
      </c>
      <c r="L11" s="58">
        <f t="shared" ref="L11:L14" si="3">($J$9-J11)/J11</f>
        <v>0.41335695806828482</v>
      </c>
      <c r="O11" s="29"/>
      <c r="P11" s="29"/>
    </row>
    <row r="12" spans="1:16" ht="16" customHeight="1" x14ac:dyDescent="0.25">
      <c r="A12" s="137"/>
      <c r="B12" s="2" t="s">
        <v>5</v>
      </c>
      <c r="C12" s="2"/>
      <c r="D12" s="2"/>
      <c r="E12" s="2"/>
      <c r="F12" s="48">
        <v>0.56100000000000005</v>
      </c>
      <c r="G12" s="48">
        <v>0.76500000000000001</v>
      </c>
      <c r="H12" s="48">
        <v>0.878</v>
      </c>
      <c r="I12" s="48">
        <v>0.57999999999999996</v>
      </c>
      <c r="J12" s="49">
        <v>0.66</v>
      </c>
      <c r="K12" s="58">
        <f t="shared" si="2"/>
        <v>0.10438436741040182</v>
      </c>
      <c r="L12" s="58">
        <f t="shared" si="3"/>
        <v>0.13496846632756204</v>
      </c>
      <c r="O12" s="29"/>
      <c r="P12" s="29"/>
    </row>
    <row r="13" spans="1:16" ht="16" customHeight="1" x14ac:dyDescent="0.25">
      <c r="A13" s="137"/>
      <c r="B13" s="2" t="s">
        <v>6</v>
      </c>
      <c r="C13" s="2"/>
      <c r="D13" s="2"/>
      <c r="E13" s="2"/>
      <c r="F13" s="48">
        <v>0.46899999999999997</v>
      </c>
      <c r="G13" s="48">
        <v>0.79600000000000004</v>
      </c>
      <c r="H13" s="48">
        <v>0.88800000000000001</v>
      </c>
      <c r="I13" s="48">
        <v>0.53</v>
      </c>
      <c r="J13" s="49">
        <v>0.59499999999999997</v>
      </c>
      <c r="K13" s="58">
        <f t="shared" si="2"/>
        <v>0.20857157188308109</v>
      </c>
      <c r="L13" s="58">
        <f t="shared" si="3"/>
        <v>0.25895661811124537</v>
      </c>
    </row>
    <row r="14" spans="1:16" ht="17" customHeight="1" thickBot="1" x14ac:dyDescent="0.3">
      <c r="A14" s="141"/>
      <c r="B14" s="17" t="s">
        <v>7</v>
      </c>
      <c r="C14" s="17"/>
      <c r="D14" s="17"/>
      <c r="E14" s="17"/>
      <c r="F14" s="52">
        <v>0.622</v>
      </c>
      <c r="G14" s="52">
        <v>0.81599999999999995</v>
      </c>
      <c r="H14" s="52">
        <v>0.89800000000000002</v>
      </c>
      <c r="I14" s="52">
        <v>0.62</v>
      </c>
      <c r="J14" s="53">
        <v>0.71</v>
      </c>
      <c r="K14" s="60">
        <f t="shared" si="2"/>
        <v>3.3133763061343566E-2</v>
      </c>
      <c r="L14" s="58">
        <f t="shared" si="3"/>
        <v>5.5041109543931009E-2</v>
      </c>
    </row>
    <row r="15" spans="1:16" ht="16" customHeight="1" x14ac:dyDescent="0.25">
      <c r="A15" s="139" t="s">
        <v>398</v>
      </c>
      <c r="B15" s="31" t="s">
        <v>834</v>
      </c>
      <c r="C15" s="24">
        <v>10</v>
      </c>
      <c r="D15" s="24">
        <v>14</v>
      </c>
      <c r="E15" s="24">
        <v>15</v>
      </c>
      <c r="F15" s="44">
        <v>0.5</v>
      </c>
      <c r="G15" s="44">
        <v>0.7</v>
      </c>
      <c r="H15" s="44">
        <v>0.75</v>
      </c>
      <c r="I15" s="44">
        <v>0.55652234530175704</v>
      </c>
      <c r="J15" s="45">
        <v>0.604292186571598</v>
      </c>
      <c r="K15" s="54"/>
      <c r="L15" s="55"/>
    </row>
    <row r="16" spans="1:16" x14ac:dyDescent="0.25">
      <c r="A16" s="137"/>
      <c r="B16" s="36" t="s">
        <v>274</v>
      </c>
      <c r="C16" s="35"/>
      <c r="D16" s="35"/>
      <c r="E16" s="35"/>
      <c r="F16" s="46">
        <v>0.5</v>
      </c>
      <c r="G16" s="46">
        <v>0.6</v>
      </c>
      <c r="H16" s="46">
        <v>0.8</v>
      </c>
      <c r="I16" s="46">
        <v>0.50558888255866097</v>
      </c>
      <c r="J16" s="47">
        <v>0.57446935960428303</v>
      </c>
      <c r="K16" s="56">
        <f>($I$15-I16)/I16</f>
        <v>0.10074086772900216</v>
      </c>
      <c r="L16" s="57">
        <f>($J$15-J16)/J16</f>
        <v>5.1913694731879359E-2</v>
      </c>
    </row>
    <row r="17" spans="1:16" x14ac:dyDescent="0.25">
      <c r="A17" s="137"/>
      <c r="B17" s="2" t="s">
        <v>4</v>
      </c>
      <c r="C17" s="2"/>
      <c r="D17" s="2"/>
      <c r="E17" s="2"/>
      <c r="F17" s="48">
        <v>0.4</v>
      </c>
      <c r="G17" s="48">
        <v>0.6</v>
      </c>
      <c r="H17" s="48">
        <v>0.7</v>
      </c>
      <c r="I17" s="48">
        <v>0.44</v>
      </c>
      <c r="J17" s="49">
        <v>0.5</v>
      </c>
      <c r="K17" s="58">
        <f t="shared" ref="K17:K20" si="4">($I$15-I17)/I17</f>
        <v>0.26482351204944782</v>
      </c>
      <c r="L17" s="59">
        <f t="shared" ref="L17:L20" si="5">($J$15-J17)/J17</f>
        <v>0.208584373143196</v>
      </c>
    </row>
    <row r="18" spans="1:16" x14ac:dyDescent="0.25">
      <c r="A18" s="137"/>
      <c r="B18" s="2" t="s">
        <v>5</v>
      </c>
      <c r="C18" s="2"/>
      <c r="D18" s="2"/>
      <c r="E18" s="2"/>
      <c r="F18" s="48">
        <v>0.4</v>
      </c>
      <c r="G18" s="48">
        <v>0.6</v>
      </c>
      <c r="H18" s="48">
        <v>0.7</v>
      </c>
      <c r="I18" s="48">
        <v>0.39</v>
      </c>
      <c r="J18" s="49">
        <v>0.49</v>
      </c>
      <c r="K18" s="58">
        <f t="shared" si="4"/>
        <v>0.42698037256860771</v>
      </c>
      <c r="L18" s="59">
        <f t="shared" si="5"/>
        <v>0.23324936035020002</v>
      </c>
    </row>
    <row r="19" spans="1:16" x14ac:dyDescent="0.25">
      <c r="A19" s="137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6" x14ac:dyDescent="0.25">
      <c r="A20" s="138"/>
      <c r="B20" s="2" t="s">
        <v>7</v>
      </c>
      <c r="C20" s="2"/>
      <c r="D20" s="2"/>
      <c r="E20" s="2"/>
      <c r="F20" s="48">
        <v>0.4</v>
      </c>
      <c r="G20" s="48">
        <v>0.65</v>
      </c>
      <c r="H20" s="48">
        <v>0.7</v>
      </c>
      <c r="I20" s="48">
        <v>0.41</v>
      </c>
      <c r="J20" s="49">
        <v>0.51</v>
      </c>
      <c r="K20" s="58">
        <f t="shared" si="4"/>
        <v>0.35737157390672458</v>
      </c>
      <c r="L20" s="59">
        <f t="shared" si="5"/>
        <v>0.18488664033646665</v>
      </c>
    </row>
    <row r="22" spans="1:16" s="25" customFormat="1" x14ac:dyDescent="0.25">
      <c r="A22" s="26" t="s">
        <v>880</v>
      </c>
    </row>
    <row r="23" spans="1:16" ht="52" thickBot="1" x14ac:dyDescent="0.3">
      <c r="A23" s="12"/>
      <c r="B23" s="12"/>
      <c r="C23" s="12" t="s">
        <v>257</v>
      </c>
      <c r="D23" s="12" t="s">
        <v>258</v>
      </c>
      <c r="E23" s="12" t="s">
        <v>259</v>
      </c>
      <c r="F23" s="12" t="s">
        <v>254</v>
      </c>
      <c r="G23" s="12" t="s">
        <v>255</v>
      </c>
      <c r="H23" s="12" t="s">
        <v>256</v>
      </c>
      <c r="I23" s="12" t="s">
        <v>0</v>
      </c>
      <c r="J23" s="14" t="s">
        <v>1</v>
      </c>
      <c r="K23" s="13" t="s">
        <v>854</v>
      </c>
      <c r="L23" s="13" t="s">
        <v>855</v>
      </c>
      <c r="N23" s="20" t="s">
        <v>273</v>
      </c>
      <c r="O23" s="116" t="s">
        <v>856</v>
      </c>
      <c r="P23" s="116" t="s">
        <v>857</v>
      </c>
    </row>
    <row r="24" spans="1:16" x14ac:dyDescent="0.25">
      <c r="A24" s="143" t="s">
        <v>893</v>
      </c>
      <c r="B24" s="121" t="s">
        <v>869</v>
      </c>
      <c r="C24" s="24">
        <v>108</v>
      </c>
      <c r="D24" s="24">
        <v>189</v>
      </c>
      <c r="E24" s="24">
        <v>214</v>
      </c>
      <c r="F24" s="44">
        <v>0.40492957746478803</v>
      </c>
      <c r="G24" s="44">
        <v>0.67253521126760496</v>
      </c>
      <c r="H24" s="44">
        <v>0.75352112676056304</v>
      </c>
      <c r="I24" s="44">
        <v>0.36244837046341899</v>
      </c>
      <c r="J24" s="120">
        <v>0.53088178432883604</v>
      </c>
      <c r="K24" s="54"/>
      <c r="L24" s="55"/>
      <c r="N24" s="119" t="s">
        <v>869</v>
      </c>
      <c r="O24" s="126"/>
      <c r="P24" s="119"/>
    </row>
    <row r="25" spans="1:16" x14ac:dyDescent="0.25">
      <c r="A25" s="137"/>
      <c r="B25" s="36" t="s">
        <v>274</v>
      </c>
      <c r="C25" s="35"/>
      <c r="D25" s="35"/>
      <c r="E25" s="35"/>
      <c r="F25" s="46">
        <v>0.37676056338028102</v>
      </c>
      <c r="G25" s="46">
        <v>0.64436619718309796</v>
      </c>
      <c r="H25" s="46">
        <v>0.73239436619718301</v>
      </c>
      <c r="I25" s="46">
        <v>0.32347261348621098</v>
      </c>
      <c r="J25" s="47">
        <v>0.49126065104596001</v>
      </c>
      <c r="K25" s="56">
        <f t="shared" ref="K25:K29" si="6">($I$24-I25)/I25</f>
        <v>0.12049167488137129</v>
      </c>
      <c r="L25" s="57">
        <f t="shared" ref="L25:L29" si="7">($J$24-J25)/J25</f>
        <v>8.0651957771332411E-2</v>
      </c>
      <c r="N25" s="119" t="s">
        <v>274</v>
      </c>
      <c r="O25" s="127">
        <f t="shared" ref="O25:P29" si="8">AVERAGE(K25,K31,K37)</f>
        <v>7.3744737264453006E-2</v>
      </c>
      <c r="P25" s="127">
        <f t="shared" si="8"/>
        <v>4.2699841494146372E-2</v>
      </c>
    </row>
    <row r="26" spans="1:16" x14ac:dyDescent="0.25">
      <c r="A26" s="137"/>
      <c r="B26" s="2" t="s">
        <v>4</v>
      </c>
      <c r="C26" s="2"/>
      <c r="D26" s="2"/>
      <c r="E26" s="2"/>
      <c r="F26" s="48">
        <v>0.308</v>
      </c>
      <c r="G26" s="48">
        <v>0.51100000000000001</v>
      </c>
      <c r="H26" s="48">
        <v>0.59399999999999997</v>
      </c>
      <c r="I26" s="48">
        <v>0.22</v>
      </c>
      <c r="J26" s="49">
        <v>0.41</v>
      </c>
      <c r="K26" s="58">
        <f t="shared" si="6"/>
        <v>0.64749259301554085</v>
      </c>
      <c r="L26" s="59">
        <f t="shared" si="7"/>
        <v>0.29483362031423432</v>
      </c>
      <c r="N26" s="15" t="s">
        <v>268</v>
      </c>
      <c r="O26" s="48">
        <f t="shared" si="8"/>
        <v>0.44152857919785887</v>
      </c>
      <c r="P26" s="48">
        <f t="shared" si="8"/>
        <v>0.30162441657859751</v>
      </c>
    </row>
    <row r="27" spans="1:16" x14ac:dyDescent="0.25">
      <c r="A27" s="137"/>
      <c r="B27" s="2" t="s">
        <v>5</v>
      </c>
      <c r="C27" s="2"/>
      <c r="D27" s="2"/>
      <c r="E27" s="2"/>
      <c r="F27" s="48">
        <v>0.33900000000000002</v>
      </c>
      <c r="G27" s="48">
        <v>0.52400000000000002</v>
      </c>
      <c r="H27" s="48">
        <v>0.61499999999999999</v>
      </c>
      <c r="I27" s="48">
        <v>0.25</v>
      </c>
      <c r="J27" s="49">
        <v>0.43</v>
      </c>
      <c r="K27" s="58">
        <f t="shared" si="6"/>
        <v>0.44979348185367596</v>
      </c>
      <c r="L27" s="59">
        <f t="shared" si="7"/>
        <v>0.23460880076473498</v>
      </c>
      <c r="N27" s="15" t="s">
        <v>269</v>
      </c>
      <c r="O27" s="48">
        <f t="shared" si="8"/>
        <v>0.3256140610923165</v>
      </c>
      <c r="P27" s="48">
        <f t="shared" si="8"/>
        <v>0.19775640008251974</v>
      </c>
    </row>
    <row r="28" spans="1:16" x14ac:dyDescent="0.25">
      <c r="A28" s="137"/>
      <c r="B28" s="2" t="s">
        <v>6</v>
      </c>
      <c r="C28" s="2"/>
      <c r="D28" s="2"/>
      <c r="E28" s="2"/>
      <c r="F28" s="48">
        <v>0.39500000000000002</v>
      </c>
      <c r="G28" s="48">
        <v>0.60499999999999998</v>
      </c>
      <c r="H28" s="48">
        <v>0.68899999999999995</v>
      </c>
      <c r="I28" s="48">
        <v>0.28599999999999998</v>
      </c>
      <c r="J28" s="49">
        <v>0.49099999999999999</v>
      </c>
      <c r="K28" s="58">
        <f t="shared" si="6"/>
        <v>0.26730199462733922</v>
      </c>
      <c r="L28" s="59">
        <f t="shared" si="7"/>
        <v>8.1225629997629417E-2</v>
      </c>
      <c r="N28" s="15" t="s">
        <v>270</v>
      </c>
      <c r="O28" s="48">
        <f t="shared" si="8"/>
        <v>0.22796800455150262</v>
      </c>
      <c r="P28" s="48">
        <f t="shared" si="8"/>
        <v>0.16479036611438788</v>
      </c>
    </row>
    <row r="29" spans="1:16" ht="18" thickBot="1" x14ac:dyDescent="0.3">
      <c r="A29" s="137"/>
      <c r="B29" s="17" t="s">
        <v>7</v>
      </c>
      <c r="C29" s="16"/>
      <c r="D29" s="16"/>
      <c r="E29" s="16"/>
      <c r="F29" s="50">
        <v>0.44400000000000001</v>
      </c>
      <c r="G29" s="50">
        <v>0.65400000000000003</v>
      </c>
      <c r="H29" s="50">
        <v>0.73099999999999998</v>
      </c>
      <c r="I29" s="50">
        <v>0.33</v>
      </c>
      <c r="J29" s="51">
        <v>0.54</v>
      </c>
      <c r="K29" s="61">
        <f t="shared" si="6"/>
        <v>9.832839534369385E-2</v>
      </c>
      <c r="L29" s="62">
        <f t="shared" si="7"/>
        <v>-1.6885584576229625E-2</v>
      </c>
      <c r="N29" s="15" t="s">
        <v>271</v>
      </c>
      <c r="O29" s="48">
        <f t="shared" si="8"/>
        <v>0.16167163892041295</v>
      </c>
      <c r="P29" s="48">
        <f t="shared" si="8"/>
        <v>7.1385932120798301E-2</v>
      </c>
    </row>
    <row r="30" spans="1:16" x14ac:dyDescent="0.25">
      <c r="A30" s="136" t="s">
        <v>894</v>
      </c>
      <c r="B30" s="121" t="s">
        <v>869</v>
      </c>
      <c r="C30" s="24">
        <v>68</v>
      </c>
      <c r="D30" s="24">
        <v>80</v>
      </c>
      <c r="E30" s="24">
        <v>85</v>
      </c>
      <c r="F30" s="44">
        <v>0.68367346938775497</v>
      </c>
      <c r="G30" s="44">
        <v>0.80612244897959096</v>
      </c>
      <c r="H30" s="44">
        <v>0.88775510204081598</v>
      </c>
      <c r="I30" s="44">
        <v>0.62997602767210303</v>
      </c>
      <c r="J30" s="45">
        <v>0.74277128582753205</v>
      </c>
      <c r="K30" s="54"/>
      <c r="L30" s="55"/>
    </row>
    <row r="31" spans="1:16" x14ac:dyDescent="0.25">
      <c r="A31" s="137"/>
      <c r="B31" s="35" t="s">
        <v>274</v>
      </c>
      <c r="C31" s="35"/>
      <c r="D31" s="35"/>
      <c r="E31" s="35"/>
      <c r="F31" s="46">
        <v>0.68367346938775497</v>
      </c>
      <c r="G31" s="46">
        <v>0.82653061224489799</v>
      </c>
      <c r="H31" s="46">
        <v>0.89795918367346905</v>
      </c>
      <c r="I31" s="46">
        <v>0.63680423311749002</v>
      </c>
      <c r="J31" s="47">
        <v>0.74610347948364997</v>
      </c>
      <c r="K31" s="56">
        <f t="shared" ref="K31:K35" si="9">($I$30-I31)/I31</f>
        <v>-1.0722613152176048E-2</v>
      </c>
      <c r="L31" s="56">
        <f t="shared" ref="L31:L35" si="10">($J$30-J31)/J31</f>
        <v>-4.4661280207726767E-3</v>
      </c>
    </row>
    <row r="32" spans="1:16" x14ac:dyDescent="0.25">
      <c r="A32" s="137"/>
      <c r="B32" s="2" t="s">
        <v>4</v>
      </c>
      <c r="C32" s="2"/>
      <c r="D32" s="2"/>
      <c r="E32" s="2"/>
      <c r="F32" s="48">
        <v>0.39800000000000002</v>
      </c>
      <c r="G32" s="48">
        <v>0.67400000000000004</v>
      </c>
      <c r="H32" s="48">
        <v>0.81599999999999995</v>
      </c>
      <c r="I32" s="48">
        <v>0.45</v>
      </c>
      <c r="J32" s="49">
        <v>0.53</v>
      </c>
      <c r="K32" s="58">
        <f t="shared" si="9"/>
        <v>0.39994672816022891</v>
      </c>
      <c r="L32" s="58">
        <f t="shared" si="10"/>
        <v>0.40145525627836226</v>
      </c>
    </row>
    <row r="33" spans="1:12" x14ac:dyDescent="0.25">
      <c r="A33" s="137"/>
      <c r="B33" s="2" t="s">
        <v>5</v>
      </c>
      <c r="C33" s="2"/>
      <c r="D33" s="2"/>
      <c r="E33" s="2"/>
      <c r="F33" s="48">
        <v>0.56100000000000005</v>
      </c>
      <c r="G33" s="48">
        <v>0.76500000000000001</v>
      </c>
      <c r="H33" s="48">
        <v>0.878</v>
      </c>
      <c r="I33" s="48">
        <v>0.57999999999999996</v>
      </c>
      <c r="J33" s="49">
        <v>0.66</v>
      </c>
      <c r="K33" s="58">
        <f t="shared" si="9"/>
        <v>8.6165564951901863E-2</v>
      </c>
      <c r="L33" s="58">
        <f t="shared" si="10"/>
        <v>0.12541103913262425</v>
      </c>
    </row>
    <row r="34" spans="1:12" x14ac:dyDescent="0.25">
      <c r="A34" s="137"/>
      <c r="B34" s="2" t="s">
        <v>6</v>
      </c>
      <c r="C34" s="2"/>
      <c r="D34" s="2"/>
      <c r="E34" s="2"/>
      <c r="F34" s="48">
        <v>0.46899999999999997</v>
      </c>
      <c r="G34" s="48">
        <v>0.79600000000000004</v>
      </c>
      <c r="H34" s="48">
        <v>0.88800000000000001</v>
      </c>
      <c r="I34" s="48">
        <v>0.53</v>
      </c>
      <c r="J34" s="49">
        <v>0.59499999999999997</v>
      </c>
      <c r="K34" s="58">
        <f t="shared" si="9"/>
        <v>0.18863401447566605</v>
      </c>
      <c r="L34" s="58">
        <f t="shared" si="10"/>
        <v>0.24835510223114635</v>
      </c>
    </row>
    <row r="35" spans="1:12" ht="18" thickBot="1" x14ac:dyDescent="0.3">
      <c r="A35" s="141"/>
      <c r="B35" s="17" t="s">
        <v>7</v>
      </c>
      <c r="C35" s="17"/>
      <c r="D35" s="17"/>
      <c r="E35" s="17"/>
      <c r="F35" s="52">
        <v>0.622</v>
      </c>
      <c r="G35" s="52">
        <v>0.81599999999999995</v>
      </c>
      <c r="H35" s="52">
        <v>0.89800000000000002</v>
      </c>
      <c r="I35" s="52">
        <v>0.62</v>
      </c>
      <c r="J35" s="53">
        <v>0.71</v>
      </c>
      <c r="K35" s="60">
        <f t="shared" si="9"/>
        <v>1.6090367213069418E-2</v>
      </c>
      <c r="L35" s="58">
        <f t="shared" si="10"/>
        <v>4.6156740602157867E-2</v>
      </c>
    </row>
    <row r="36" spans="1:12" x14ac:dyDescent="0.25">
      <c r="A36" s="136" t="s">
        <v>895</v>
      </c>
      <c r="B36" s="121" t="s">
        <v>869</v>
      </c>
      <c r="C36" s="24">
        <v>10</v>
      </c>
      <c r="D36" s="24">
        <v>14</v>
      </c>
      <c r="E36" s="24">
        <v>15</v>
      </c>
      <c r="F36" s="44">
        <v>0.5</v>
      </c>
      <c r="G36" s="44">
        <v>0.7</v>
      </c>
      <c r="H36" s="44">
        <v>0.75</v>
      </c>
      <c r="I36" s="44">
        <v>0.56194442322383498</v>
      </c>
      <c r="J36" s="44">
        <v>0.604292186571598</v>
      </c>
      <c r="K36" s="54"/>
      <c r="L36" s="55"/>
    </row>
    <row r="37" spans="1:12" x14ac:dyDescent="0.25">
      <c r="A37" s="137"/>
      <c r="B37" s="36" t="s">
        <v>274</v>
      </c>
      <c r="C37" s="35"/>
      <c r="D37" s="35"/>
      <c r="E37" s="35"/>
      <c r="F37" s="46">
        <v>0.5</v>
      </c>
      <c r="G37" s="46">
        <v>0.6</v>
      </c>
      <c r="H37" s="46">
        <v>0.8</v>
      </c>
      <c r="I37" s="46">
        <v>0.50558888255866097</v>
      </c>
      <c r="J37" s="47">
        <v>0.57446935960428303</v>
      </c>
      <c r="K37" s="56">
        <f t="shared" ref="K37:K41" si="11">($I$36-I37)/I37</f>
        <v>0.11146515006416376</v>
      </c>
      <c r="L37" s="57">
        <f t="shared" ref="L37:L41" si="12">($J$36-J37)/J37</f>
        <v>5.1913694731879359E-2</v>
      </c>
    </row>
    <row r="38" spans="1:12" x14ac:dyDescent="0.25">
      <c r="A38" s="137"/>
      <c r="B38" s="2" t="s">
        <v>4</v>
      </c>
      <c r="C38" s="2"/>
      <c r="D38" s="2"/>
      <c r="E38" s="2"/>
      <c r="F38" s="48">
        <v>0.4</v>
      </c>
      <c r="G38" s="48">
        <v>0.6</v>
      </c>
      <c r="H38" s="48">
        <v>0.7</v>
      </c>
      <c r="I38" s="48">
        <v>0.44</v>
      </c>
      <c r="J38" s="49">
        <v>0.5</v>
      </c>
      <c r="K38" s="58">
        <f t="shared" si="11"/>
        <v>0.27714641641780674</v>
      </c>
      <c r="L38" s="59">
        <f t="shared" si="12"/>
        <v>0.208584373143196</v>
      </c>
    </row>
    <row r="39" spans="1:12" x14ac:dyDescent="0.25">
      <c r="A39" s="137"/>
      <c r="B39" s="2" t="s">
        <v>5</v>
      </c>
      <c r="C39" s="2"/>
      <c r="D39" s="2"/>
      <c r="E39" s="2"/>
      <c r="F39" s="48">
        <v>0.4</v>
      </c>
      <c r="G39" s="48">
        <v>0.6</v>
      </c>
      <c r="H39" s="48">
        <v>0.7</v>
      </c>
      <c r="I39" s="48">
        <v>0.39</v>
      </c>
      <c r="J39" s="49">
        <v>0.49</v>
      </c>
      <c r="K39" s="58">
        <f t="shared" si="11"/>
        <v>0.44088313647137167</v>
      </c>
      <c r="L39" s="59">
        <f t="shared" si="12"/>
        <v>0.23324936035020002</v>
      </c>
    </row>
    <row r="40" spans="1:12" x14ac:dyDescent="0.25">
      <c r="A40" s="137"/>
      <c r="B40" s="2" t="s">
        <v>6</v>
      </c>
      <c r="C40" s="3"/>
      <c r="D40" s="3"/>
      <c r="E40" s="3"/>
      <c r="F40" s="3" t="s">
        <v>272</v>
      </c>
      <c r="G40" s="3" t="s">
        <v>272</v>
      </c>
      <c r="H40" s="3" t="s">
        <v>272</v>
      </c>
      <c r="I40" s="3" t="s">
        <v>272</v>
      </c>
      <c r="J40" s="11" t="s">
        <v>272</v>
      </c>
      <c r="K40" s="19" t="s">
        <v>272</v>
      </c>
      <c r="L40" s="19" t="s">
        <v>272</v>
      </c>
    </row>
    <row r="41" spans="1:12" x14ac:dyDescent="0.25">
      <c r="A41" s="138"/>
      <c r="B41" s="2" t="s">
        <v>7</v>
      </c>
      <c r="C41" s="2"/>
      <c r="D41" s="2"/>
      <c r="E41" s="2"/>
      <c r="F41" s="48">
        <v>0.4</v>
      </c>
      <c r="G41" s="48">
        <v>0.65</v>
      </c>
      <c r="H41" s="48">
        <v>0.7</v>
      </c>
      <c r="I41" s="48">
        <v>0.41</v>
      </c>
      <c r="J41" s="49">
        <v>0.51</v>
      </c>
      <c r="K41" s="58">
        <f t="shared" si="11"/>
        <v>0.37059615420447561</v>
      </c>
      <c r="L41" s="59">
        <f t="shared" si="12"/>
        <v>0.18488664033646665</v>
      </c>
    </row>
    <row r="43" spans="1:12" ht="15" customHeight="1" x14ac:dyDescent="0.25"/>
  </sheetData>
  <mergeCells count="6">
    <mergeCell ref="A36:A41"/>
    <mergeCell ref="A15:A20"/>
    <mergeCell ref="A3:A8"/>
    <mergeCell ref="A9:A14"/>
    <mergeCell ref="A24:A29"/>
    <mergeCell ref="A30:A35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showGridLines="0" workbookViewId="0">
      <pane ySplit="1" topLeftCell="A43" activePane="bottomLeft" state="frozen"/>
      <selection activeCell="G23" sqref="G23"/>
      <selection pane="bottomLeft" activeCell="G54" sqref="G54:H60"/>
    </sheetView>
  </sheetViews>
  <sheetFormatPr baseColWidth="10" defaultColWidth="8.85546875" defaultRowHeight="17" x14ac:dyDescent="0.25"/>
  <cols>
    <col min="1" max="6" width="8.85546875" style="1"/>
    <col min="7" max="8" width="12.42578125" style="1" bestFit="1" customWidth="1"/>
    <col min="9" max="9" width="8.85546875" style="1"/>
    <col min="10" max="10" width="8.85546875" style="1" customWidth="1"/>
    <col min="11" max="11" width="66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s="43" customFormat="1" x14ac:dyDescent="0.25">
      <c r="A3" s="83" t="s">
        <v>297</v>
      </c>
    </row>
    <row r="4" spans="1:16" x14ac:dyDescent="0.25">
      <c r="A4" s="78">
        <v>98</v>
      </c>
      <c r="B4" s="78">
        <v>168</v>
      </c>
      <c r="C4" s="78">
        <v>192</v>
      </c>
      <c r="D4" s="78">
        <v>0.34507042253521097</v>
      </c>
      <c r="E4" s="78">
        <v>0.59154929577464699</v>
      </c>
      <c r="F4" s="78">
        <v>0.676056338028169</v>
      </c>
      <c r="G4" s="78">
        <v>0.29353820799397301</v>
      </c>
      <c r="H4" s="78">
        <v>0.45104277692058198</v>
      </c>
      <c r="I4" s="78" t="s">
        <v>27</v>
      </c>
      <c r="J4" s="78" t="s">
        <v>28</v>
      </c>
      <c r="K4" s="78" t="s">
        <v>236</v>
      </c>
      <c r="L4" s="78">
        <v>0.2</v>
      </c>
      <c r="M4" s="78">
        <v>0.3</v>
      </c>
      <c r="N4" s="78"/>
      <c r="O4" s="78">
        <v>15</v>
      </c>
      <c r="P4" s="84">
        <v>42144.839317129627</v>
      </c>
    </row>
    <row r="5" spans="1:16" x14ac:dyDescent="0.25">
      <c r="A5" s="78">
        <v>103</v>
      </c>
      <c r="B5" s="78">
        <v>170</v>
      </c>
      <c r="C5" s="78">
        <v>196</v>
      </c>
      <c r="D5" s="78">
        <v>0.36267605633802802</v>
      </c>
      <c r="E5" s="78">
        <v>0.59859154929577396</v>
      </c>
      <c r="F5" s="78">
        <v>0.69014084507042195</v>
      </c>
      <c r="G5" s="78">
        <v>0.30675364971470498</v>
      </c>
      <c r="H5" s="78">
        <v>0.466836103876546</v>
      </c>
      <c r="I5" s="78" t="s">
        <v>27</v>
      </c>
      <c r="J5" s="78" t="s">
        <v>28</v>
      </c>
      <c r="K5" s="78" t="s">
        <v>237</v>
      </c>
      <c r="L5" s="78">
        <v>0.2</v>
      </c>
      <c r="M5" s="78">
        <v>0.3</v>
      </c>
      <c r="N5" s="78"/>
      <c r="O5" s="78">
        <v>30</v>
      </c>
      <c r="P5" s="84">
        <v>42144.84070601852</v>
      </c>
    </row>
    <row r="6" spans="1:16" x14ac:dyDescent="0.25">
      <c r="A6" s="78">
        <v>109</v>
      </c>
      <c r="B6" s="78">
        <v>173</v>
      </c>
      <c r="C6" s="78">
        <v>204</v>
      </c>
      <c r="D6" s="78">
        <v>0.38380281690140799</v>
      </c>
      <c r="E6" s="78">
        <v>0.60915492957746398</v>
      </c>
      <c r="F6" s="78">
        <v>0.71830985915492895</v>
      </c>
      <c r="G6" s="78">
        <v>0.320298097633618</v>
      </c>
      <c r="H6" s="78">
        <v>0.485540966473399</v>
      </c>
      <c r="I6" s="78" t="s">
        <v>27</v>
      </c>
      <c r="J6" s="78" t="s">
        <v>28</v>
      </c>
      <c r="K6" s="78" t="s">
        <v>238</v>
      </c>
      <c r="L6" s="78">
        <v>0.2</v>
      </c>
      <c r="M6" s="78">
        <v>0.3</v>
      </c>
      <c r="N6" s="78"/>
      <c r="O6" s="78">
        <v>60</v>
      </c>
      <c r="P6" s="84">
        <v>42144.842164351852</v>
      </c>
    </row>
    <row r="7" spans="1:16" x14ac:dyDescent="0.25">
      <c r="A7" s="78">
        <v>107</v>
      </c>
      <c r="B7" s="78">
        <v>183</v>
      </c>
      <c r="C7" s="78">
        <v>208</v>
      </c>
      <c r="D7" s="78">
        <v>0.37676056338028102</v>
      </c>
      <c r="E7" s="78">
        <v>0.64436619718309796</v>
      </c>
      <c r="F7" s="78">
        <v>0.73239436619718301</v>
      </c>
      <c r="G7" s="78">
        <v>0.32347259722041899</v>
      </c>
      <c r="H7" s="78">
        <v>0.49126065104596001</v>
      </c>
      <c r="I7" s="78" t="s">
        <v>27</v>
      </c>
      <c r="J7" s="78" t="s">
        <v>28</v>
      </c>
      <c r="K7" s="78" t="s">
        <v>239</v>
      </c>
      <c r="L7" s="78">
        <v>0.2</v>
      </c>
      <c r="M7" s="78">
        <v>0.3</v>
      </c>
      <c r="N7" s="78"/>
      <c r="O7" s="78">
        <v>90</v>
      </c>
      <c r="P7" s="84">
        <v>42144.843576388892</v>
      </c>
    </row>
    <row r="8" spans="1:16" x14ac:dyDescent="0.25">
      <c r="A8" s="78">
        <v>102</v>
      </c>
      <c r="B8" s="78">
        <v>181</v>
      </c>
      <c r="C8" s="78">
        <v>207</v>
      </c>
      <c r="D8" s="78">
        <v>0.35915492957746398</v>
      </c>
      <c r="E8" s="78">
        <v>0.63732394366197098</v>
      </c>
      <c r="F8" s="78">
        <v>0.72887323943661897</v>
      </c>
      <c r="G8" s="78">
        <v>0.32381283655350601</v>
      </c>
      <c r="H8" s="78">
        <v>0.487576797556315</v>
      </c>
      <c r="I8" s="78" t="s">
        <v>27</v>
      </c>
      <c r="J8" s="78" t="s">
        <v>28</v>
      </c>
      <c r="K8" s="78" t="s">
        <v>240</v>
      </c>
      <c r="L8" s="78">
        <v>0.2</v>
      </c>
      <c r="M8" s="78">
        <v>0.3</v>
      </c>
      <c r="N8" s="78"/>
      <c r="O8" s="78">
        <v>120</v>
      </c>
      <c r="P8" s="84">
        <v>42144.845000000001</v>
      </c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5"/>
    </row>
    <row r="10" spans="1:16" x14ac:dyDescent="0.25">
      <c r="A10" s="83" t="s">
        <v>40</v>
      </c>
      <c r="P10" s="42"/>
    </row>
    <row r="11" spans="1:16" x14ac:dyDescent="0.25">
      <c r="A11" s="78">
        <v>67</v>
      </c>
      <c r="B11" s="78">
        <v>81</v>
      </c>
      <c r="C11" s="78">
        <v>88</v>
      </c>
      <c r="D11" s="78">
        <v>0.68367346938775497</v>
      </c>
      <c r="E11" s="78">
        <v>0.82653061224489799</v>
      </c>
      <c r="F11" s="78">
        <v>0.89795918367346905</v>
      </c>
      <c r="G11" s="78">
        <v>0.63680423311749101</v>
      </c>
      <c r="H11" s="78">
        <v>0.74610347948364997</v>
      </c>
      <c r="I11" s="78" t="s">
        <v>40</v>
      </c>
      <c r="J11" s="78" t="s">
        <v>28</v>
      </c>
      <c r="K11" s="78" t="s">
        <v>43</v>
      </c>
      <c r="L11" s="78">
        <v>0.2</v>
      </c>
      <c r="M11" s="78">
        <v>0</v>
      </c>
      <c r="N11" s="78"/>
      <c r="O11" s="78">
        <v>15</v>
      </c>
      <c r="P11" s="84">
        <v>42144.837291666663</v>
      </c>
    </row>
    <row r="12" spans="1:16" x14ac:dyDescent="0.25">
      <c r="A12" s="78">
        <v>67</v>
      </c>
      <c r="B12" s="78">
        <v>81</v>
      </c>
      <c r="C12" s="78">
        <v>88</v>
      </c>
      <c r="D12" s="78">
        <v>0.68367346938775497</v>
      </c>
      <c r="E12" s="78">
        <v>0.82653061224489799</v>
      </c>
      <c r="F12" s="78">
        <v>0.89795918367346905</v>
      </c>
      <c r="G12" s="78">
        <v>0.63680423311749002</v>
      </c>
      <c r="H12" s="78">
        <v>0.74610347948364997</v>
      </c>
      <c r="I12" s="78" t="s">
        <v>40</v>
      </c>
      <c r="J12" s="78" t="s">
        <v>28</v>
      </c>
      <c r="K12" s="78" t="s">
        <v>241</v>
      </c>
      <c r="L12" s="78">
        <v>0.2</v>
      </c>
      <c r="M12" s="78">
        <v>0</v>
      </c>
      <c r="N12" s="78"/>
      <c r="O12" s="78">
        <v>30</v>
      </c>
      <c r="P12" s="84">
        <v>42144.837361111109</v>
      </c>
    </row>
    <row r="13" spans="1:16" x14ac:dyDescent="0.25">
      <c r="A13" s="78">
        <v>67</v>
      </c>
      <c r="B13" s="78">
        <v>81</v>
      </c>
      <c r="C13" s="78">
        <v>88</v>
      </c>
      <c r="D13" s="78">
        <v>0.68367346938775497</v>
      </c>
      <c r="E13" s="78">
        <v>0.82653061224489799</v>
      </c>
      <c r="F13" s="78">
        <v>0.89795918367346905</v>
      </c>
      <c r="G13" s="78">
        <v>0.63680423311749101</v>
      </c>
      <c r="H13" s="78">
        <v>0.74610347948364997</v>
      </c>
      <c r="I13" s="78" t="s">
        <v>40</v>
      </c>
      <c r="J13" s="78" t="s">
        <v>28</v>
      </c>
      <c r="K13" s="78" t="s">
        <v>242</v>
      </c>
      <c r="L13" s="78">
        <v>0.2</v>
      </c>
      <c r="M13" s="78">
        <v>0</v>
      </c>
      <c r="N13" s="78"/>
      <c r="O13" s="78">
        <v>60</v>
      </c>
      <c r="P13" s="84">
        <v>42144.837430555555</v>
      </c>
    </row>
    <row r="14" spans="1:16" x14ac:dyDescent="0.25">
      <c r="A14" s="78">
        <v>67</v>
      </c>
      <c r="B14" s="78">
        <v>81</v>
      </c>
      <c r="C14" s="78">
        <v>88</v>
      </c>
      <c r="D14" s="78">
        <v>0.68367346938775497</v>
      </c>
      <c r="E14" s="78">
        <v>0.82653061224489799</v>
      </c>
      <c r="F14" s="78">
        <v>0.89795918367346905</v>
      </c>
      <c r="G14" s="78">
        <v>0.63680423311749002</v>
      </c>
      <c r="H14" s="78">
        <v>0.74610347948364997</v>
      </c>
      <c r="I14" s="78" t="s">
        <v>40</v>
      </c>
      <c r="J14" s="78" t="s">
        <v>28</v>
      </c>
      <c r="K14" s="78" t="s">
        <v>31</v>
      </c>
      <c r="L14" s="78">
        <v>0.2</v>
      </c>
      <c r="M14" s="78">
        <v>0</v>
      </c>
      <c r="N14" s="78"/>
      <c r="O14" s="78">
        <v>90</v>
      </c>
      <c r="P14" s="84">
        <v>42144.837500000001</v>
      </c>
    </row>
    <row r="15" spans="1:16" x14ac:dyDescent="0.25">
      <c r="A15" s="78">
        <v>67</v>
      </c>
      <c r="B15" s="78">
        <v>81</v>
      </c>
      <c r="C15" s="78">
        <v>88</v>
      </c>
      <c r="D15" s="78">
        <v>0.68367346938775497</v>
      </c>
      <c r="E15" s="78">
        <v>0.82653061224489799</v>
      </c>
      <c r="F15" s="78">
        <v>0.89795918367346905</v>
      </c>
      <c r="G15" s="78">
        <v>0.63680423311749002</v>
      </c>
      <c r="H15" s="78">
        <v>0.74610347948364997</v>
      </c>
      <c r="I15" s="78" t="s">
        <v>40</v>
      </c>
      <c r="J15" s="78" t="s">
        <v>28</v>
      </c>
      <c r="K15" s="78" t="s">
        <v>39</v>
      </c>
      <c r="L15" s="78">
        <v>0.2</v>
      </c>
      <c r="M15" s="78">
        <v>0</v>
      </c>
      <c r="N15" s="78"/>
      <c r="O15" s="78">
        <v>120</v>
      </c>
      <c r="P15" s="84">
        <v>42144.837569444448</v>
      </c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5"/>
    </row>
    <row r="17" spans="1:16" x14ac:dyDescent="0.25">
      <c r="A17" s="83" t="s">
        <v>261</v>
      </c>
      <c r="P17" s="42"/>
    </row>
    <row r="18" spans="1:16" x14ac:dyDescent="0.25">
      <c r="A18" s="78">
        <v>10</v>
      </c>
      <c r="B18" s="78">
        <v>12</v>
      </c>
      <c r="C18" s="78">
        <v>16</v>
      </c>
      <c r="D18" s="78">
        <v>0.5</v>
      </c>
      <c r="E18" s="78">
        <v>0.6</v>
      </c>
      <c r="F18" s="78">
        <v>0.8</v>
      </c>
      <c r="G18" s="78">
        <v>0.50558888255866097</v>
      </c>
      <c r="H18" s="78">
        <v>0.57446935960428303</v>
      </c>
      <c r="I18" s="78" t="s">
        <v>51</v>
      </c>
      <c r="J18" s="78" t="s">
        <v>28</v>
      </c>
      <c r="K18" s="78" t="s">
        <v>63</v>
      </c>
      <c r="L18" s="78">
        <v>0.2</v>
      </c>
      <c r="M18" s="78">
        <v>0.2</v>
      </c>
      <c r="N18" s="78"/>
      <c r="O18" s="78">
        <v>15</v>
      </c>
      <c r="P18" s="84">
        <v>42144.8359837963</v>
      </c>
    </row>
    <row r="19" spans="1:16" x14ac:dyDescent="0.25">
      <c r="A19" s="78">
        <v>10</v>
      </c>
      <c r="B19" s="78">
        <v>12</v>
      </c>
      <c r="C19" s="78">
        <v>16</v>
      </c>
      <c r="D19" s="78">
        <v>0.5</v>
      </c>
      <c r="E19" s="78">
        <v>0.6</v>
      </c>
      <c r="F19" s="78">
        <v>0.8</v>
      </c>
      <c r="G19" s="78">
        <v>0.50558888255866097</v>
      </c>
      <c r="H19" s="78">
        <v>0.57446935960428303</v>
      </c>
      <c r="I19" s="78" t="s">
        <v>51</v>
      </c>
      <c r="J19" s="78" t="s">
        <v>28</v>
      </c>
      <c r="K19" s="78" t="s">
        <v>243</v>
      </c>
      <c r="L19" s="78">
        <v>0.2</v>
      </c>
      <c r="M19" s="78">
        <v>0.2</v>
      </c>
      <c r="N19" s="78"/>
      <c r="O19" s="78">
        <v>30</v>
      </c>
      <c r="P19" s="84">
        <v>42144.835995370369</v>
      </c>
    </row>
    <row r="20" spans="1:16" x14ac:dyDescent="0.25">
      <c r="A20" s="78">
        <v>10</v>
      </c>
      <c r="B20" s="78">
        <v>12</v>
      </c>
      <c r="C20" s="78">
        <v>16</v>
      </c>
      <c r="D20" s="78">
        <v>0.5</v>
      </c>
      <c r="E20" s="78">
        <v>0.6</v>
      </c>
      <c r="F20" s="78">
        <v>0.8</v>
      </c>
      <c r="G20" s="78">
        <v>0.50555105384867105</v>
      </c>
      <c r="H20" s="78">
        <v>0.57426051359241004</v>
      </c>
      <c r="I20" s="78" t="s">
        <v>51</v>
      </c>
      <c r="J20" s="78" t="s">
        <v>28</v>
      </c>
      <c r="K20" s="78" t="s">
        <v>244</v>
      </c>
      <c r="L20" s="78">
        <v>0.2</v>
      </c>
      <c r="M20" s="78">
        <v>0.2</v>
      </c>
      <c r="N20" s="78"/>
      <c r="O20" s="78">
        <v>60</v>
      </c>
      <c r="P20" s="84">
        <v>42144.836006944446</v>
      </c>
    </row>
    <row r="21" spans="1:16" x14ac:dyDescent="0.25">
      <c r="A21" s="78">
        <v>10</v>
      </c>
      <c r="B21" s="78">
        <v>12</v>
      </c>
      <c r="C21" s="78">
        <v>16</v>
      </c>
      <c r="D21" s="78">
        <v>0.5</v>
      </c>
      <c r="E21" s="78">
        <v>0.6</v>
      </c>
      <c r="F21" s="78">
        <v>0.8</v>
      </c>
      <c r="G21" s="78">
        <v>0.50503734131247502</v>
      </c>
      <c r="H21" s="78">
        <v>0.57426240323715605</v>
      </c>
      <c r="I21" s="78" t="s">
        <v>51</v>
      </c>
      <c r="J21" s="78" t="s">
        <v>28</v>
      </c>
      <c r="K21" s="78" t="s">
        <v>54</v>
      </c>
      <c r="L21" s="78">
        <v>0.2</v>
      </c>
      <c r="M21" s="78">
        <v>0.2</v>
      </c>
      <c r="N21" s="78"/>
      <c r="O21" s="78">
        <v>90</v>
      </c>
      <c r="P21" s="84">
        <v>42144.836018518516</v>
      </c>
    </row>
    <row r="22" spans="1:16" x14ac:dyDescent="0.25">
      <c r="A22" s="78">
        <v>10</v>
      </c>
      <c r="B22" s="78">
        <v>12</v>
      </c>
      <c r="C22" s="78">
        <v>16</v>
      </c>
      <c r="D22" s="78">
        <v>0.5</v>
      </c>
      <c r="E22" s="78">
        <v>0.6</v>
      </c>
      <c r="F22" s="78">
        <v>0.8</v>
      </c>
      <c r="G22" s="78">
        <v>0.50600520423183204</v>
      </c>
      <c r="H22" s="78">
        <v>0.57435387864823295</v>
      </c>
      <c r="I22" s="78" t="s">
        <v>51</v>
      </c>
      <c r="J22" s="78" t="s">
        <v>28</v>
      </c>
      <c r="K22" s="78" t="s">
        <v>71</v>
      </c>
      <c r="L22" s="78">
        <v>0.2</v>
      </c>
      <c r="M22" s="78">
        <v>0.2</v>
      </c>
      <c r="N22" s="78"/>
      <c r="O22" s="78">
        <v>120</v>
      </c>
      <c r="P22" s="84">
        <v>42144.836030092592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 x14ac:dyDescent="0.25">
      <c r="A24" s="26" t="s">
        <v>864</v>
      </c>
    </row>
    <row r="25" spans="1:16" x14ac:dyDescent="0.25">
      <c r="A25" s="83" t="s">
        <v>297</v>
      </c>
    </row>
    <row r="26" spans="1:16" x14ac:dyDescent="0.25">
      <c r="A26" s="78">
        <v>104</v>
      </c>
      <c r="B26" s="78">
        <v>173</v>
      </c>
      <c r="C26" s="78">
        <v>206</v>
      </c>
      <c r="D26" s="78">
        <v>0.36619718309859101</v>
      </c>
      <c r="E26" s="78">
        <v>0.60915492957746398</v>
      </c>
      <c r="F26" s="78">
        <v>0.72535211267605604</v>
      </c>
      <c r="G26" s="78">
        <v>0.32103038549273</v>
      </c>
      <c r="H26" s="78">
        <v>0.483683588657218</v>
      </c>
      <c r="I26" s="78" t="s">
        <v>27</v>
      </c>
      <c r="J26" s="78" t="s">
        <v>253</v>
      </c>
      <c r="K26" s="78" t="s">
        <v>290</v>
      </c>
      <c r="L26" s="78">
        <v>0.4</v>
      </c>
      <c r="M26" s="78">
        <v>0.2</v>
      </c>
      <c r="N26" s="78">
        <v>0.5</v>
      </c>
      <c r="O26" s="78">
        <v>15</v>
      </c>
      <c r="P26" s="78" t="s">
        <v>624</v>
      </c>
    </row>
    <row r="27" spans="1:16" x14ac:dyDescent="0.25">
      <c r="A27" s="78">
        <v>108</v>
      </c>
      <c r="B27" s="78">
        <v>175</v>
      </c>
      <c r="C27" s="78">
        <v>208</v>
      </c>
      <c r="D27" s="78">
        <v>0.38028169014084501</v>
      </c>
      <c r="E27" s="78">
        <v>0.61619718309859095</v>
      </c>
      <c r="F27" s="78">
        <v>0.73239436619718301</v>
      </c>
      <c r="G27" s="78">
        <v>0.33426018126531398</v>
      </c>
      <c r="H27" s="78">
        <v>0.50071486347939897</v>
      </c>
      <c r="I27" s="78" t="s">
        <v>27</v>
      </c>
      <c r="J27" s="78" t="s">
        <v>253</v>
      </c>
      <c r="K27" s="78" t="s">
        <v>291</v>
      </c>
      <c r="L27" s="78">
        <v>0.4</v>
      </c>
      <c r="M27" s="78">
        <v>0.2</v>
      </c>
      <c r="N27" s="78">
        <v>0.5</v>
      </c>
      <c r="O27" s="78">
        <v>30</v>
      </c>
      <c r="P27" s="78" t="s">
        <v>625</v>
      </c>
    </row>
    <row r="28" spans="1:16" x14ac:dyDescent="0.25">
      <c r="A28" s="78">
        <v>105</v>
      </c>
      <c r="B28" s="78">
        <v>187</v>
      </c>
      <c r="C28" s="78">
        <v>216</v>
      </c>
      <c r="D28" s="78">
        <v>0.36971830985915399</v>
      </c>
      <c r="E28" s="78">
        <v>0.65845070422535201</v>
      </c>
      <c r="F28" s="78">
        <v>0.76056338028169002</v>
      </c>
      <c r="G28" s="78">
        <v>0.34553934587313601</v>
      </c>
      <c r="H28" s="78">
        <v>0.50588048869167401</v>
      </c>
      <c r="I28" s="78" t="s">
        <v>27</v>
      </c>
      <c r="J28" s="78" t="s">
        <v>253</v>
      </c>
      <c r="K28" s="78" t="s">
        <v>292</v>
      </c>
      <c r="L28" s="78">
        <v>0.4</v>
      </c>
      <c r="M28" s="78">
        <v>0.2</v>
      </c>
      <c r="N28" s="78">
        <v>0.5</v>
      </c>
      <c r="O28" s="78">
        <v>60</v>
      </c>
      <c r="P28" s="78" t="s">
        <v>626</v>
      </c>
    </row>
    <row r="29" spans="1:16" x14ac:dyDescent="0.25">
      <c r="A29" s="78">
        <v>114</v>
      </c>
      <c r="B29" s="78">
        <v>190</v>
      </c>
      <c r="C29" s="78">
        <v>218</v>
      </c>
      <c r="D29" s="78">
        <v>0.40140845070422498</v>
      </c>
      <c r="E29" s="78">
        <v>0.66901408450704203</v>
      </c>
      <c r="F29" s="78">
        <v>0.76760563380281599</v>
      </c>
      <c r="G29" s="78">
        <v>0.36395610660432698</v>
      </c>
      <c r="H29" s="78">
        <v>0.53195734334313904</v>
      </c>
      <c r="I29" s="78" t="s">
        <v>27</v>
      </c>
      <c r="J29" s="78" t="s">
        <v>253</v>
      </c>
      <c r="K29" s="78" t="s">
        <v>293</v>
      </c>
      <c r="L29" s="78">
        <v>0.4</v>
      </c>
      <c r="M29" s="78">
        <v>0.2</v>
      </c>
      <c r="N29" s="78">
        <v>0.5</v>
      </c>
      <c r="O29" s="78">
        <v>90</v>
      </c>
      <c r="P29" s="78" t="s">
        <v>627</v>
      </c>
    </row>
    <row r="30" spans="1:16" x14ac:dyDescent="0.25">
      <c r="A30" s="78">
        <v>117</v>
      </c>
      <c r="B30" s="78">
        <v>197</v>
      </c>
      <c r="C30" s="78">
        <v>219</v>
      </c>
      <c r="D30" s="78">
        <v>0.411971830985915</v>
      </c>
      <c r="E30" s="78">
        <v>0.69366197183098499</v>
      </c>
      <c r="F30" s="78">
        <v>0.77112676056338003</v>
      </c>
      <c r="G30" s="78">
        <v>0.37378310614985999</v>
      </c>
      <c r="H30" s="78">
        <v>0.5424937629787</v>
      </c>
      <c r="I30" s="78" t="s">
        <v>27</v>
      </c>
      <c r="J30" s="78" t="s">
        <v>253</v>
      </c>
      <c r="K30" s="78" t="s">
        <v>294</v>
      </c>
      <c r="L30" s="78">
        <v>0.4</v>
      </c>
      <c r="M30" s="78">
        <v>0.2</v>
      </c>
      <c r="N30" s="78">
        <v>0.5</v>
      </c>
      <c r="O30" s="78">
        <v>120</v>
      </c>
      <c r="P30" s="78" t="s">
        <v>628</v>
      </c>
    </row>
    <row r="31" spans="1:16" x14ac:dyDescent="0.25">
      <c r="A31" s="78">
        <v>116</v>
      </c>
      <c r="B31" s="78">
        <v>196</v>
      </c>
      <c r="C31" s="78">
        <v>217</v>
      </c>
      <c r="D31" s="78">
        <v>0.40845070422535201</v>
      </c>
      <c r="E31" s="78">
        <v>0.69014084507042195</v>
      </c>
      <c r="F31" s="78">
        <v>0.76408450704225295</v>
      </c>
      <c r="G31" s="78">
        <v>0.37001085135532003</v>
      </c>
      <c r="H31" s="78">
        <v>0.54229891255514895</v>
      </c>
      <c r="I31" s="78" t="s">
        <v>27</v>
      </c>
      <c r="J31" s="78" t="s">
        <v>253</v>
      </c>
      <c r="K31" s="78" t="s">
        <v>295</v>
      </c>
      <c r="L31" s="78">
        <v>0.4</v>
      </c>
      <c r="M31" s="78">
        <v>0.2</v>
      </c>
      <c r="N31" s="78">
        <v>0.5</v>
      </c>
      <c r="O31" s="78">
        <v>150</v>
      </c>
      <c r="P31" s="78" t="s">
        <v>629</v>
      </c>
    </row>
    <row r="32" spans="1:16" x14ac:dyDescent="0.25">
      <c r="A32" s="78">
        <v>110</v>
      </c>
      <c r="B32" s="78">
        <v>194</v>
      </c>
      <c r="C32" s="78">
        <v>216</v>
      </c>
      <c r="D32" s="78">
        <v>0.38732394366197098</v>
      </c>
      <c r="E32" s="78">
        <v>0.68309859154929498</v>
      </c>
      <c r="F32" s="78">
        <v>0.76056338028169002</v>
      </c>
      <c r="G32" s="78">
        <v>0.36417134359262998</v>
      </c>
      <c r="H32" s="78">
        <v>0.53017288451045297</v>
      </c>
      <c r="I32" s="78" t="s">
        <v>27</v>
      </c>
      <c r="J32" s="78" t="s">
        <v>253</v>
      </c>
      <c r="K32" s="78" t="s">
        <v>296</v>
      </c>
      <c r="L32" s="78">
        <v>0.4</v>
      </c>
      <c r="M32" s="78">
        <v>0.2</v>
      </c>
      <c r="N32" s="78">
        <v>0.5</v>
      </c>
      <c r="O32" s="78">
        <v>180</v>
      </c>
      <c r="P32" s="78" t="s">
        <v>630</v>
      </c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3" t="s">
        <v>40</v>
      </c>
    </row>
    <row r="35" spans="1:16" x14ac:dyDescent="0.25">
      <c r="A35" s="78">
        <v>68</v>
      </c>
      <c r="B35" s="78">
        <v>80</v>
      </c>
      <c r="C35" s="78">
        <v>85</v>
      </c>
      <c r="D35" s="78">
        <v>0.69387755102040805</v>
      </c>
      <c r="E35" s="78">
        <v>0.81632653061224403</v>
      </c>
      <c r="F35" s="78">
        <v>0.86734693877550995</v>
      </c>
      <c r="G35" s="78">
        <v>0.64054522714754403</v>
      </c>
      <c r="H35" s="78">
        <v>0.74907918777619098</v>
      </c>
      <c r="I35" s="78" t="s">
        <v>40</v>
      </c>
      <c r="J35" s="78" t="s">
        <v>253</v>
      </c>
      <c r="K35" s="78" t="s">
        <v>276</v>
      </c>
      <c r="L35" s="78">
        <v>0.2</v>
      </c>
      <c r="M35" s="78">
        <v>0</v>
      </c>
      <c r="N35" s="78">
        <v>0.6</v>
      </c>
      <c r="O35" s="78">
        <v>15</v>
      </c>
      <c r="P35" s="78" t="s">
        <v>617</v>
      </c>
    </row>
    <row r="36" spans="1:16" x14ac:dyDescent="0.25">
      <c r="A36" s="78">
        <v>68</v>
      </c>
      <c r="B36" s="78">
        <v>80</v>
      </c>
      <c r="C36" s="78">
        <v>85</v>
      </c>
      <c r="D36" s="78">
        <v>0.69387755102040805</v>
      </c>
      <c r="E36" s="78">
        <v>0.81632653061224403</v>
      </c>
      <c r="F36" s="78">
        <v>0.86734693877550995</v>
      </c>
      <c r="G36" s="78">
        <v>0.64054522714754403</v>
      </c>
      <c r="H36" s="78">
        <v>0.74907918777619098</v>
      </c>
      <c r="I36" s="78" t="s">
        <v>40</v>
      </c>
      <c r="J36" s="78" t="s">
        <v>253</v>
      </c>
      <c r="K36" s="78" t="s">
        <v>277</v>
      </c>
      <c r="L36" s="78">
        <v>0.2</v>
      </c>
      <c r="M36" s="78">
        <v>0</v>
      </c>
      <c r="N36" s="78">
        <v>0.6</v>
      </c>
      <c r="O36" s="78">
        <v>30</v>
      </c>
      <c r="P36" s="78" t="s">
        <v>618</v>
      </c>
    </row>
    <row r="37" spans="1:16" x14ac:dyDescent="0.25">
      <c r="A37" s="78">
        <v>68</v>
      </c>
      <c r="B37" s="78">
        <v>80</v>
      </c>
      <c r="C37" s="78">
        <v>85</v>
      </c>
      <c r="D37" s="78">
        <v>0.69387755102040805</v>
      </c>
      <c r="E37" s="78">
        <v>0.81632653061224403</v>
      </c>
      <c r="F37" s="78">
        <v>0.86734693877550995</v>
      </c>
      <c r="G37" s="78">
        <v>0.64054690908313505</v>
      </c>
      <c r="H37" s="78">
        <v>0.74907918777619098</v>
      </c>
      <c r="I37" s="78" t="s">
        <v>40</v>
      </c>
      <c r="J37" s="78" t="s">
        <v>253</v>
      </c>
      <c r="K37" s="78" t="s">
        <v>278</v>
      </c>
      <c r="L37" s="78">
        <v>0.2</v>
      </c>
      <c r="M37" s="78">
        <v>0</v>
      </c>
      <c r="N37" s="78">
        <v>0.6</v>
      </c>
      <c r="O37" s="78">
        <v>60</v>
      </c>
      <c r="P37" s="78" t="s">
        <v>619</v>
      </c>
    </row>
    <row r="38" spans="1:16" x14ac:dyDescent="0.25">
      <c r="A38" s="78">
        <v>68</v>
      </c>
      <c r="B38" s="78">
        <v>80</v>
      </c>
      <c r="C38" s="78">
        <v>85</v>
      </c>
      <c r="D38" s="78">
        <v>0.69387755102040805</v>
      </c>
      <c r="E38" s="78">
        <v>0.81632653061224403</v>
      </c>
      <c r="F38" s="78">
        <v>0.86734693877550995</v>
      </c>
      <c r="G38" s="78">
        <v>0.64055804355137602</v>
      </c>
      <c r="H38" s="78">
        <v>0.74907918777619098</v>
      </c>
      <c r="I38" s="78" t="s">
        <v>40</v>
      </c>
      <c r="J38" s="78" t="s">
        <v>253</v>
      </c>
      <c r="K38" s="78" t="s">
        <v>279</v>
      </c>
      <c r="L38" s="78">
        <v>0.2</v>
      </c>
      <c r="M38" s="78">
        <v>0</v>
      </c>
      <c r="N38" s="78">
        <v>0.6</v>
      </c>
      <c r="O38" s="78">
        <v>90</v>
      </c>
      <c r="P38" s="78" t="s">
        <v>620</v>
      </c>
    </row>
    <row r="39" spans="1:16" x14ac:dyDescent="0.25">
      <c r="A39" s="78">
        <v>68</v>
      </c>
      <c r="B39" s="78">
        <v>80</v>
      </c>
      <c r="C39" s="78">
        <v>85</v>
      </c>
      <c r="D39" s="78">
        <v>0.69387755102040805</v>
      </c>
      <c r="E39" s="78">
        <v>0.81632653061224403</v>
      </c>
      <c r="F39" s="78">
        <v>0.86734693877550995</v>
      </c>
      <c r="G39" s="78">
        <v>0.64052431747763305</v>
      </c>
      <c r="H39" s="78">
        <v>0.74907918777619098</v>
      </c>
      <c r="I39" s="78" t="s">
        <v>40</v>
      </c>
      <c r="J39" s="78" t="s">
        <v>253</v>
      </c>
      <c r="K39" s="78" t="s">
        <v>280</v>
      </c>
      <c r="L39" s="78">
        <v>0.2</v>
      </c>
      <c r="M39" s="78">
        <v>0</v>
      </c>
      <c r="N39" s="78">
        <v>0.6</v>
      </c>
      <c r="O39" s="78">
        <v>120</v>
      </c>
      <c r="P39" s="78" t="s">
        <v>621</v>
      </c>
    </row>
    <row r="40" spans="1:16" x14ac:dyDescent="0.25">
      <c r="A40" s="78">
        <v>68</v>
      </c>
      <c r="B40" s="78">
        <v>80</v>
      </c>
      <c r="C40" s="78">
        <v>85</v>
      </c>
      <c r="D40" s="78">
        <v>0.69387755102040805</v>
      </c>
      <c r="E40" s="78">
        <v>0.81632653061224403</v>
      </c>
      <c r="F40" s="78">
        <v>0.86734693877550995</v>
      </c>
      <c r="G40" s="78">
        <v>0.64052106687492105</v>
      </c>
      <c r="H40" s="78">
        <v>0.74907918777619098</v>
      </c>
      <c r="I40" s="78" t="s">
        <v>40</v>
      </c>
      <c r="J40" s="78" t="s">
        <v>253</v>
      </c>
      <c r="K40" s="78" t="s">
        <v>281</v>
      </c>
      <c r="L40" s="78">
        <v>0.2</v>
      </c>
      <c r="M40" s="78">
        <v>0</v>
      </c>
      <c r="N40" s="78">
        <v>0.6</v>
      </c>
      <c r="O40" s="78">
        <v>150</v>
      </c>
      <c r="P40" s="78" t="s">
        <v>622</v>
      </c>
    </row>
    <row r="41" spans="1:16" x14ac:dyDescent="0.25">
      <c r="A41" s="78">
        <v>68</v>
      </c>
      <c r="B41" s="78">
        <v>80</v>
      </c>
      <c r="C41" s="78">
        <v>85</v>
      </c>
      <c r="D41" s="78">
        <v>0.69387755102040805</v>
      </c>
      <c r="E41" s="78">
        <v>0.81632653061224403</v>
      </c>
      <c r="F41" s="78">
        <v>0.86734693877550995</v>
      </c>
      <c r="G41" s="78">
        <v>0.64051678717764005</v>
      </c>
      <c r="H41" s="78">
        <v>0.74907918777619098</v>
      </c>
      <c r="I41" s="78" t="s">
        <v>40</v>
      </c>
      <c r="J41" s="78" t="s">
        <v>253</v>
      </c>
      <c r="K41" s="78" t="s">
        <v>282</v>
      </c>
      <c r="L41" s="78">
        <v>0.2</v>
      </c>
      <c r="M41" s="78">
        <v>0</v>
      </c>
      <c r="N41" s="78">
        <v>0.6</v>
      </c>
      <c r="O41" s="78">
        <v>180</v>
      </c>
      <c r="P41" s="78" t="s">
        <v>623</v>
      </c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83" t="s">
        <v>261</v>
      </c>
    </row>
    <row r="44" spans="1:16" x14ac:dyDescent="0.25">
      <c r="A44" s="78">
        <v>10</v>
      </c>
      <c r="B44" s="78">
        <v>14</v>
      </c>
      <c r="C44" s="78">
        <v>15</v>
      </c>
      <c r="D44" s="78">
        <v>0.5</v>
      </c>
      <c r="E44" s="78">
        <v>0.7</v>
      </c>
      <c r="F44" s="78">
        <v>0.75</v>
      </c>
      <c r="G44" s="78">
        <v>0.55652234530175704</v>
      </c>
      <c r="H44" s="78">
        <v>0.604292186571598</v>
      </c>
      <c r="I44" s="78" t="s">
        <v>51</v>
      </c>
      <c r="J44" s="78" t="s">
        <v>253</v>
      </c>
      <c r="K44" s="78" t="s">
        <v>283</v>
      </c>
      <c r="L44" s="78">
        <v>0.4</v>
      </c>
      <c r="M44" s="78">
        <v>0</v>
      </c>
      <c r="N44" s="78">
        <v>0.5</v>
      </c>
      <c r="O44" s="78">
        <v>15</v>
      </c>
      <c r="P44" s="78" t="s">
        <v>707</v>
      </c>
    </row>
    <row r="45" spans="1:16" x14ac:dyDescent="0.25">
      <c r="A45" s="78">
        <v>10</v>
      </c>
      <c r="B45" s="78">
        <v>14</v>
      </c>
      <c r="C45" s="78">
        <v>15</v>
      </c>
      <c r="D45" s="78">
        <v>0.5</v>
      </c>
      <c r="E45" s="78">
        <v>0.7</v>
      </c>
      <c r="F45" s="78">
        <v>0.75</v>
      </c>
      <c r="G45" s="78">
        <v>0.55652234530175704</v>
      </c>
      <c r="H45" s="78">
        <v>0.604292186571598</v>
      </c>
      <c r="I45" s="78" t="s">
        <v>51</v>
      </c>
      <c r="J45" s="78" t="s">
        <v>253</v>
      </c>
      <c r="K45" s="78" t="s">
        <v>284</v>
      </c>
      <c r="L45" s="78">
        <v>0.4</v>
      </c>
      <c r="M45" s="78">
        <v>0</v>
      </c>
      <c r="N45" s="78">
        <v>0.5</v>
      </c>
      <c r="O45" s="78">
        <v>30</v>
      </c>
      <c r="P45" s="78" t="s">
        <v>708</v>
      </c>
    </row>
    <row r="46" spans="1:16" x14ac:dyDescent="0.25">
      <c r="A46" s="78">
        <v>10</v>
      </c>
      <c r="B46" s="78">
        <v>14</v>
      </c>
      <c r="C46" s="78">
        <v>15</v>
      </c>
      <c r="D46" s="78">
        <v>0.5</v>
      </c>
      <c r="E46" s="78">
        <v>0.7</v>
      </c>
      <c r="F46" s="78">
        <v>0.75</v>
      </c>
      <c r="G46" s="78">
        <v>0.55652234530175704</v>
      </c>
      <c r="H46" s="78">
        <v>0.604292186571598</v>
      </c>
      <c r="I46" s="78" t="s">
        <v>51</v>
      </c>
      <c r="J46" s="78" t="s">
        <v>253</v>
      </c>
      <c r="K46" s="78" t="s">
        <v>285</v>
      </c>
      <c r="L46" s="78">
        <v>0.4</v>
      </c>
      <c r="M46" s="78">
        <v>0</v>
      </c>
      <c r="N46" s="78">
        <v>0.5</v>
      </c>
      <c r="O46" s="78">
        <v>60</v>
      </c>
      <c r="P46" s="78" t="s">
        <v>709</v>
      </c>
    </row>
    <row r="47" spans="1:16" x14ac:dyDescent="0.25">
      <c r="A47" s="78">
        <v>10</v>
      </c>
      <c r="B47" s="78">
        <v>14</v>
      </c>
      <c r="C47" s="78">
        <v>15</v>
      </c>
      <c r="D47" s="78">
        <v>0.5</v>
      </c>
      <c r="E47" s="78">
        <v>0.7</v>
      </c>
      <c r="F47" s="78">
        <v>0.75</v>
      </c>
      <c r="G47" s="78">
        <v>0.55652234530175704</v>
      </c>
      <c r="H47" s="78">
        <v>0.604292186571598</v>
      </c>
      <c r="I47" s="78" t="s">
        <v>51</v>
      </c>
      <c r="J47" s="78" t="s">
        <v>253</v>
      </c>
      <c r="K47" s="78" t="s">
        <v>286</v>
      </c>
      <c r="L47" s="78">
        <v>0.4</v>
      </c>
      <c r="M47" s="78">
        <v>0</v>
      </c>
      <c r="N47" s="78">
        <v>0.5</v>
      </c>
      <c r="O47" s="78">
        <v>90</v>
      </c>
      <c r="P47" s="78" t="s">
        <v>710</v>
      </c>
    </row>
    <row r="48" spans="1:16" x14ac:dyDescent="0.25">
      <c r="A48" s="78">
        <v>10</v>
      </c>
      <c r="B48" s="78">
        <v>14</v>
      </c>
      <c r="C48" s="78">
        <v>15</v>
      </c>
      <c r="D48" s="78">
        <v>0.5</v>
      </c>
      <c r="E48" s="78">
        <v>0.7</v>
      </c>
      <c r="F48" s="78">
        <v>0.75</v>
      </c>
      <c r="G48" s="78">
        <v>0.55652234530175704</v>
      </c>
      <c r="H48" s="78">
        <v>0.604292186571598</v>
      </c>
      <c r="I48" s="78" t="s">
        <v>51</v>
      </c>
      <c r="J48" s="78" t="s">
        <v>253</v>
      </c>
      <c r="K48" s="78" t="s">
        <v>287</v>
      </c>
      <c r="L48" s="78">
        <v>0.4</v>
      </c>
      <c r="M48" s="78">
        <v>0</v>
      </c>
      <c r="N48" s="78">
        <v>0.5</v>
      </c>
      <c r="O48" s="78">
        <v>120</v>
      </c>
      <c r="P48" s="78" t="s">
        <v>711</v>
      </c>
    </row>
    <row r="49" spans="1:16" x14ac:dyDescent="0.25">
      <c r="A49" s="78">
        <v>10</v>
      </c>
      <c r="B49" s="78">
        <v>14</v>
      </c>
      <c r="C49" s="78">
        <v>15</v>
      </c>
      <c r="D49" s="78">
        <v>0.5</v>
      </c>
      <c r="E49" s="78">
        <v>0.7</v>
      </c>
      <c r="F49" s="78">
        <v>0.75</v>
      </c>
      <c r="G49" s="78">
        <v>0.55652234530175704</v>
      </c>
      <c r="H49" s="78">
        <v>0.604292186571598</v>
      </c>
      <c r="I49" s="78" t="s">
        <v>51</v>
      </c>
      <c r="J49" s="78" t="s">
        <v>253</v>
      </c>
      <c r="K49" s="78" t="s">
        <v>288</v>
      </c>
      <c r="L49" s="78">
        <v>0.4</v>
      </c>
      <c r="M49" s="78">
        <v>0</v>
      </c>
      <c r="N49" s="78">
        <v>0.5</v>
      </c>
      <c r="O49" s="78">
        <v>150</v>
      </c>
      <c r="P49" s="78" t="s">
        <v>712</v>
      </c>
    </row>
    <row r="50" spans="1:16" x14ac:dyDescent="0.25">
      <c r="A50" s="78">
        <v>10</v>
      </c>
      <c r="B50" s="78">
        <v>14</v>
      </c>
      <c r="C50" s="78">
        <v>15</v>
      </c>
      <c r="D50" s="78">
        <v>0.5</v>
      </c>
      <c r="E50" s="78">
        <v>0.7</v>
      </c>
      <c r="F50" s="78">
        <v>0.75</v>
      </c>
      <c r="G50" s="78">
        <v>0.55652234530175704</v>
      </c>
      <c r="H50" s="78">
        <v>0.604292186571598</v>
      </c>
      <c r="I50" s="78" t="s">
        <v>51</v>
      </c>
      <c r="J50" s="78" t="s">
        <v>253</v>
      </c>
      <c r="K50" s="78" t="s">
        <v>289</v>
      </c>
      <c r="L50" s="78">
        <v>0.4</v>
      </c>
      <c r="M50" s="78">
        <v>0</v>
      </c>
      <c r="N50" s="78">
        <v>0.5</v>
      </c>
      <c r="O50" s="78">
        <v>180</v>
      </c>
      <c r="P50" s="78" t="s">
        <v>713</v>
      </c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s="26" customFormat="1" x14ac:dyDescent="0.25">
      <c r="A52" s="26" t="s">
        <v>867</v>
      </c>
    </row>
    <row r="53" spans="1:16" x14ac:dyDescent="0.25">
      <c r="A53" s="83" t="s">
        <v>297</v>
      </c>
    </row>
    <row r="54" spans="1:16" x14ac:dyDescent="0.2">
      <c r="A54" s="128">
        <v>97</v>
      </c>
      <c r="B54" s="128">
        <v>163</v>
      </c>
      <c r="C54" s="128">
        <v>202</v>
      </c>
      <c r="D54" s="128">
        <v>0.34154929577464699</v>
      </c>
      <c r="E54" s="128">
        <v>0.573943661971831</v>
      </c>
      <c r="F54" s="128">
        <v>0.71126760563380198</v>
      </c>
      <c r="G54" s="128">
        <v>0.30639171699862899</v>
      </c>
      <c r="H54" s="128">
        <v>0.45564969686808499</v>
      </c>
      <c r="I54" s="128" t="s">
        <v>27</v>
      </c>
      <c r="J54" s="128" t="s">
        <v>253</v>
      </c>
      <c r="K54" s="128" t="s">
        <v>290</v>
      </c>
      <c r="L54" s="128">
        <v>0.4</v>
      </c>
      <c r="M54" s="128">
        <v>0.2</v>
      </c>
      <c r="N54" s="128">
        <v>0.5</v>
      </c>
      <c r="O54" s="128">
        <v>15</v>
      </c>
      <c r="P54" s="129">
        <v>42589.76666666667</v>
      </c>
    </row>
    <row r="55" spans="1:16" x14ac:dyDescent="0.2">
      <c r="A55" s="128">
        <v>104</v>
      </c>
      <c r="B55" s="128">
        <v>169</v>
      </c>
      <c r="C55" s="128">
        <v>204</v>
      </c>
      <c r="D55" s="128">
        <v>0.36619718309859101</v>
      </c>
      <c r="E55" s="128">
        <v>0.59507042253521103</v>
      </c>
      <c r="F55" s="128">
        <v>0.71830985915492895</v>
      </c>
      <c r="G55" s="128">
        <v>0.32326630713612697</v>
      </c>
      <c r="H55" s="128">
        <v>0.48222866768820699</v>
      </c>
      <c r="I55" s="128" t="s">
        <v>27</v>
      </c>
      <c r="J55" s="128" t="s">
        <v>253</v>
      </c>
      <c r="K55" s="128" t="s">
        <v>291</v>
      </c>
      <c r="L55" s="128">
        <v>0.4</v>
      </c>
      <c r="M55" s="128">
        <v>0.2</v>
      </c>
      <c r="N55" s="128">
        <v>0.5</v>
      </c>
      <c r="O55" s="128">
        <v>30</v>
      </c>
      <c r="P55" s="129">
        <v>42589.76971064815</v>
      </c>
    </row>
    <row r="56" spans="1:16" x14ac:dyDescent="0.2">
      <c r="A56" s="128">
        <v>102</v>
      </c>
      <c r="B56" s="128">
        <v>183</v>
      </c>
      <c r="C56" s="128">
        <v>210</v>
      </c>
      <c r="D56" s="128">
        <v>0.35915492957746398</v>
      </c>
      <c r="E56" s="128">
        <v>0.64436619718309796</v>
      </c>
      <c r="F56" s="128">
        <v>0.73943661971830899</v>
      </c>
      <c r="G56" s="128">
        <v>0.33438791637021897</v>
      </c>
      <c r="H56" s="128">
        <v>0.49184785202225201</v>
      </c>
      <c r="I56" s="128" t="s">
        <v>27</v>
      </c>
      <c r="J56" s="128" t="s">
        <v>253</v>
      </c>
      <c r="K56" s="128" t="s">
        <v>292</v>
      </c>
      <c r="L56" s="128">
        <v>0.4</v>
      </c>
      <c r="M56" s="128">
        <v>0.2</v>
      </c>
      <c r="N56" s="128">
        <v>0.5</v>
      </c>
      <c r="O56" s="128">
        <v>60</v>
      </c>
      <c r="P56" s="129">
        <v>42589.773078703707</v>
      </c>
    </row>
    <row r="57" spans="1:16" x14ac:dyDescent="0.2">
      <c r="A57" s="128">
        <v>108</v>
      </c>
      <c r="B57" s="128">
        <v>186</v>
      </c>
      <c r="C57" s="128">
        <v>215</v>
      </c>
      <c r="D57" s="128">
        <v>0.38028169014084501</v>
      </c>
      <c r="E57" s="128">
        <v>0.65492957746478797</v>
      </c>
      <c r="F57" s="128">
        <v>0.75704225352112597</v>
      </c>
      <c r="G57" s="128">
        <v>0.35111379680481197</v>
      </c>
      <c r="H57" s="128">
        <v>0.51178094632581095</v>
      </c>
      <c r="I57" s="128" t="s">
        <v>27</v>
      </c>
      <c r="J57" s="128" t="s">
        <v>253</v>
      </c>
      <c r="K57" s="128" t="s">
        <v>293</v>
      </c>
      <c r="L57" s="128">
        <v>0.4</v>
      </c>
      <c r="M57" s="128">
        <v>0.2</v>
      </c>
      <c r="N57" s="128">
        <v>0.5</v>
      </c>
      <c r="O57" s="128">
        <v>90</v>
      </c>
      <c r="P57" s="129">
        <v>42589.776898148149</v>
      </c>
    </row>
    <row r="58" spans="1:16" x14ac:dyDescent="0.2">
      <c r="A58" s="128">
        <v>115</v>
      </c>
      <c r="B58" s="128">
        <v>191</v>
      </c>
      <c r="C58" s="128">
        <v>214</v>
      </c>
      <c r="D58" s="128">
        <v>0.40492957746478803</v>
      </c>
      <c r="E58" s="128">
        <v>0.67253521126760496</v>
      </c>
      <c r="F58" s="128">
        <v>0.75352112676056304</v>
      </c>
      <c r="G58" s="128">
        <v>0.36244759621511302</v>
      </c>
      <c r="H58" s="128">
        <v>0.53088178432883604</v>
      </c>
      <c r="I58" s="128" t="s">
        <v>27</v>
      </c>
      <c r="J58" s="128" t="s">
        <v>253</v>
      </c>
      <c r="K58" s="128" t="s">
        <v>294</v>
      </c>
      <c r="L58" s="128">
        <v>0.4</v>
      </c>
      <c r="M58" s="128">
        <v>0.2</v>
      </c>
      <c r="N58" s="128">
        <v>0.5</v>
      </c>
      <c r="O58" s="128">
        <v>120</v>
      </c>
      <c r="P58" s="129">
        <v>42589.780925925923</v>
      </c>
    </row>
    <row r="59" spans="1:16" x14ac:dyDescent="0.2">
      <c r="A59" s="128">
        <v>114</v>
      </c>
      <c r="B59" s="128">
        <v>193</v>
      </c>
      <c r="C59" s="128">
        <v>212</v>
      </c>
      <c r="D59" s="128">
        <v>0.40140845070422498</v>
      </c>
      <c r="E59" s="128">
        <v>0.67957746478873204</v>
      </c>
      <c r="F59" s="128">
        <v>0.74647887323943596</v>
      </c>
      <c r="G59" s="128">
        <v>0.36207802036883402</v>
      </c>
      <c r="H59" s="128">
        <v>0.53205023804087903</v>
      </c>
      <c r="I59" s="128" t="s">
        <v>27</v>
      </c>
      <c r="J59" s="128" t="s">
        <v>253</v>
      </c>
      <c r="K59" s="128" t="s">
        <v>295</v>
      </c>
      <c r="L59" s="128">
        <v>0.4</v>
      </c>
      <c r="M59" s="128">
        <v>0.2</v>
      </c>
      <c r="N59" s="128">
        <v>0.5</v>
      </c>
      <c r="O59" s="128">
        <v>150</v>
      </c>
      <c r="P59" s="129">
        <v>42589.784780092596</v>
      </c>
    </row>
    <row r="60" spans="1:16" x14ac:dyDescent="0.2">
      <c r="A60" s="128">
        <v>109</v>
      </c>
      <c r="B60" s="128">
        <v>192</v>
      </c>
      <c r="C60" s="128">
        <v>213</v>
      </c>
      <c r="D60" s="128">
        <v>0.38380281690140799</v>
      </c>
      <c r="E60" s="128">
        <v>0.676056338028169</v>
      </c>
      <c r="F60" s="128">
        <v>0.75</v>
      </c>
      <c r="G60" s="128">
        <v>0.35685734247738299</v>
      </c>
      <c r="H60" s="128">
        <v>0.52295022656983003</v>
      </c>
      <c r="I60" s="128" t="s">
        <v>27</v>
      </c>
      <c r="J60" s="128" t="s">
        <v>253</v>
      </c>
      <c r="K60" s="128" t="s">
        <v>296</v>
      </c>
      <c r="L60" s="128">
        <v>0.4</v>
      </c>
      <c r="M60" s="128">
        <v>0.2</v>
      </c>
      <c r="N60" s="128">
        <v>0.5</v>
      </c>
      <c r="O60" s="128">
        <v>180</v>
      </c>
      <c r="P60" s="129">
        <v>42589.788495370369</v>
      </c>
    </row>
    <row r="61" spans="1:16" x14ac:dyDescent="0.25">
      <c r="P61" s="5"/>
    </row>
    <row r="62" spans="1:16" x14ac:dyDescent="0.25">
      <c r="A62" s="83" t="s">
        <v>40</v>
      </c>
      <c r="P62" s="5"/>
    </row>
    <row r="63" spans="1:16" x14ac:dyDescent="0.2">
      <c r="A63" s="128">
        <v>67</v>
      </c>
      <c r="B63" s="128">
        <v>79</v>
      </c>
      <c r="C63" s="128">
        <v>86</v>
      </c>
      <c r="D63" s="128">
        <v>0.68367346938775497</v>
      </c>
      <c r="E63" s="128">
        <v>0.80612244897959096</v>
      </c>
      <c r="F63" s="128">
        <v>0.87755102040816302</v>
      </c>
      <c r="G63" s="128">
        <v>0.63017306183977295</v>
      </c>
      <c r="H63" s="128">
        <v>0.74239077721220503</v>
      </c>
      <c r="I63" s="128" t="s">
        <v>40</v>
      </c>
      <c r="J63" s="128" t="s">
        <v>253</v>
      </c>
      <c r="K63" s="128" t="s">
        <v>882</v>
      </c>
      <c r="L63" s="128">
        <v>0.2</v>
      </c>
      <c r="M63" s="128">
        <v>0.1</v>
      </c>
      <c r="N63" s="128">
        <v>0.6</v>
      </c>
      <c r="O63" s="128">
        <v>15</v>
      </c>
      <c r="P63" s="129">
        <v>42589.757187499999</v>
      </c>
    </row>
    <row r="64" spans="1:16" x14ac:dyDescent="0.2">
      <c r="A64" s="128">
        <v>67</v>
      </c>
      <c r="B64" s="128">
        <v>79</v>
      </c>
      <c r="C64" s="128">
        <v>86</v>
      </c>
      <c r="D64" s="128">
        <v>0.68367346938775497</v>
      </c>
      <c r="E64" s="128">
        <v>0.80612244897959096</v>
      </c>
      <c r="F64" s="128">
        <v>0.87755102040816302</v>
      </c>
      <c r="G64" s="128">
        <v>0.62938863246590704</v>
      </c>
      <c r="H64" s="128">
        <v>0.74185885448640498</v>
      </c>
      <c r="I64" s="128" t="s">
        <v>40</v>
      </c>
      <c r="J64" s="128" t="s">
        <v>253</v>
      </c>
      <c r="K64" s="128" t="s">
        <v>883</v>
      </c>
      <c r="L64" s="128">
        <v>0.2</v>
      </c>
      <c r="M64" s="128">
        <v>0.1</v>
      </c>
      <c r="N64" s="128">
        <v>0.6</v>
      </c>
      <c r="O64" s="128">
        <v>30</v>
      </c>
      <c r="P64" s="129">
        <v>42589.757881944446</v>
      </c>
    </row>
    <row r="65" spans="1:16" x14ac:dyDescent="0.2">
      <c r="A65" s="128">
        <v>67</v>
      </c>
      <c r="B65" s="128">
        <v>78</v>
      </c>
      <c r="C65" s="128">
        <v>86</v>
      </c>
      <c r="D65" s="128">
        <v>0.68367346938775497</v>
      </c>
      <c r="E65" s="128">
        <v>0.79591836734693799</v>
      </c>
      <c r="F65" s="128">
        <v>0.87755102040816302</v>
      </c>
      <c r="G65" s="128">
        <v>0.63108729783284201</v>
      </c>
      <c r="H65" s="128">
        <v>0.74209033596788698</v>
      </c>
      <c r="I65" s="128" t="s">
        <v>40</v>
      </c>
      <c r="J65" s="128" t="s">
        <v>253</v>
      </c>
      <c r="K65" s="128" t="s">
        <v>884</v>
      </c>
      <c r="L65" s="128">
        <v>0.2</v>
      </c>
      <c r="M65" s="128">
        <v>0.1</v>
      </c>
      <c r="N65" s="128">
        <v>0.6</v>
      </c>
      <c r="O65" s="128">
        <v>60</v>
      </c>
      <c r="P65" s="129">
        <v>42589.758587962962</v>
      </c>
    </row>
    <row r="66" spans="1:16" x14ac:dyDescent="0.2">
      <c r="A66" s="128">
        <v>67</v>
      </c>
      <c r="B66" s="128">
        <v>78</v>
      </c>
      <c r="C66" s="128">
        <v>86</v>
      </c>
      <c r="D66" s="128">
        <v>0.68367346938775497</v>
      </c>
      <c r="E66" s="128">
        <v>0.79591836734693799</v>
      </c>
      <c r="F66" s="128">
        <v>0.87755102040816302</v>
      </c>
      <c r="G66" s="128">
        <v>0.63065652048830001</v>
      </c>
      <c r="H66" s="128">
        <v>0.74223734456066504</v>
      </c>
      <c r="I66" s="128" t="s">
        <v>40</v>
      </c>
      <c r="J66" s="128" t="s">
        <v>253</v>
      </c>
      <c r="K66" s="128" t="s">
        <v>885</v>
      </c>
      <c r="L66" s="128">
        <v>0.2</v>
      </c>
      <c r="M66" s="128">
        <v>0.1</v>
      </c>
      <c r="N66" s="128">
        <v>0.6</v>
      </c>
      <c r="O66" s="128">
        <v>90</v>
      </c>
      <c r="P66" s="129">
        <v>42589.759282407409</v>
      </c>
    </row>
    <row r="67" spans="1:16" x14ac:dyDescent="0.2">
      <c r="A67" s="128">
        <v>67</v>
      </c>
      <c r="B67" s="128">
        <v>79</v>
      </c>
      <c r="C67" s="128">
        <v>87</v>
      </c>
      <c r="D67" s="128">
        <v>0.68367346938775497</v>
      </c>
      <c r="E67" s="128">
        <v>0.80612244897959096</v>
      </c>
      <c r="F67" s="128">
        <v>0.88775510204081598</v>
      </c>
      <c r="G67" s="128">
        <v>0.63143375361962495</v>
      </c>
      <c r="H67" s="128">
        <v>0.74277128582753205</v>
      </c>
      <c r="I67" s="128" t="s">
        <v>40</v>
      </c>
      <c r="J67" s="128" t="s">
        <v>253</v>
      </c>
      <c r="K67" s="128" t="s">
        <v>419</v>
      </c>
      <c r="L67" s="128">
        <v>0.2</v>
      </c>
      <c r="M67" s="128">
        <v>0.1</v>
      </c>
      <c r="N67" s="128">
        <v>0.6</v>
      </c>
      <c r="O67" s="128">
        <v>120</v>
      </c>
      <c r="P67" s="129">
        <v>42589.760011574072</v>
      </c>
    </row>
    <row r="68" spans="1:16" x14ac:dyDescent="0.2">
      <c r="A68" s="128">
        <v>67</v>
      </c>
      <c r="B68" s="128">
        <v>79</v>
      </c>
      <c r="C68" s="128">
        <v>86</v>
      </c>
      <c r="D68" s="128">
        <v>0.68367346938775497</v>
      </c>
      <c r="E68" s="128">
        <v>0.80612244897959096</v>
      </c>
      <c r="F68" s="128">
        <v>0.87755102040816302</v>
      </c>
      <c r="G68" s="128">
        <v>0.63111035994283804</v>
      </c>
      <c r="H68" s="128">
        <v>0.74274529797488997</v>
      </c>
      <c r="I68" s="128" t="s">
        <v>40</v>
      </c>
      <c r="J68" s="128" t="s">
        <v>253</v>
      </c>
      <c r="K68" s="128" t="s">
        <v>886</v>
      </c>
      <c r="L68" s="128">
        <v>0.2</v>
      </c>
      <c r="M68" s="128">
        <v>0.1</v>
      </c>
      <c r="N68" s="128">
        <v>0.6</v>
      </c>
      <c r="O68" s="128">
        <v>150</v>
      </c>
      <c r="P68" s="129">
        <v>42589.760810185187</v>
      </c>
    </row>
    <row r="69" spans="1:16" x14ac:dyDescent="0.2">
      <c r="A69" s="128">
        <v>67</v>
      </c>
      <c r="B69" s="128">
        <v>79</v>
      </c>
      <c r="C69" s="128">
        <v>86</v>
      </c>
      <c r="D69" s="128">
        <v>0.68367346938775497</v>
      </c>
      <c r="E69" s="128">
        <v>0.80612244897959096</v>
      </c>
      <c r="F69" s="128">
        <v>0.87755102040816302</v>
      </c>
      <c r="G69" s="128">
        <v>0.63049397590266698</v>
      </c>
      <c r="H69" s="128">
        <v>0.74244516559437002</v>
      </c>
      <c r="I69" s="128" t="s">
        <v>40</v>
      </c>
      <c r="J69" s="128" t="s">
        <v>253</v>
      </c>
      <c r="K69" s="128" t="s">
        <v>887</v>
      </c>
      <c r="L69" s="128">
        <v>0.2</v>
      </c>
      <c r="M69" s="128">
        <v>0.1</v>
      </c>
      <c r="N69" s="128">
        <v>0.6</v>
      </c>
      <c r="O69" s="128">
        <v>180</v>
      </c>
      <c r="P69" s="129">
        <v>42589.761666666665</v>
      </c>
    </row>
    <row r="71" spans="1:16" x14ac:dyDescent="0.25">
      <c r="A71" s="83" t="s">
        <v>261</v>
      </c>
    </row>
    <row r="72" spans="1:16" x14ac:dyDescent="0.2">
      <c r="A72" s="128">
        <v>10</v>
      </c>
      <c r="B72" s="128">
        <v>14</v>
      </c>
      <c r="C72" s="128">
        <v>15</v>
      </c>
      <c r="D72" s="128">
        <v>0.5</v>
      </c>
      <c r="E72" s="128">
        <v>0.7</v>
      </c>
      <c r="F72" s="128">
        <v>0.75</v>
      </c>
      <c r="G72" s="128">
        <v>0.56191673773103301</v>
      </c>
      <c r="H72" s="128">
        <v>0.604292186571598</v>
      </c>
      <c r="I72" s="128" t="s">
        <v>51</v>
      </c>
      <c r="J72" s="128" t="s">
        <v>253</v>
      </c>
      <c r="K72" s="128" t="s">
        <v>283</v>
      </c>
      <c r="L72" s="128">
        <v>0.4</v>
      </c>
      <c r="M72" s="128">
        <v>0</v>
      </c>
      <c r="N72" s="128">
        <v>0.5</v>
      </c>
      <c r="O72" s="128">
        <v>15</v>
      </c>
      <c r="P72" s="129">
        <v>42589.75403935185</v>
      </c>
    </row>
    <row r="73" spans="1:16" x14ac:dyDescent="0.2">
      <c r="A73" s="128">
        <v>10</v>
      </c>
      <c r="B73" s="128">
        <v>14</v>
      </c>
      <c r="C73" s="128">
        <v>15</v>
      </c>
      <c r="D73" s="128">
        <v>0.5</v>
      </c>
      <c r="E73" s="128">
        <v>0.7</v>
      </c>
      <c r="F73" s="128">
        <v>0.75</v>
      </c>
      <c r="G73" s="128">
        <v>0.56191673773103301</v>
      </c>
      <c r="H73" s="128">
        <v>0.604292186571598</v>
      </c>
      <c r="I73" s="128" t="s">
        <v>51</v>
      </c>
      <c r="J73" s="128" t="s">
        <v>253</v>
      </c>
      <c r="K73" s="128" t="s">
        <v>284</v>
      </c>
      <c r="L73" s="128">
        <v>0.4</v>
      </c>
      <c r="M73" s="128">
        <v>0</v>
      </c>
      <c r="N73" s="128">
        <v>0.5</v>
      </c>
      <c r="O73" s="128">
        <v>30</v>
      </c>
      <c r="P73" s="129">
        <v>42589.754155092596</v>
      </c>
    </row>
    <row r="74" spans="1:16" x14ac:dyDescent="0.2">
      <c r="A74" s="128">
        <v>10</v>
      </c>
      <c r="B74" s="128">
        <v>14</v>
      </c>
      <c r="C74" s="128">
        <v>15</v>
      </c>
      <c r="D74" s="128">
        <v>0.5</v>
      </c>
      <c r="E74" s="128">
        <v>0.7</v>
      </c>
      <c r="F74" s="128">
        <v>0.75</v>
      </c>
      <c r="G74" s="128">
        <v>0.56194442322383498</v>
      </c>
      <c r="H74" s="128">
        <v>0.604292186571598</v>
      </c>
      <c r="I74" s="128" t="s">
        <v>51</v>
      </c>
      <c r="J74" s="128" t="s">
        <v>253</v>
      </c>
      <c r="K74" s="128" t="s">
        <v>285</v>
      </c>
      <c r="L74" s="128">
        <v>0.4</v>
      </c>
      <c r="M74" s="128">
        <v>0</v>
      </c>
      <c r="N74" s="128">
        <v>0.5</v>
      </c>
      <c r="O74" s="128">
        <v>60</v>
      </c>
      <c r="P74" s="129">
        <v>42589.754236111112</v>
      </c>
    </row>
    <row r="75" spans="1:16" x14ac:dyDescent="0.2">
      <c r="A75" s="128">
        <v>10</v>
      </c>
      <c r="B75" s="128">
        <v>14</v>
      </c>
      <c r="C75" s="128">
        <v>15</v>
      </c>
      <c r="D75" s="128">
        <v>0.5</v>
      </c>
      <c r="E75" s="128">
        <v>0.7</v>
      </c>
      <c r="F75" s="128">
        <v>0.75</v>
      </c>
      <c r="G75" s="128">
        <v>0.56194442322383498</v>
      </c>
      <c r="H75" s="128">
        <v>0.604292186571598</v>
      </c>
      <c r="I75" s="128" t="s">
        <v>51</v>
      </c>
      <c r="J75" s="128" t="s">
        <v>253</v>
      </c>
      <c r="K75" s="128" t="s">
        <v>286</v>
      </c>
      <c r="L75" s="128">
        <v>0.4</v>
      </c>
      <c r="M75" s="128">
        <v>0</v>
      </c>
      <c r="N75" s="128">
        <v>0.5</v>
      </c>
      <c r="O75" s="128">
        <v>90</v>
      </c>
      <c r="P75" s="129">
        <v>42589.754305555558</v>
      </c>
    </row>
    <row r="76" spans="1:16" x14ac:dyDescent="0.2">
      <c r="A76" s="128">
        <v>10</v>
      </c>
      <c r="B76" s="128">
        <v>14</v>
      </c>
      <c r="C76" s="128">
        <v>15</v>
      </c>
      <c r="D76" s="128">
        <v>0.5</v>
      </c>
      <c r="E76" s="128">
        <v>0.7</v>
      </c>
      <c r="F76" s="128">
        <v>0.75</v>
      </c>
      <c r="G76" s="128">
        <v>0.56191673773103301</v>
      </c>
      <c r="H76" s="128">
        <v>0.604292186571598</v>
      </c>
      <c r="I76" s="128" t="s">
        <v>51</v>
      </c>
      <c r="J76" s="128" t="s">
        <v>253</v>
      </c>
      <c r="K76" s="128" t="s">
        <v>287</v>
      </c>
      <c r="L76" s="128">
        <v>0.4</v>
      </c>
      <c r="M76" s="128">
        <v>0</v>
      </c>
      <c r="N76" s="128">
        <v>0.5</v>
      </c>
      <c r="O76" s="128">
        <v>120</v>
      </c>
      <c r="P76" s="129">
        <v>42589.754363425927</v>
      </c>
    </row>
    <row r="77" spans="1:16" x14ac:dyDescent="0.2">
      <c r="A77" s="128">
        <v>10</v>
      </c>
      <c r="B77" s="128">
        <v>14</v>
      </c>
      <c r="C77" s="128">
        <v>15</v>
      </c>
      <c r="D77" s="128">
        <v>0.5</v>
      </c>
      <c r="E77" s="128">
        <v>0.7</v>
      </c>
      <c r="F77" s="128">
        <v>0.75</v>
      </c>
      <c r="G77" s="128">
        <v>0.56191673773103301</v>
      </c>
      <c r="H77" s="128">
        <v>0.604292186571598</v>
      </c>
      <c r="I77" s="128" t="s">
        <v>51</v>
      </c>
      <c r="J77" s="128" t="s">
        <v>253</v>
      </c>
      <c r="K77" s="128" t="s">
        <v>288</v>
      </c>
      <c r="L77" s="128">
        <v>0.4</v>
      </c>
      <c r="M77" s="128">
        <v>0</v>
      </c>
      <c r="N77" s="128">
        <v>0.5</v>
      </c>
      <c r="O77" s="128">
        <v>150</v>
      </c>
      <c r="P77" s="129">
        <v>42589.754432870373</v>
      </c>
    </row>
    <row r="78" spans="1:16" x14ac:dyDescent="0.2">
      <c r="A78" s="128">
        <v>10</v>
      </c>
      <c r="B78" s="128">
        <v>14</v>
      </c>
      <c r="C78" s="128">
        <v>15</v>
      </c>
      <c r="D78" s="128">
        <v>0.5</v>
      </c>
      <c r="E78" s="128">
        <v>0.7</v>
      </c>
      <c r="F78" s="128">
        <v>0.75</v>
      </c>
      <c r="G78" s="128">
        <v>0.56191673773103301</v>
      </c>
      <c r="H78" s="128">
        <v>0.604292186571598</v>
      </c>
      <c r="I78" s="128" t="s">
        <v>51</v>
      </c>
      <c r="J78" s="128" t="s">
        <v>253</v>
      </c>
      <c r="K78" s="128" t="s">
        <v>289</v>
      </c>
      <c r="L78" s="128">
        <v>0.4</v>
      </c>
      <c r="M78" s="128">
        <v>0</v>
      </c>
      <c r="N78" s="128">
        <v>0.5</v>
      </c>
      <c r="O78" s="128">
        <v>180</v>
      </c>
      <c r="P78" s="129">
        <v>42589.754502314812</v>
      </c>
    </row>
    <row r="79" spans="1:16" x14ac:dyDescent="0.25">
      <c r="P79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90"/>
  <sheetViews>
    <sheetView showGridLines="0" topLeftCell="A60" zoomScale="90" zoomScaleNormal="90" zoomScalePageLayoutView="90" workbookViewId="0">
      <selection activeCell="Q91" sqref="Q91:Q92"/>
    </sheetView>
  </sheetViews>
  <sheetFormatPr baseColWidth="10" defaultColWidth="8.85546875" defaultRowHeight="17" x14ac:dyDescent="0.25"/>
  <cols>
    <col min="1" max="1" width="8.85546875" style="1"/>
    <col min="2" max="5" width="11.85546875" style="1" bestFit="1" customWidth="1"/>
    <col min="6" max="6" width="4.42578125" style="1" bestFit="1" customWidth="1"/>
    <col min="7" max="14" width="8.85546875" style="1"/>
    <col min="15" max="17" width="12.42578125" style="1" bestFit="1" customWidth="1"/>
    <col min="18" max="16384" width="8.85546875" style="1"/>
  </cols>
  <sheetData>
    <row r="1" spans="1:6" s="26" customFormat="1" x14ac:dyDescent="0.25">
      <c r="A1" s="26" t="s">
        <v>860</v>
      </c>
    </row>
    <row r="2" spans="1:6" x14ac:dyDescent="0.25">
      <c r="A2" s="1" t="s">
        <v>0</v>
      </c>
    </row>
    <row r="3" spans="1:6" x14ac:dyDescent="0.25">
      <c r="A3" s="2"/>
      <c r="B3" s="2" t="s">
        <v>2</v>
      </c>
      <c r="C3" s="2" t="s">
        <v>8</v>
      </c>
      <c r="D3" s="2" t="s">
        <v>52</v>
      </c>
      <c r="E3" s="88" t="s">
        <v>397</v>
      </c>
      <c r="F3" s="88" t="s">
        <v>396</v>
      </c>
    </row>
    <row r="4" spans="1:6" x14ac:dyDescent="0.25">
      <c r="A4" s="2">
        <v>15</v>
      </c>
      <c r="B4" s="81">
        <v>0.29353820799397301</v>
      </c>
      <c r="C4" s="81">
        <v>0.63680423311749101</v>
      </c>
      <c r="D4" s="81">
        <v>0.50558888255866097</v>
      </c>
      <c r="E4" s="2">
        <f>SUM(B4:D4)</f>
        <v>1.435931323670125</v>
      </c>
      <c r="F4" s="2">
        <f>RANK(E4,$E$4:$E$8)</f>
        <v>5</v>
      </c>
    </row>
    <row r="5" spans="1:6" x14ac:dyDescent="0.25">
      <c r="A5" s="2">
        <v>30</v>
      </c>
      <c r="B5" s="81">
        <v>0.30675364971470498</v>
      </c>
      <c r="C5" s="81">
        <v>0.63680423311749002</v>
      </c>
      <c r="D5" s="81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 x14ac:dyDescent="0.25">
      <c r="A6" s="2">
        <v>60</v>
      </c>
      <c r="B6" s="81">
        <v>0.320298097633618</v>
      </c>
      <c r="C6" s="81">
        <v>0.63680423311749101</v>
      </c>
      <c r="D6" s="81">
        <v>0.50555105384867105</v>
      </c>
      <c r="E6" s="2">
        <f t="shared" si="0"/>
        <v>1.46265338459978</v>
      </c>
      <c r="F6" s="2">
        <f t="shared" si="1"/>
        <v>3</v>
      </c>
    </row>
    <row r="7" spans="1:6" x14ac:dyDescent="0.25">
      <c r="A7" s="2">
        <v>90</v>
      </c>
      <c r="B7" s="81">
        <v>0.32347259722041899</v>
      </c>
      <c r="C7" s="81">
        <v>0.63680423311749002</v>
      </c>
      <c r="D7" s="81">
        <v>0.50503734131247502</v>
      </c>
      <c r="E7" s="2">
        <f t="shared" si="0"/>
        <v>1.4653141716503839</v>
      </c>
      <c r="F7" s="2">
        <f t="shared" si="1"/>
        <v>2</v>
      </c>
    </row>
    <row r="8" spans="1:6" x14ac:dyDescent="0.25">
      <c r="A8" s="71">
        <v>120</v>
      </c>
      <c r="B8" s="86">
        <v>0.32381283655350601</v>
      </c>
      <c r="C8" s="86">
        <v>0.63680423311749002</v>
      </c>
      <c r="D8" s="86">
        <v>0.50600520423183204</v>
      </c>
      <c r="E8" s="71">
        <f t="shared" si="0"/>
        <v>1.4666222739028281</v>
      </c>
      <c r="F8" s="71">
        <f t="shared" si="1"/>
        <v>1</v>
      </c>
    </row>
    <row r="10" spans="1:6" x14ac:dyDescent="0.25">
      <c r="A10" s="1" t="s">
        <v>1</v>
      </c>
    </row>
    <row r="11" spans="1:6" x14ac:dyDescent="0.25">
      <c r="A11" s="2"/>
      <c r="B11" s="2" t="s">
        <v>2</v>
      </c>
      <c r="C11" s="2" t="s">
        <v>8</v>
      </c>
      <c r="D11" s="2" t="s">
        <v>52</v>
      </c>
      <c r="E11" s="88" t="s">
        <v>397</v>
      </c>
      <c r="F11" s="88" t="s">
        <v>396</v>
      </c>
    </row>
    <row r="12" spans="1:6" x14ac:dyDescent="0.25">
      <c r="A12" s="2">
        <v>15</v>
      </c>
      <c r="B12" s="81">
        <v>0.45104277692058198</v>
      </c>
      <c r="C12" s="81">
        <v>0.74610347948364997</v>
      </c>
      <c r="D12" s="81">
        <v>0.57446935960428303</v>
      </c>
      <c r="E12" s="2">
        <f>SUM(B12:D12)</f>
        <v>1.771615616008515</v>
      </c>
      <c r="F12" s="2">
        <f>RANK(E12,$E$12:$E$16)</f>
        <v>5</v>
      </c>
    </row>
    <row r="13" spans="1:6" x14ac:dyDescent="0.25">
      <c r="A13" s="2">
        <v>30</v>
      </c>
      <c r="B13" s="81">
        <v>0.466836103876546</v>
      </c>
      <c r="C13" s="81">
        <v>0.74610347948364997</v>
      </c>
      <c r="D13" s="81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 x14ac:dyDescent="0.25">
      <c r="A14" s="2">
        <v>60</v>
      </c>
      <c r="B14" s="81">
        <v>0.485540966473399</v>
      </c>
      <c r="C14" s="81">
        <v>0.74610347948364997</v>
      </c>
      <c r="D14" s="81">
        <v>0.57426051359241004</v>
      </c>
      <c r="E14" s="2">
        <f t="shared" si="2"/>
        <v>1.805904959549459</v>
      </c>
      <c r="F14" s="2">
        <f t="shared" si="3"/>
        <v>3</v>
      </c>
    </row>
    <row r="15" spans="1:6" x14ac:dyDescent="0.25">
      <c r="A15" s="71">
        <v>90</v>
      </c>
      <c r="B15" s="86">
        <v>0.49126065104596001</v>
      </c>
      <c r="C15" s="86">
        <v>0.74610347948364997</v>
      </c>
      <c r="D15" s="86">
        <v>0.57426240323715605</v>
      </c>
      <c r="E15" s="71">
        <f t="shared" si="2"/>
        <v>1.8116265337667659</v>
      </c>
      <c r="F15" s="71">
        <f t="shared" si="3"/>
        <v>1</v>
      </c>
    </row>
    <row r="16" spans="1:6" x14ac:dyDescent="0.25">
      <c r="A16" s="2">
        <v>120</v>
      </c>
      <c r="B16" s="81">
        <v>0.487576797556315</v>
      </c>
      <c r="C16" s="81">
        <v>0.74610347948364997</v>
      </c>
      <c r="D16" s="81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 x14ac:dyDescent="0.25">
      <c r="A33" s="26" t="s">
        <v>858</v>
      </c>
    </row>
    <row r="34" spans="1:6" x14ac:dyDescent="0.25">
      <c r="A34" s="2"/>
      <c r="B34" s="2" t="s">
        <v>2</v>
      </c>
      <c r="C34" s="2" t="s">
        <v>8</v>
      </c>
      <c r="D34" s="2" t="s">
        <v>52</v>
      </c>
      <c r="E34" s="106" t="s">
        <v>831</v>
      </c>
      <c r="F34" s="106" t="s">
        <v>832</v>
      </c>
    </row>
    <row r="35" spans="1:6" x14ac:dyDescent="0.25">
      <c r="A35" s="2">
        <v>30</v>
      </c>
      <c r="B35" s="81">
        <v>0.33426018126531398</v>
      </c>
      <c r="C35" s="81">
        <v>0.64054522714754403</v>
      </c>
      <c r="D35" s="81">
        <v>0.55652234530175704</v>
      </c>
      <c r="E35" s="78">
        <f t="shared" ref="E35:E40" si="4">SUM(B35:D35)</f>
        <v>1.531327753714615</v>
      </c>
      <c r="F35" s="78">
        <f t="shared" ref="F35:F40" si="5">RANK(E35,$E$35:$E$40)</f>
        <v>6</v>
      </c>
    </row>
    <row r="36" spans="1:6" x14ac:dyDescent="0.25">
      <c r="A36" s="2">
        <v>60</v>
      </c>
      <c r="B36" s="81">
        <v>0.34553934587313601</v>
      </c>
      <c r="C36" s="81">
        <v>0.64054690908313505</v>
      </c>
      <c r="D36" s="81">
        <v>0.55652234530175704</v>
      </c>
      <c r="E36" s="78">
        <f t="shared" si="4"/>
        <v>1.5426086002580282</v>
      </c>
      <c r="F36" s="78">
        <f t="shared" si="5"/>
        <v>5</v>
      </c>
    </row>
    <row r="37" spans="1:6" x14ac:dyDescent="0.25">
      <c r="A37" s="2">
        <v>90</v>
      </c>
      <c r="B37" s="81">
        <v>0.36395610660432698</v>
      </c>
      <c r="C37" s="81">
        <v>0.64055804355137602</v>
      </c>
      <c r="D37" s="81">
        <v>0.55652234530175704</v>
      </c>
      <c r="E37" s="78">
        <f t="shared" si="4"/>
        <v>1.56103649545746</v>
      </c>
      <c r="F37" s="78">
        <f t="shared" si="5"/>
        <v>4</v>
      </c>
    </row>
    <row r="38" spans="1:6" x14ac:dyDescent="0.25">
      <c r="A38" s="71">
        <v>120</v>
      </c>
      <c r="B38" s="86">
        <v>0.37378310614985999</v>
      </c>
      <c r="C38" s="86">
        <v>0.64052431747763305</v>
      </c>
      <c r="D38" s="86">
        <v>0.55652234530175704</v>
      </c>
      <c r="E38" s="79">
        <f t="shared" si="4"/>
        <v>1.5708297689292503</v>
      </c>
      <c r="F38" s="79">
        <f t="shared" si="5"/>
        <v>1</v>
      </c>
    </row>
    <row r="39" spans="1:6" x14ac:dyDescent="0.25">
      <c r="A39" s="71">
        <v>150</v>
      </c>
      <c r="B39" s="86">
        <v>0.37001085135532003</v>
      </c>
      <c r="C39" s="86">
        <v>0.64052106687492105</v>
      </c>
      <c r="D39" s="86">
        <v>0.55652234530175704</v>
      </c>
      <c r="E39" s="79">
        <f t="shared" si="4"/>
        <v>1.5670542635319982</v>
      </c>
      <c r="F39" s="79">
        <f t="shared" si="5"/>
        <v>2</v>
      </c>
    </row>
    <row r="40" spans="1:6" x14ac:dyDescent="0.25">
      <c r="A40" s="2">
        <v>180</v>
      </c>
      <c r="B40" s="81">
        <v>0.36417134359262998</v>
      </c>
      <c r="C40" s="81">
        <v>0.64051678717764005</v>
      </c>
      <c r="D40" s="81">
        <v>0.55652234530175704</v>
      </c>
      <c r="E40" s="78">
        <f t="shared" si="4"/>
        <v>1.5612104760720271</v>
      </c>
      <c r="F40" s="78">
        <f t="shared" si="5"/>
        <v>3</v>
      </c>
    </row>
    <row r="46" spans="1:6" x14ac:dyDescent="0.25">
      <c r="A46" s="2"/>
      <c r="B46" s="2" t="s">
        <v>2</v>
      </c>
      <c r="C46" s="2" t="s">
        <v>8</v>
      </c>
      <c r="D46" s="2" t="s">
        <v>52</v>
      </c>
      <c r="E46" s="106" t="s">
        <v>831</v>
      </c>
      <c r="F46" s="106" t="s">
        <v>832</v>
      </c>
    </row>
    <row r="47" spans="1:6" x14ac:dyDescent="0.25">
      <c r="A47" s="2">
        <v>30</v>
      </c>
      <c r="B47" s="81">
        <v>0.50071486347939897</v>
      </c>
      <c r="C47" s="81">
        <v>0.74907918777619098</v>
      </c>
      <c r="D47" s="81">
        <v>0.604292186571598</v>
      </c>
      <c r="E47" s="78">
        <f t="shared" ref="E47:E52" si="6">SUM(B47:D47)</f>
        <v>1.8540862378271881</v>
      </c>
      <c r="F47" s="78">
        <f t="shared" ref="F47:F52" si="7">RANK(E47,$E$47:$E$52)</f>
        <v>6</v>
      </c>
    </row>
    <row r="48" spans="1:6" x14ac:dyDescent="0.25">
      <c r="A48" s="2">
        <v>60</v>
      </c>
      <c r="B48" s="81">
        <v>0.50588048869167401</v>
      </c>
      <c r="C48" s="81">
        <v>0.74907918777619098</v>
      </c>
      <c r="D48" s="81">
        <v>0.604292186571598</v>
      </c>
      <c r="E48" s="78">
        <f t="shared" si="6"/>
        <v>1.859251863039463</v>
      </c>
      <c r="F48" s="78">
        <f t="shared" si="7"/>
        <v>5</v>
      </c>
    </row>
    <row r="49" spans="1:9" x14ac:dyDescent="0.25">
      <c r="A49" s="2">
        <v>90</v>
      </c>
      <c r="B49" s="81">
        <v>0.53195734334313904</v>
      </c>
      <c r="C49" s="81">
        <v>0.74907918777619098</v>
      </c>
      <c r="D49" s="81">
        <v>0.604292186571598</v>
      </c>
      <c r="E49" s="78">
        <f t="shared" si="6"/>
        <v>1.8853287176909281</v>
      </c>
      <c r="F49" s="78">
        <f t="shared" si="7"/>
        <v>3</v>
      </c>
    </row>
    <row r="50" spans="1:9" x14ac:dyDescent="0.25">
      <c r="A50" s="71">
        <v>120</v>
      </c>
      <c r="B50" s="86">
        <v>0.5424937629787</v>
      </c>
      <c r="C50" s="86">
        <v>0.74907918777619098</v>
      </c>
      <c r="D50" s="86">
        <v>0.604292186571598</v>
      </c>
      <c r="E50" s="79">
        <f t="shared" si="6"/>
        <v>1.895865137326489</v>
      </c>
      <c r="F50" s="79">
        <f t="shared" si="7"/>
        <v>1</v>
      </c>
    </row>
    <row r="51" spans="1:9" x14ac:dyDescent="0.25">
      <c r="A51" s="71">
        <v>150</v>
      </c>
      <c r="B51" s="86">
        <v>0.54229891255514895</v>
      </c>
      <c r="C51" s="86">
        <v>0.74907918777619098</v>
      </c>
      <c r="D51" s="86">
        <v>0.604292186571598</v>
      </c>
      <c r="E51" s="79">
        <f t="shared" si="6"/>
        <v>1.895670286902938</v>
      </c>
      <c r="F51" s="79">
        <f t="shared" si="7"/>
        <v>2</v>
      </c>
      <c r="H51" s="7"/>
      <c r="I51" s="7"/>
    </row>
    <row r="52" spans="1:9" x14ac:dyDescent="0.25">
      <c r="A52" s="2">
        <v>180</v>
      </c>
      <c r="B52" s="81">
        <v>0.53017288451045297</v>
      </c>
      <c r="C52" s="81">
        <v>0.74907918777619098</v>
      </c>
      <c r="D52" s="81">
        <v>0.604292186571598</v>
      </c>
      <c r="E52" s="78">
        <f t="shared" si="6"/>
        <v>1.8835442588582418</v>
      </c>
      <c r="F52" s="78">
        <f t="shared" si="7"/>
        <v>4</v>
      </c>
      <c r="H52" s="7"/>
      <c r="I52" s="7"/>
    </row>
    <row r="53" spans="1:9" x14ac:dyDescent="0.25">
      <c r="H53" s="7"/>
      <c r="I53" s="7"/>
    </row>
    <row r="54" spans="1:9" x14ac:dyDescent="0.25">
      <c r="H54" s="7"/>
      <c r="I54" s="7"/>
    </row>
    <row r="55" spans="1:9" x14ac:dyDescent="0.25">
      <c r="H55" s="7"/>
      <c r="I55" s="7"/>
    </row>
    <row r="56" spans="1:9" x14ac:dyDescent="0.25">
      <c r="H56" s="7"/>
      <c r="I56" s="7"/>
    </row>
    <row r="57" spans="1:9" x14ac:dyDescent="0.25">
      <c r="H57" s="7"/>
      <c r="I57" s="7"/>
    </row>
    <row r="58" spans="1:9" x14ac:dyDescent="0.25">
      <c r="H58" s="7"/>
      <c r="I58" s="7"/>
    </row>
    <row r="59" spans="1:9" x14ac:dyDescent="0.25">
      <c r="H59" s="7"/>
      <c r="I59" s="7"/>
    </row>
    <row r="64" spans="1:9" s="26" customFormat="1" x14ac:dyDescent="0.25">
      <c r="A64" s="26" t="s">
        <v>867</v>
      </c>
    </row>
    <row r="65" spans="1:6" x14ac:dyDescent="0.25">
      <c r="A65" s="2"/>
      <c r="B65" s="2" t="s">
        <v>2</v>
      </c>
      <c r="C65" s="2" t="s">
        <v>8</v>
      </c>
      <c r="D65" s="2" t="s">
        <v>52</v>
      </c>
      <c r="E65" s="106" t="s">
        <v>831</v>
      </c>
      <c r="F65" s="106" t="s">
        <v>832</v>
      </c>
    </row>
    <row r="66" spans="1:6" x14ac:dyDescent="0.2">
      <c r="A66" s="2">
        <v>30</v>
      </c>
      <c r="B66" s="128">
        <v>0.32326630713612697</v>
      </c>
      <c r="C66" s="128">
        <v>0.62938863246590704</v>
      </c>
      <c r="D66" s="128">
        <v>0.56191673773103301</v>
      </c>
      <c r="E66" s="78">
        <f>SUM(B66:D66)</f>
        <v>1.5145716773330671</v>
      </c>
      <c r="F66" s="78">
        <f>RANK(E66,$E$66:$E$71)</f>
        <v>6</v>
      </c>
    </row>
    <row r="67" spans="1:6" x14ac:dyDescent="0.2">
      <c r="A67" s="2">
        <v>60</v>
      </c>
      <c r="B67" s="128">
        <v>0.33438791637021897</v>
      </c>
      <c r="C67" s="128">
        <v>0.63108729783284201</v>
      </c>
      <c r="D67" s="128">
        <v>0.56194442322383498</v>
      </c>
      <c r="E67" s="78">
        <f>SUM(B67:D67)</f>
        <v>1.5274196374268958</v>
      </c>
      <c r="F67" s="78">
        <f t="shared" ref="F67:F71" si="8">RANK(E67,$E$66:$E$71)</f>
        <v>5</v>
      </c>
    </row>
    <row r="68" spans="1:6" x14ac:dyDescent="0.2">
      <c r="A68" s="2">
        <v>90</v>
      </c>
      <c r="B68" s="128">
        <v>0.35111379680481197</v>
      </c>
      <c r="C68" s="128">
        <v>0.63065652048830001</v>
      </c>
      <c r="D68" s="128">
        <v>0.56194442322383498</v>
      </c>
      <c r="E68" s="78">
        <f>SUM(B68:D68)</f>
        <v>1.5437147405169469</v>
      </c>
      <c r="F68" s="78">
        <f t="shared" si="8"/>
        <v>4</v>
      </c>
    </row>
    <row r="69" spans="1:6" x14ac:dyDescent="0.2">
      <c r="A69" s="71">
        <v>120</v>
      </c>
      <c r="B69" s="128">
        <v>0.36244759621511302</v>
      </c>
      <c r="C69" s="128">
        <v>0.63143375361962495</v>
      </c>
      <c r="D69" s="128">
        <v>0.56191673773103301</v>
      </c>
      <c r="E69" s="79">
        <f>SUM(B69:D69)</f>
        <v>1.5557980875657709</v>
      </c>
      <c r="F69" s="79">
        <f t="shared" si="8"/>
        <v>1</v>
      </c>
    </row>
    <row r="70" spans="1:6" x14ac:dyDescent="0.2">
      <c r="A70" s="71">
        <v>150</v>
      </c>
      <c r="B70" s="128">
        <v>0.36207802036883402</v>
      </c>
      <c r="C70" s="128">
        <v>0.63111035994283804</v>
      </c>
      <c r="D70" s="128">
        <v>0.56191673773103301</v>
      </c>
      <c r="E70" s="79">
        <f>SUM(B70:D70)</f>
        <v>1.5551051180427051</v>
      </c>
      <c r="F70" s="79">
        <f t="shared" si="8"/>
        <v>2</v>
      </c>
    </row>
    <row r="71" spans="1:6" x14ac:dyDescent="0.2">
      <c r="A71" s="2">
        <v>180</v>
      </c>
      <c r="B71" s="128">
        <v>0.35685734247738299</v>
      </c>
      <c r="C71" s="128">
        <v>0.63049397590266698</v>
      </c>
      <c r="D71" s="128">
        <v>0.56191673773103301</v>
      </c>
      <c r="E71" s="78">
        <f>SUM(B71:D71)</f>
        <v>1.549268056111083</v>
      </c>
      <c r="F71" s="78">
        <f t="shared" si="8"/>
        <v>3</v>
      </c>
    </row>
    <row r="77" spans="1:6" x14ac:dyDescent="0.25">
      <c r="A77" s="2"/>
      <c r="B77" s="2" t="s">
        <v>2</v>
      </c>
      <c r="C77" s="2" t="s">
        <v>8</v>
      </c>
      <c r="D77" s="2" t="s">
        <v>52</v>
      </c>
      <c r="E77" s="106" t="s">
        <v>831</v>
      </c>
      <c r="F77" s="106" t="s">
        <v>832</v>
      </c>
    </row>
    <row r="78" spans="1:6" x14ac:dyDescent="0.2">
      <c r="A78" s="2">
        <v>30</v>
      </c>
      <c r="B78" s="128">
        <v>0.48222866768820699</v>
      </c>
      <c r="C78" s="128">
        <v>0.74185885448640498</v>
      </c>
      <c r="D78" s="128">
        <v>0.604292186571598</v>
      </c>
      <c r="E78" s="78">
        <f>SUM(B78:D78)</f>
        <v>1.8283797087462099</v>
      </c>
      <c r="F78" s="78">
        <f>RANK(E78,$E$78:$E$83)</f>
        <v>6</v>
      </c>
    </row>
    <row r="79" spans="1:6" x14ac:dyDescent="0.2">
      <c r="A79" s="2">
        <v>60</v>
      </c>
      <c r="B79" s="128">
        <v>0.49184785202225201</v>
      </c>
      <c r="C79" s="128">
        <v>0.74209033596788698</v>
      </c>
      <c r="D79" s="128">
        <v>0.604292186571598</v>
      </c>
      <c r="E79" s="78">
        <f>SUM(B79:D79)</f>
        <v>1.838230374561737</v>
      </c>
      <c r="F79" s="78">
        <f t="shared" ref="F79:F83" si="9">RANK(E79,$E$78:$E$83)</f>
        <v>5</v>
      </c>
    </row>
    <row r="80" spans="1:6" x14ac:dyDescent="0.2">
      <c r="A80" s="2">
        <v>90</v>
      </c>
      <c r="B80" s="128">
        <v>0.51178094632581095</v>
      </c>
      <c r="C80" s="128">
        <v>0.74223734456066504</v>
      </c>
      <c r="D80" s="128">
        <v>0.604292186571598</v>
      </c>
      <c r="E80" s="78">
        <f>SUM(B80:D80)</f>
        <v>1.8583104774580741</v>
      </c>
      <c r="F80" s="78">
        <f t="shared" si="9"/>
        <v>4</v>
      </c>
    </row>
    <row r="81" spans="1:9" x14ac:dyDescent="0.2">
      <c r="A81" s="71">
        <v>120</v>
      </c>
      <c r="B81" s="128">
        <v>0.53088178432883604</v>
      </c>
      <c r="C81" s="128">
        <v>0.74277128582753205</v>
      </c>
      <c r="D81" s="128">
        <v>0.604292186571598</v>
      </c>
      <c r="E81" s="79">
        <f>SUM(B81:D81)</f>
        <v>1.8779452567279662</v>
      </c>
      <c r="F81" s="79">
        <f t="shared" si="9"/>
        <v>2</v>
      </c>
    </row>
    <row r="82" spans="1:9" x14ac:dyDescent="0.2">
      <c r="A82" s="71">
        <v>150</v>
      </c>
      <c r="B82" s="128">
        <v>0.53205023804087903</v>
      </c>
      <c r="C82" s="128">
        <v>0.74274529797488997</v>
      </c>
      <c r="D82" s="128">
        <v>0.604292186571598</v>
      </c>
      <c r="E82" s="79">
        <f>SUM(B82:D82)</f>
        <v>1.879087722587367</v>
      </c>
      <c r="F82" s="79">
        <f t="shared" si="9"/>
        <v>1</v>
      </c>
      <c r="H82" s="7"/>
      <c r="I82" s="7"/>
    </row>
    <row r="83" spans="1:9" x14ac:dyDescent="0.2">
      <c r="A83" s="2">
        <v>180</v>
      </c>
      <c r="B83" s="128">
        <v>0.52295022656983003</v>
      </c>
      <c r="C83" s="128">
        <v>0.74244516559437002</v>
      </c>
      <c r="D83" s="128">
        <v>0.604292186571598</v>
      </c>
      <c r="E83" s="78">
        <f>SUM(B83:D83)</f>
        <v>1.8696875787357981</v>
      </c>
      <c r="F83" s="78">
        <f t="shared" si="9"/>
        <v>3</v>
      </c>
      <c r="H83" s="7"/>
      <c r="I83" s="7"/>
    </row>
    <row r="84" spans="1:9" x14ac:dyDescent="0.25">
      <c r="H84" s="7"/>
      <c r="I84" s="7"/>
    </row>
    <row r="85" spans="1:9" x14ac:dyDescent="0.25">
      <c r="H85" s="7"/>
      <c r="I85" s="7"/>
    </row>
    <row r="86" spans="1:9" x14ac:dyDescent="0.25">
      <c r="H86" s="7"/>
      <c r="I86" s="7"/>
    </row>
    <row r="87" spans="1:9" x14ac:dyDescent="0.25">
      <c r="H87" s="7"/>
      <c r="I87" s="7"/>
    </row>
    <row r="88" spans="1:9" x14ac:dyDescent="0.25">
      <c r="H88" s="7"/>
      <c r="I88" s="7"/>
    </row>
    <row r="89" spans="1:9" x14ac:dyDescent="0.25">
      <c r="H89" s="7"/>
      <c r="I89" s="7"/>
    </row>
    <row r="90" spans="1:9" x14ac:dyDescent="0.25">
      <c r="H90" s="7"/>
      <c r="I90" s="7"/>
    </row>
  </sheetData>
  <phoneticPr fontId="16" type="noConversion"/>
  <conditionalFormatting sqref="C66:C71">
    <cfRule type="top10" dxfId="42" priority="8" rank="1"/>
  </conditionalFormatting>
  <conditionalFormatting sqref="D66:D71">
    <cfRule type="top10" dxfId="41" priority="7" rank="1"/>
  </conditionalFormatting>
  <conditionalFormatting sqref="C78:C83">
    <cfRule type="top10" dxfId="40" priority="6" rank="1"/>
  </conditionalFormatting>
  <conditionalFormatting sqref="D78:D83">
    <cfRule type="top10" dxfId="39" priority="5" rank="1"/>
  </conditionalFormatting>
  <conditionalFormatting sqref="E66:E71">
    <cfRule type="top10" dxfId="38" priority="4" rank="1"/>
  </conditionalFormatting>
  <conditionalFormatting sqref="E78:E83">
    <cfRule type="top10" dxfId="37" priority="3" rank="1"/>
  </conditionalFormatting>
  <conditionalFormatting sqref="B78:B83">
    <cfRule type="top10" dxfId="36" priority="2" rank="1"/>
  </conditionalFormatting>
  <conditionalFormatting sqref="B66:B71">
    <cfRule type="top10" dxfId="35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11" activePane="bottomLeft" state="frozen"/>
      <selection activeCell="G23" sqref="G23"/>
      <selection pane="bottomLeft" activeCell="I28" sqref="I28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13.42578125" style="1" bestFit="1" customWidth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45</v>
      </c>
      <c r="B3" s="128">
        <v>100</v>
      </c>
      <c r="C3" s="128">
        <v>140</v>
      </c>
      <c r="D3" s="128">
        <v>0.15845070422535201</v>
      </c>
      <c r="E3" s="128">
        <v>0.352112676056338</v>
      </c>
      <c r="F3" s="128">
        <v>0.49295774647887303</v>
      </c>
      <c r="G3" s="128">
        <v>0.18543637075994401</v>
      </c>
      <c r="H3" s="128">
        <v>0.27009046781398299</v>
      </c>
      <c r="I3" s="128" t="s">
        <v>27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42589.842685185184</v>
      </c>
    </row>
    <row r="4" spans="1:16" x14ac:dyDescent="0.2">
      <c r="A4" s="128">
        <v>55</v>
      </c>
      <c r="B4" s="128">
        <v>132</v>
      </c>
      <c r="C4" s="128">
        <v>176</v>
      </c>
      <c r="D4" s="128">
        <v>0.19366197183098499</v>
      </c>
      <c r="E4" s="128">
        <v>0.46478873239436602</v>
      </c>
      <c r="F4" s="128">
        <v>0.61971830985915399</v>
      </c>
      <c r="G4" s="128">
        <v>0.229664992443669</v>
      </c>
      <c r="H4" s="128">
        <v>0.32711840049229701</v>
      </c>
      <c r="I4" s="128" t="s">
        <v>27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42589.843009259261</v>
      </c>
    </row>
    <row r="5" spans="1:16" x14ac:dyDescent="0.2">
      <c r="A5" s="128">
        <v>64</v>
      </c>
      <c r="B5" s="128">
        <v>153</v>
      </c>
      <c r="C5" s="128">
        <v>186</v>
      </c>
      <c r="D5" s="128">
        <v>0.22535211267605601</v>
      </c>
      <c r="E5" s="128">
        <v>0.53873239436619702</v>
      </c>
      <c r="F5" s="128">
        <v>0.65492957746478797</v>
      </c>
      <c r="G5" s="128">
        <v>0.25465780207795202</v>
      </c>
      <c r="H5" s="128">
        <v>0.37344117907385399</v>
      </c>
      <c r="I5" s="128" t="s">
        <v>27</v>
      </c>
      <c r="J5" s="128" t="s">
        <v>253</v>
      </c>
      <c r="K5" s="128" t="s">
        <v>898</v>
      </c>
      <c r="L5" s="128">
        <v>0</v>
      </c>
      <c r="M5" s="128">
        <v>0.2</v>
      </c>
      <c r="N5" s="128">
        <v>0.5</v>
      </c>
      <c r="O5" s="128">
        <v>120</v>
      </c>
      <c r="P5" s="129">
        <v>42589.843298611115</v>
      </c>
    </row>
    <row r="6" spans="1:16" x14ac:dyDescent="0.2">
      <c r="A6" s="128">
        <v>78</v>
      </c>
      <c r="B6" s="128">
        <v>163</v>
      </c>
      <c r="C6" s="128">
        <v>189</v>
      </c>
      <c r="D6" s="128">
        <v>0.27464788732394302</v>
      </c>
      <c r="E6" s="128">
        <v>0.573943661971831</v>
      </c>
      <c r="F6" s="128">
        <v>0.66549295774647799</v>
      </c>
      <c r="G6" s="128">
        <v>0.27348602730001997</v>
      </c>
      <c r="H6" s="128">
        <v>0.411474490353477</v>
      </c>
      <c r="I6" s="128" t="s">
        <v>27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42589.843622685185</v>
      </c>
    </row>
    <row r="7" spans="1:16" x14ac:dyDescent="0.2">
      <c r="A7" s="128">
        <v>88</v>
      </c>
      <c r="B7" s="128">
        <v>158</v>
      </c>
      <c r="C7" s="128">
        <v>194</v>
      </c>
      <c r="D7" s="128">
        <v>0.309859154929577</v>
      </c>
      <c r="E7" s="128">
        <v>0.55633802816901401</v>
      </c>
      <c r="F7" s="128">
        <v>0.68309859154929498</v>
      </c>
      <c r="G7" s="128">
        <v>0.27642037248739199</v>
      </c>
      <c r="H7" s="128">
        <v>0.42791151114366599</v>
      </c>
      <c r="I7" s="128" t="s">
        <v>27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42589.844074074077</v>
      </c>
    </row>
    <row r="8" spans="1:16" x14ac:dyDescent="0.2">
      <c r="A8" s="128">
        <v>86</v>
      </c>
      <c r="B8" s="128">
        <v>152</v>
      </c>
      <c r="C8" s="128">
        <v>195</v>
      </c>
      <c r="D8" s="128">
        <v>0.30281690140845002</v>
      </c>
      <c r="E8" s="128">
        <v>0.53521126760563298</v>
      </c>
      <c r="F8" s="128">
        <v>0.68661971830985902</v>
      </c>
      <c r="G8" s="128">
        <v>0.26427339315520798</v>
      </c>
      <c r="H8" s="128">
        <v>0.418715199680112</v>
      </c>
      <c r="I8" s="128" t="s">
        <v>27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42589.844490740739</v>
      </c>
    </row>
    <row r="9" spans="1:16" x14ac:dyDescent="0.2">
      <c r="A9" s="128">
        <v>78</v>
      </c>
      <c r="B9" s="128">
        <v>146</v>
      </c>
      <c r="C9" s="128">
        <v>184</v>
      </c>
      <c r="D9" s="128">
        <v>0.27464788732394302</v>
      </c>
      <c r="E9" s="128">
        <v>0.51408450704225295</v>
      </c>
      <c r="F9" s="128">
        <v>0.647887323943662</v>
      </c>
      <c r="G9" s="128">
        <v>0.24312591033876299</v>
      </c>
      <c r="H9" s="128">
        <v>0.39542230240405302</v>
      </c>
      <c r="I9" s="128" t="s">
        <v>27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42589.844918981478</v>
      </c>
    </row>
    <row r="10" spans="1:16" x14ac:dyDescent="0.2">
      <c r="A10" s="128">
        <v>72</v>
      </c>
      <c r="B10" s="128">
        <v>128</v>
      </c>
      <c r="C10" s="128">
        <v>177</v>
      </c>
      <c r="D10" s="128">
        <v>0.25352112676056299</v>
      </c>
      <c r="E10" s="128">
        <v>0.45070422535211202</v>
      </c>
      <c r="F10" s="128">
        <v>0.62323943661971803</v>
      </c>
      <c r="G10" s="128">
        <v>0.222619550224816</v>
      </c>
      <c r="H10" s="128">
        <v>0.36394451372631698</v>
      </c>
      <c r="I10" s="128" t="s">
        <v>27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42589.845347222225</v>
      </c>
    </row>
    <row r="11" spans="1:16" x14ac:dyDescent="0.2">
      <c r="A11" s="128">
        <v>71</v>
      </c>
      <c r="B11" s="128">
        <v>122</v>
      </c>
      <c r="C11" s="128">
        <v>165</v>
      </c>
      <c r="D11" s="128">
        <v>0.25</v>
      </c>
      <c r="E11" s="128">
        <v>0.42957746478873199</v>
      </c>
      <c r="F11" s="128">
        <v>0.58098591549295697</v>
      </c>
      <c r="G11" s="128">
        <v>0.209325744090048</v>
      </c>
      <c r="H11" s="128">
        <v>0.35097486022121399</v>
      </c>
      <c r="I11" s="128" t="s">
        <v>27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42589.845671296294</v>
      </c>
    </row>
    <row r="12" spans="1:16" x14ac:dyDescent="0.2">
      <c r="A12" s="128">
        <v>70</v>
      </c>
      <c r="B12" s="128">
        <v>120</v>
      </c>
      <c r="C12" s="128">
        <v>153</v>
      </c>
      <c r="D12" s="128">
        <v>0.24647887323943601</v>
      </c>
      <c r="E12" s="128">
        <v>0.42253521126760502</v>
      </c>
      <c r="F12" s="128">
        <v>0.53873239436619702</v>
      </c>
      <c r="G12" s="128">
        <v>0.19998268368751801</v>
      </c>
      <c r="H12" s="128">
        <v>0.34046255275034798</v>
      </c>
      <c r="I12" s="128" t="s">
        <v>27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42589.846041666664</v>
      </c>
    </row>
    <row r="13" spans="1:16" x14ac:dyDescent="0.2">
      <c r="A13" s="128">
        <v>49</v>
      </c>
      <c r="B13" s="128">
        <v>110</v>
      </c>
      <c r="C13" s="128">
        <v>146</v>
      </c>
      <c r="D13" s="128">
        <v>0.17253521126760499</v>
      </c>
      <c r="E13" s="128">
        <v>0.38732394366197098</v>
      </c>
      <c r="F13" s="128">
        <v>0.51408450704225295</v>
      </c>
      <c r="G13" s="128">
        <v>0.19182348456179199</v>
      </c>
      <c r="H13" s="128">
        <v>0.28683214007360902</v>
      </c>
      <c r="I13" s="128" t="s">
        <v>27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42589.846458333333</v>
      </c>
    </row>
    <row r="14" spans="1:16" x14ac:dyDescent="0.2">
      <c r="A14" s="128">
        <v>58</v>
      </c>
      <c r="B14" s="128">
        <v>143</v>
      </c>
      <c r="C14" s="128">
        <v>184</v>
      </c>
      <c r="D14" s="128">
        <v>0.20422535211267601</v>
      </c>
      <c r="E14" s="128">
        <v>0.50352112676056304</v>
      </c>
      <c r="F14" s="128">
        <v>0.647887323943662</v>
      </c>
      <c r="G14" s="128">
        <v>0.23345764256107299</v>
      </c>
      <c r="H14" s="128">
        <v>0.34430335539276802</v>
      </c>
      <c r="I14" s="128" t="s">
        <v>27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42589.846817129626</v>
      </c>
    </row>
    <row r="15" spans="1:16" x14ac:dyDescent="0.2">
      <c r="A15" s="128">
        <v>73</v>
      </c>
      <c r="B15" s="128">
        <v>164</v>
      </c>
      <c r="C15" s="128">
        <v>195</v>
      </c>
      <c r="D15" s="128">
        <v>0.25704225352112597</v>
      </c>
      <c r="E15" s="128">
        <v>0.57746478873239404</v>
      </c>
      <c r="F15" s="128">
        <v>0.68661971830985902</v>
      </c>
      <c r="G15" s="128">
        <v>0.26658392676725701</v>
      </c>
      <c r="H15" s="128">
        <v>0.404336927759186</v>
      </c>
      <c r="I15" s="128" t="s">
        <v>27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42589.84715277778</v>
      </c>
    </row>
    <row r="16" spans="1:16" x14ac:dyDescent="0.2">
      <c r="A16" s="128">
        <v>85</v>
      </c>
      <c r="B16" s="128">
        <v>166</v>
      </c>
      <c r="C16" s="128">
        <v>197</v>
      </c>
      <c r="D16" s="128">
        <v>0.29929577464788698</v>
      </c>
      <c r="E16" s="128">
        <v>0.58450704225352101</v>
      </c>
      <c r="F16" s="128">
        <v>0.69366197183098499</v>
      </c>
      <c r="G16" s="128">
        <v>0.27753667652158198</v>
      </c>
      <c r="H16" s="128">
        <v>0.43042219779350099</v>
      </c>
      <c r="I16" s="128" t="s">
        <v>27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42589.847534722219</v>
      </c>
    </row>
    <row r="17" spans="1:16" x14ac:dyDescent="0.2">
      <c r="A17" s="128">
        <v>84</v>
      </c>
      <c r="B17" s="128">
        <v>158</v>
      </c>
      <c r="C17" s="128">
        <v>195</v>
      </c>
      <c r="D17" s="128">
        <v>0.29577464788732299</v>
      </c>
      <c r="E17" s="128">
        <v>0.55633802816901401</v>
      </c>
      <c r="F17" s="128">
        <v>0.68661971830985902</v>
      </c>
      <c r="G17" s="128">
        <v>0.26604528787298098</v>
      </c>
      <c r="H17" s="128">
        <v>0.42064371576990101</v>
      </c>
      <c r="I17" s="128" t="s">
        <v>27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42589.847916666666</v>
      </c>
    </row>
    <row r="18" spans="1:16" x14ac:dyDescent="0.2">
      <c r="A18" s="128">
        <v>80</v>
      </c>
      <c r="B18" s="128">
        <v>153</v>
      </c>
      <c r="C18" s="128">
        <v>191</v>
      </c>
      <c r="D18" s="128">
        <v>0.28169014084506999</v>
      </c>
      <c r="E18" s="128">
        <v>0.53873239436619702</v>
      </c>
      <c r="F18" s="128">
        <v>0.67253521126760496</v>
      </c>
      <c r="G18" s="128">
        <v>0.249114745620895</v>
      </c>
      <c r="H18" s="128">
        <v>0.40399033617077901</v>
      </c>
      <c r="I18" s="128" t="s">
        <v>27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42589.848263888889</v>
      </c>
    </row>
    <row r="19" spans="1:16" x14ac:dyDescent="0.2">
      <c r="A19" s="128">
        <v>75</v>
      </c>
      <c r="B19" s="128">
        <v>135</v>
      </c>
      <c r="C19" s="128">
        <v>181</v>
      </c>
      <c r="D19" s="128">
        <v>0.264084507042253</v>
      </c>
      <c r="E19" s="128">
        <v>0.47535211267605598</v>
      </c>
      <c r="F19" s="128">
        <v>0.63732394366197098</v>
      </c>
      <c r="G19" s="128">
        <v>0.22647730377622199</v>
      </c>
      <c r="H19" s="128">
        <v>0.378551355731513</v>
      </c>
      <c r="I19" s="128" t="s">
        <v>27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42589.848622685182</v>
      </c>
    </row>
    <row r="20" spans="1:16" x14ac:dyDescent="0.2">
      <c r="A20" s="128">
        <v>71</v>
      </c>
      <c r="B20" s="128">
        <v>125</v>
      </c>
      <c r="C20" s="128">
        <v>168</v>
      </c>
      <c r="D20" s="128">
        <v>0.25</v>
      </c>
      <c r="E20" s="128">
        <v>0.440140845070422</v>
      </c>
      <c r="F20" s="128">
        <v>0.59154929577464699</v>
      </c>
      <c r="G20" s="128">
        <v>0.208202951014369</v>
      </c>
      <c r="H20" s="128">
        <v>0.35649494494782302</v>
      </c>
      <c r="I20" s="128" t="s">
        <v>27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42589.849039351851</v>
      </c>
    </row>
    <row r="21" spans="1:16" x14ac:dyDescent="0.2">
      <c r="A21" s="128">
        <v>71</v>
      </c>
      <c r="B21" s="128">
        <v>122</v>
      </c>
      <c r="C21" s="128">
        <v>155</v>
      </c>
      <c r="D21" s="128">
        <v>0.25</v>
      </c>
      <c r="E21" s="128">
        <v>0.42957746478873199</v>
      </c>
      <c r="F21" s="128">
        <v>0.54577464788732399</v>
      </c>
      <c r="G21" s="128">
        <v>0.197036331525173</v>
      </c>
      <c r="H21" s="128">
        <v>0.34521000719015499</v>
      </c>
      <c r="I21" s="128" t="s">
        <v>27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42589.849456018521</v>
      </c>
    </row>
    <row r="22" spans="1:16" x14ac:dyDescent="0.2">
      <c r="A22" s="128">
        <v>70</v>
      </c>
      <c r="B22" s="128">
        <v>117</v>
      </c>
      <c r="C22" s="128">
        <v>145</v>
      </c>
      <c r="D22" s="128">
        <v>0.24647887323943601</v>
      </c>
      <c r="E22" s="128">
        <v>0.411971830985915</v>
      </c>
      <c r="F22" s="128">
        <v>0.51056338028169002</v>
      </c>
      <c r="G22" s="128">
        <v>0.18808557945370899</v>
      </c>
      <c r="H22" s="128">
        <v>0.335323915137687</v>
      </c>
      <c r="I22" s="128" t="s">
        <v>27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42589.849861111114</v>
      </c>
    </row>
    <row r="23" spans="1:16" x14ac:dyDescent="0.2">
      <c r="A23" s="128">
        <v>53</v>
      </c>
      <c r="B23" s="128">
        <v>116</v>
      </c>
      <c r="C23" s="128">
        <v>153</v>
      </c>
      <c r="D23" s="128">
        <v>0.18661971830985899</v>
      </c>
      <c r="E23" s="128">
        <v>0.40845070422535201</v>
      </c>
      <c r="F23" s="128">
        <v>0.53873239436619702</v>
      </c>
      <c r="G23" s="128">
        <v>0.203927456617293</v>
      </c>
      <c r="H23" s="128">
        <v>0.30668261694759003</v>
      </c>
      <c r="I23" s="128" t="s">
        <v>27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42589.850324074076</v>
      </c>
    </row>
    <row r="24" spans="1:16" x14ac:dyDescent="0.2">
      <c r="A24" s="128">
        <v>67</v>
      </c>
      <c r="B24" s="128">
        <v>150</v>
      </c>
      <c r="C24" s="128">
        <v>189</v>
      </c>
      <c r="D24" s="128">
        <v>0.235915492957746</v>
      </c>
      <c r="E24" s="128">
        <v>0.528169014084507</v>
      </c>
      <c r="F24" s="128">
        <v>0.66549295774647799</v>
      </c>
      <c r="G24" s="128">
        <v>0.25006406837371498</v>
      </c>
      <c r="H24" s="128">
        <v>0.37333769683975898</v>
      </c>
      <c r="I24" s="128" t="s">
        <v>27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42589.850775462961</v>
      </c>
    </row>
    <row r="25" spans="1:16" x14ac:dyDescent="0.2">
      <c r="A25" s="128">
        <v>77</v>
      </c>
      <c r="B25" s="128">
        <v>170</v>
      </c>
      <c r="C25" s="128">
        <v>195</v>
      </c>
      <c r="D25" s="128">
        <v>0.27112676056337998</v>
      </c>
      <c r="E25" s="128">
        <v>0.59859154929577396</v>
      </c>
      <c r="F25" s="128">
        <v>0.68661971830985902</v>
      </c>
      <c r="G25" s="128">
        <v>0.275833660331532</v>
      </c>
      <c r="H25" s="128">
        <v>0.42340259409773001</v>
      </c>
      <c r="I25" s="128" t="s">
        <v>27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42589.851226851853</v>
      </c>
    </row>
    <row r="26" spans="1:16" x14ac:dyDescent="0.2">
      <c r="A26" s="128">
        <v>87</v>
      </c>
      <c r="B26" s="128">
        <v>168</v>
      </c>
      <c r="C26" s="128">
        <v>201</v>
      </c>
      <c r="D26" s="128">
        <v>0.30633802816901401</v>
      </c>
      <c r="E26" s="128">
        <v>0.59154929577464699</v>
      </c>
      <c r="F26" s="128">
        <v>0.70774647887323905</v>
      </c>
      <c r="G26" s="128">
        <v>0.278932306499593</v>
      </c>
      <c r="H26" s="128">
        <v>0.43640976571428702</v>
      </c>
      <c r="I26" s="128" t="s">
        <v>27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42589.851689814815</v>
      </c>
    </row>
    <row r="27" spans="1:16" x14ac:dyDescent="0.2">
      <c r="A27" s="128">
        <v>84</v>
      </c>
      <c r="B27" s="128">
        <v>156</v>
      </c>
      <c r="C27" s="128">
        <v>199</v>
      </c>
      <c r="D27" s="128">
        <v>0.29577464788732299</v>
      </c>
      <c r="E27" s="128">
        <v>0.54929577464788704</v>
      </c>
      <c r="F27" s="128">
        <v>0.70070422535211196</v>
      </c>
      <c r="G27" s="128">
        <v>0.266023581013003</v>
      </c>
      <c r="H27" s="128">
        <v>0.42029806908592099</v>
      </c>
      <c r="I27" s="128" t="s">
        <v>27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42589.852083333331</v>
      </c>
    </row>
    <row r="28" spans="1:16" x14ac:dyDescent="0.2">
      <c r="A28" s="128">
        <v>81</v>
      </c>
      <c r="B28" s="128">
        <v>152</v>
      </c>
      <c r="C28" s="128">
        <v>191</v>
      </c>
      <c r="D28" s="128">
        <v>0.28521126760563298</v>
      </c>
      <c r="E28" s="128">
        <v>0.53521126760563298</v>
      </c>
      <c r="F28" s="128">
        <v>0.67253521126760496</v>
      </c>
      <c r="G28" s="128">
        <v>0.248653245298115</v>
      </c>
      <c r="H28" s="128">
        <v>0.40398289469676701</v>
      </c>
      <c r="I28" s="128" t="s">
        <v>27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42589.852476851855</v>
      </c>
    </row>
    <row r="29" spans="1:16" x14ac:dyDescent="0.2">
      <c r="A29" s="128">
        <v>76</v>
      </c>
      <c r="B29" s="128">
        <v>135</v>
      </c>
      <c r="C29" s="128">
        <v>176</v>
      </c>
      <c r="D29" s="128">
        <v>0.26760563380281599</v>
      </c>
      <c r="E29" s="128">
        <v>0.47535211267605598</v>
      </c>
      <c r="F29" s="128">
        <v>0.61971830985915399</v>
      </c>
      <c r="G29" s="128">
        <v>0.225411948233013</v>
      </c>
      <c r="H29" s="128">
        <v>0.38072999205597802</v>
      </c>
      <c r="I29" s="128" t="s">
        <v>27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42589.852870370371</v>
      </c>
    </row>
    <row r="30" spans="1:16" x14ac:dyDescent="0.2">
      <c r="A30" s="128">
        <v>71</v>
      </c>
      <c r="B30" s="128">
        <v>124</v>
      </c>
      <c r="C30" s="128">
        <v>167</v>
      </c>
      <c r="D30" s="128">
        <v>0.25</v>
      </c>
      <c r="E30" s="128">
        <v>0.43661971830985902</v>
      </c>
      <c r="F30" s="128">
        <v>0.58802816901408395</v>
      </c>
      <c r="G30" s="128">
        <v>0.20520994058874301</v>
      </c>
      <c r="H30" s="128">
        <v>0.353860230293633</v>
      </c>
      <c r="I30" s="128" t="s">
        <v>27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42589.853263888886</v>
      </c>
    </row>
    <row r="31" spans="1:16" x14ac:dyDescent="0.2">
      <c r="A31" s="128">
        <v>71</v>
      </c>
      <c r="B31" s="128">
        <v>122</v>
      </c>
      <c r="C31" s="128">
        <v>156</v>
      </c>
      <c r="D31" s="128">
        <v>0.25</v>
      </c>
      <c r="E31" s="128">
        <v>0.42957746478873199</v>
      </c>
      <c r="F31" s="128">
        <v>0.54929577464788704</v>
      </c>
      <c r="G31" s="128">
        <v>0.19648098235827699</v>
      </c>
      <c r="H31" s="128">
        <v>0.345232436236242</v>
      </c>
      <c r="I31" s="128" t="s">
        <v>27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42589.853738425925</v>
      </c>
    </row>
    <row r="32" spans="1:16" x14ac:dyDescent="0.2">
      <c r="A32" s="128">
        <v>69</v>
      </c>
      <c r="B32" s="128">
        <v>117</v>
      </c>
      <c r="C32" s="128">
        <v>143</v>
      </c>
      <c r="D32" s="128">
        <v>0.242957746478873</v>
      </c>
      <c r="E32" s="128">
        <v>0.411971830985915</v>
      </c>
      <c r="F32" s="128">
        <v>0.50352112676056304</v>
      </c>
      <c r="G32" s="128">
        <v>0.18410973776987499</v>
      </c>
      <c r="H32" s="128">
        <v>0.33096080527214999</v>
      </c>
      <c r="I32" s="128" t="s">
        <v>27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42589.854305555556</v>
      </c>
    </row>
    <row r="33" spans="1:16" x14ac:dyDescent="0.2">
      <c r="A33" s="128">
        <v>62</v>
      </c>
      <c r="B33" s="128">
        <v>127</v>
      </c>
      <c r="C33" s="128">
        <v>157</v>
      </c>
      <c r="D33" s="128">
        <v>0.21830985915492901</v>
      </c>
      <c r="E33" s="128">
        <v>0.44718309859154898</v>
      </c>
      <c r="F33" s="128">
        <v>0.55281690140844997</v>
      </c>
      <c r="G33" s="128">
        <v>0.219496864895078</v>
      </c>
      <c r="H33" s="128">
        <v>0.33472091880522498</v>
      </c>
      <c r="I33" s="128" t="s">
        <v>27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42589.854826388888</v>
      </c>
    </row>
    <row r="34" spans="1:16" x14ac:dyDescent="0.2">
      <c r="A34" s="128">
        <v>71</v>
      </c>
      <c r="B34" s="128">
        <v>159</v>
      </c>
      <c r="C34" s="128">
        <v>192</v>
      </c>
      <c r="D34" s="128">
        <v>0.25</v>
      </c>
      <c r="E34" s="128">
        <v>0.55985915492957705</v>
      </c>
      <c r="F34" s="128">
        <v>0.676056338028169</v>
      </c>
      <c r="G34" s="128">
        <v>0.26128185669440102</v>
      </c>
      <c r="H34" s="128">
        <v>0.392912121378516</v>
      </c>
      <c r="I34" s="128" t="s">
        <v>27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42589.855173611111</v>
      </c>
    </row>
    <row r="35" spans="1:16" s="132" customFormat="1" x14ac:dyDescent="0.2">
      <c r="A35" s="130">
        <v>84</v>
      </c>
      <c r="B35" s="130">
        <v>169</v>
      </c>
      <c r="C35" s="130">
        <v>194</v>
      </c>
      <c r="D35" s="130">
        <v>0.29577464788732299</v>
      </c>
      <c r="E35" s="130">
        <v>0.59507042253521103</v>
      </c>
      <c r="F35" s="130">
        <v>0.68309859154929498</v>
      </c>
      <c r="G35" s="130">
        <v>0.28616498961660403</v>
      </c>
      <c r="H35" s="130">
        <v>0.44234714147508097</v>
      </c>
      <c r="I35" s="130" t="s">
        <v>27</v>
      </c>
      <c r="J35" s="130" t="s">
        <v>253</v>
      </c>
      <c r="K35" s="130" t="s">
        <v>928</v>
      </c>
      <c r="L35" s="130">
        <v>0.3</v>
      </c>
      <c r="M35" s="130">
        <v>0.2</v>
      </c>
      <c r="N35" s="130">
        <v>0.5</v>
      </c>
      <c r="O35" s="130">
        <v>120</v>
      </c>
      <c r="P35" s="131">
        <v>42589.855613425927</v>
      </c>
    </row>
    <row r="36" spans="1:16" x14ac:dyDescent="0.2">
      <c r="A36" s="128">
        <v>85</v>
      </c>
      <c r="B36" s="128">
        <v>172</v>
      </c>
      <c r="C36" s="128">
        <v>200</v>
      </c>
      <c r="D36" s="128">
        <v>0.29929577464788698</v>
      </c>
      <c r="E36" s="128">
        <v>0.60563380281690105</v>
      </c>
      <c r="F36" s="128">
        <v>0.70422535211267601</v>
      </c>
      <c r="G36" s="128">
        <v>0.27932535202288</v>
      </c>
      <c r="H36" s="128">
        <v>0.436495276277097</v>
      </c>
      <c r="I36" s="128" t="s">
        <v>27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42589.856087962966</v>
      </c>
    </row>
    <row r="37" spans="1:16" x14ac:dyDescent="0.2">
      <c r="A37" s="128">
        <v>83</v>
      </c>
      <c r="B37" s="128">
        <v>163</v>
      </c>
      <c r="C37" s="128">
        <v>200</v>
      </c>
      <c r="D37" s="128">
        <v>0.29225352112676001</v>
      </c>
      <c r="E37" s="128">
        <v>0.573943661971831</v>
      </c>
      <c r="F37" s="128">
        <v>0.70422535211267601</v>
      </c>
      <c r="G37" s="128">
        <v>0.26495058321894799</v>
      </c>
      <c r="H37" s="128">
        <v>0.41864686349328101</v>
      </c>
      <c r="I37" s="128" t="s">
        <v>27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42589.856481481482</v>
      </c>
    </row>
    <row r="38" spans="1:16" x14ac:dyDescent="0.2">
      <c r="A38" s="128">
        <v>77</v>
      </c>
      <c r="B38" s="128">
        <v>152</v>
      </c>
      <c r="C38" s="128">
        <v>186</v>
      </c>
      <c r="D38" s="128">
        <v>0.27112676056337998</v>
      </c>
      <c r="E38" s="128">
        <v>0.53521126760563298</v>
      </c>
      <c r="F38" s="128">
        <v>0.65492957746478797</v>
      </c>
      <c r="G38" s="128">
        <v>0.24093506316827401</v>
      </c>
      <c r="H38" s="128">
        <v>0.393383936681239</v>
      </c>
      <c r="I38" s="128" t="s">
        <v>27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42589.856851851851</v>
      </c>
    </row>
    <row r="39" spans="1:16" x14ac:dyDescent="0.2">
      <c r="A39" s="128">
        <v>74</v>
      </c>
      <c r="B39" s="128">
        <v>136</v>
      </c>
      <c r="C39" s="128">
        <v>176</v>
      </c>
      <c r="D39" s="128">
        <v>0.26056338028169002</v>
      </c>
      <c r="E39" s="128">
        <v>0.47887323943661902</v>
      </c>
      <c r="F39" s="128">
        <v>0.61971830985915399</v>
      </c>
      <c r="G39" s="128">
        <v>0.22013776964922399</v>
      </c>
      <c r="H39" s="128">
        <v>0.37367985675871301</v>
      </c>
      <c r="I39" s="128" t="s">
        <v>27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42589.857291666667</v>
      </c>
    </row>
    <row r="40" spans="1:16" x14ac:dyDescent="0.2">
      <c r="A40" s="128">
        <v>71</v>
      </c>
      <c r="B40" s="128">
        <v>125</v>
      </c>
      <c r="C40" s="128">
        <v>162</v>
      </c>
      <c r="D40" s="128">
        <v>0.25</v>
      </c>
      <c r="E40" s="128">
        <v>0.440140845070422</v>
      </c>
      <c r="F40" s="128">
        <v>0.57042253521126696</v>
      </c>
      <c r="G40" s="128">
        <v>0.20322577368755601</v>
      </c>
      <c r="H40" s="128">
        <v>0.35253933693851802</v>
      </c>
      <c r="I40" s="128" t="s">
        <v>27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42589.857673611114</v>
      </c>
    </row>
    <row r="41" spans="1:16" x14ac:dyDescent="0.2">
      <c r="A41" s="128">
        <v>71</v>
      </c>
      <c r="B41" s="128">
        <v>121</v>
      </c>
      <c r="C41" s="128">
        <v>155</v>
      </c>
      <c r="D41" s="128">
        <v>0.25</v>
      </c>
      <c r="E41" s="128">
        <v>0.426056338028169</v>
      </c>
      <c r="F41" s="128">
        <v>0.54577464788732399</v>
      </c>
      <c r="G41" s="128">
        <v>0.19579212523181899</v>
      </c>
      <c r="H41" s="128">
        <v>0.34470673112516997</v>
      </c>
      <c r="I41" s="128" t="s">
        <v>27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42589.858043981483</v>
      </c>
    </row>
    <row r="42" spans="1:16" x14ac:dyDescent="0.2">
      <c r="A42" s="128">
        <v>69</v>
      </c>
      <c r="B42" s="128">
        <v>115</v>
      </c>
      <c r="C42" s="128">
        <v>142</v>
      </c>
      <c r="D42" s="128">
        <v>0.242957746478873</v>
      </c>
      <c r="E42" s="128">
        <v>0.40492957746478803</v>
      </c>
      <c r="F42" s="128">
        <v>0.5</v>
      </c>
      <c r="G42" s="128">
        <v>0.18349225763436</v>
      </c>
      <c r="H42" s="128">
        <v>0.33061336715442902</v>
      </c>
      <c r="I42" s="128" t="s">
        <v>27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42589.858425925922</v>
      </c>
    </row>
    <row r="43" spans="1:16" x14ac:dyDescent="0.2">
      <c r="A43" s="128">
        <v>64</v>
      </c>
      <c r="B43" s="128">
        <v>128</v>
      </c>
      <c r="C43" s="128">
        <v>162</v>
      </c>
      <c r="D43" s="128">
        <v>0.22535211267605601</v>
      </c>
      <c r="E43" s="128">
        <v>0.45070422535211202</v>
      </c>
      <c r="F43" s="128">
        <v>0.57042253521126696</v>
      </c>
      <c r="G43" s="128">
        <v>0.22828895163899099</v>
      </c>
      <c r="H43" s="128">
        <v>0.34083481571326701</v>
      </c>
      <c r="I43" s="128" t="s">
        <v>27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42589.858993055554</v>
      </c>
    </row>
    <row r="44" spans="1:16" x14ac:dyDescent="0.2">
      <c r="A44" s="128">
        <v>78</v>
      </c>
      <c r="B44" s="128">
        <v>161</v>
      </c>
      <c r="C44" s="128">
        <v>196</v>
      </c>
      <c r="D44" s="128">
        <v>0.27464788732394302</v>
      </c>
      <c r="E44" s="128">
        <v>0.56690140845070403</v>
      </c>
      <c r="F44" s="128">
        <v>0.69014084507042195</v>
      </c>
      <c r="G44" s="128">
        <v>0.27486470961277798</v>
      </c>
      <c r="H44" s="128">
        <v>0.41296411194349603</v>
      </c>
      <c r="I44" s="128" t="s">
        <v>27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42589.859525462962</v>
      </c>
    </row>
    <row r="45" spans="1:16" s="6" customFormat="1" x14ac:dyDescent="0.2">
      <c r="A45" s="128">
        <v>85</v>
      </c>
      <c r="B45" s="128">
        <v>171</v>
      </c>
      <c r="C45" s="128">
        <v>193</v>
      </c>
      <c r="D45" s="128">
        <v>0.29929577464788698</v>
      </c>
      <c r="E45" s="128">
        <v>0.602112676056338</v>
      </c>
      <c r="F45" s="128">
        <v>0.67957746478873204</v>
      </c>
      <c r="G45" s="128">
        <v>0.28583162930121597</v>
      </c>
      <c r="H45" s="128">
        <v>0.443328445446039</v>
      </c>
      <c r="I45" s="128" t="s">
        <v>27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42589.86</v>
      </c>
    </row>
    <row r="46" spans="1:16" x14ac:dyDescent="0.2">
      <c r="A46" s="128">
        <v>83</v>
      </c>
      <c r="B46" s="128">
        <v>172</v>
      </c>
      <c r="C46" s="128">
        <v>201</v>
      </c>
      <c r="D46" s="128">
        <v>0.29225352112676001</v>
      </c>
      <c r="E46" s="128">
        <v>0.60563380281690105</v>
      </c>
      <c r="F46" s="128">
        <v>0.70774647887323905</v>
      </c>
      <c r="G46" s="128">
        <v>0.27662092480876699</v>
      </c>
      <c r="H46" s="128">
        <v>0.43270154438609998</v>
      </c>
      <c r="I46" s="128" t="s">
        <v>27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42589.860439814816</v>
      </c>
    </row>
    <row r="47" spans="1:16" x14ac:dyDescent="0.2">
      <c r="A47" s="128">
        <v>78</v>
      </c>
      <c r="B47" s="128">
        <v>155</v>
      </c>
      <c r="C47" s="128">
        <v>196</v>
      </c>
      <c r="D47" s="128">
        <v>0.27464788732394302</v>
      </c>
      <c r="E47" s="128">
        <v>0.54577464788732399</v>
      </c>
      <c r="F47" s="128">
        <v>0.69014084507042195</v>
      </c>
      <c r="G47" s="128">
        <v>0.25534838313816299</v>
      </c>
      <c r="H47" s="128">
        <v>0.40311440735241799</v>
      </c>
      <c r="I47" s="128" t="s">
        <v>27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42589.860798611109</v>
      </c>
    </row>
    <row r="48" spans="1:16" x14ac:dyDescent="0.2">
      <c r="A48" s="128">
        <v>73</v>
      </c>
      <c r="B48" s="128">
        <v>151</v>
      </c>
      <c r="C48" s="128">
        <v>186</v>
      </c>
      <c r="D48" s="128">
        <v>0.25704225352112597</v>
      </c>
      <c r="E48" s="128">
        <v>0.53169014084507005</v>
      </c>
      <c r="F48" s="128">
        <v>0.65492957746478797</v>
      </c>
      <c r="G48" s="128">
        <v>0.23210348806006101</v>
      </c>
      <c r="H48" s="128">
        <v>0.38349062041451198</v>
      </c>
      <c r="I48" s="128" t="s">
        <v>27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42589.861145833333</v>
      </c>
    </row>
    <row r="49" spans="1:16" x14ac:dyDescent="0.2">
      <c r="A49" s="128">
        <v>73</v>
      </c>
      <c r="B49" s="128">
        <v>132</v>
      </c>
      <c r="C49" s="128">
        <v>172</v>
      </c>
      <c r="D49" s="128">
        <v>0.25704225352112597</v>
      </c>
      <c r="E49" s="128">
        <v>0.46478873239436602</v>
      </c>
      <c r="F49" s="128">
        <v>0.60563380281690105</v>
      </c>
      <c r="G49" s="128">
        <v>0.214252981755118</v>
      </c>
      <c r="H49" s="128">
        <v>0.36715066412339697</v>
      </c>
      <c r="I49" s="128" t="s">
        <v>27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42589.861435185187</v>
      </c>
    </row>
    <row r="50" spans="1:16" x14ac:dyDescent="0.2">
      <c r="A50" s="128">
        <v>70</v>
      </c>
      <c r="B50" s="128">
        <v>125</v>
      </c>
      <c r="C50" s="128">
        <v>160</v>
      </c>
      <c r="D50" s="128">
        <v>0.24647887323943601</v>
      </c>
      <c r="E50" s="128">
        <v>0.440140845070422</v>
      </c>
      <c r="F50" s="128">
        <v>0.56338028169013998</v>
      </c>
      <c r="G50" s="128">
        <v>0.202118524949257</v>
      </c>
      <c r="H50" s="128">
        <v>0.34997355645947698</v>
      </c>
      <c r="I50" s="128" t="s">
        <v>27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42589.861724537041</v>
      </c>
    </row>
    <row r="51" spans="1:16" x14ac:dyDescent="0.2">
      <c r="A51" s="128">
        <v>70</v>
      </c>
      <c r="B51" s="128">
        <v>121</v>
      </c>
      <c r="C51" s="128">
        <v>150</v>
      </c>
      <c r="D51" s="128">
        <v>0.24647887323943601</v>
      </c>
      <c r="E51" s="128">
        <v>0.426056338028169</v>
      </c>
      <c r="F51" s="128">
        <v>0.528169014084507</v>
      </c>
      <c r="G51" s="128">
        <v>0.19312026552664699</v>
      </c>
      <c r="H51" s="128">
        <v>0.34213245211611698</v>
      </c>
      <c r="I51" s="128" t="s">
        <v>27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42589.862025462964</v>
      </c>
    </row>
    <row r="52" spans="1:16" x14ac:dyDescent="0.2">
      <c r="A52" s="128">
        <v>69</v>
      </c>
      <c r="B52" s="128">
        <v>114</v>
      </c>
      <c r="C52" s="128">
        <v>142</v>
      </c>
      <c r="D52" s="128">
        <v>0.242957746478873</v>
      </c>
      <c r="E52" s="128">
        <v>0.40140845070422498</v>
      </c>
      <c r="F52" s="128">
        <v>0.5</v>
      </c>
      <c r="G52" s="128">
        <v>0.18223209154559</v>
      </c>
      <c r="H52" s="128">
        <v>0.33052178277549099</v>
      </c>
      <c r="I52" s="128" t="s">
        <v>27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42589.862314814818</v>
      </c>
    </row>
    <row r="53" spans="1:16" x14ac:dyDescent="0.2">
      <c r="A53" s="128">
        <v>61</v>
      </c>
      <c r="B53" s="128">
        <v>128</v>
      </c>
      <c r="C53" s="128">
        <v>166</v>
      </c>
      <c r="D53" s="128">
        <v>0.21478873239436599</v>
      </c>
      <c r="E53" s="128">
        <v>0.45070422535211202</v>
      </c>
      <c r="F53" s="128">
        <v>0.58450704225352101</v>
      </c>
      <c r="G53" s="128">
        <v>0.22396149475555899</v>
      </c>
      <c r="H53" s="128">
        <v>0.338674924674567</v>
      </c>
      <c r="I53" s="128" t="s">
        <v>27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42589.862650462965</v>
      </c>
    </row>
    <row r="54" spans="1:16" x14ac:dyDescent="0.2">
      <c r="A54" s="128">
        <v>72</v>
      </c>
      <c r="B54" s="128">
        <v>162</v>
      </c>
      <c r="C54" s="128">
        <v>190</v>
      </c>
      <c r="D54" s="128">
        <v>0.25352112676056299</v>
      </c>
      <c r="E54" s="128">
        <v>0.57042253521126696</v>
      </c>
      <c r="F54" s="128">
        <v>0.66901408450704203</v>
      </c>
      <c r="G54" s="128">
        <v>0.26382080805205699</v>
      </c>
      <c r="H54" s="128">
        <v>0.40257626733037799</v>
      </c>
      <c r="I54" s="128" t="s">
        <v>27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42589.862951388888</v>
      </c>
    </row>
    <row r="55" spans="1:16" x14ac:dyDescent="0.2">
      <c r="A55" s="128">
        <v>80</v>
      </c>
      <c r="B55" s="128">
        <v>167</v>
      </c>
      <c r="C55" s="128">
        <v>194</v>
      </c>
      <c r="D55" s="128">
        <v>0.28169014084506999</v>
      </c>
      <c r="E55" s="128">
        <v>0.58802816901408395</v>
      </c>
      <c r="F55" s="128">
        <v>0.68309859154929498</v>
      </c>
      <c r="G55" s="128">
        <v>0.26926947192790901</v>
      </c>
      <c r="H55" s="128">
        <v>0.42518906950507801</v>
      </c>
      <c r="I55" s="128" t="s">
        <v>27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42589.863287037035</v>
      </c>
    </row>
    <row r="56" spans="1:16" x14ac:dyDescent="0.2">
      <c r="A56" s="128">
        <v>78</v>
      </c>
      <c r="B56" s="128">
        <v>161</v>
      </c>
      <c r="C56" s="128">
        <v>197</v>
      </c>
      <c r="D56" s="128">
        <v>0.27464788732394302</v>
      </c>
      <c r="E56" s="128">
        <v>0.56690140845070403</v>
      </c>
      <c r="F56" s="128">
        <v>0.69366197183098499</v>
      </c>
      <c r="G56" s="128">
        <v>0.261501565065689</v>
      </c>
      <c r="H56" s="128">
        <v>0.41275051400426899</v>
      </c>
      <c r="I56" s="128" t="s">
        <v>27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42589.863576388889</v>
      </c>
    </row>
    <row r="57" spans="1:16" x14ac:dyDescent="0.2">
      <c r="A57" s="128">
        <v>71</v>
      </c>
      <c r="B57" s="128">
        <v>152</v>
      </c>
      <c r="C57" s="128">
        <v>191</v>
      </c>
      <c r="D57" s="128">
        <v>0.25</v>
      </c>
      <c r="E57" s="128">
        <v>0.53521126760563298</v>
      </c>
      <c r="F57" s="128">
        <v>0.67253521126760496</v>
      </c>
      <c r="G57" s="128">
        <v>0.239913022257951</v>
      </c>
      <c r="H57" s="128">
        <v>0.38497661860511501</v>
      </c>
      <c r="I57" s="128" t="s">
        <v>27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42589.863865740743</v>
      </c>
    </row>
    <row r="58" spans="1:16" x14ac:dyDescent="0.2">
      <c r="A58" s="128">
        <v>69</v>
      </c>
      <c r="B58" s="128">
        <v>147</v>
      </c>
      <c r="C58" s="128">
        <v>181</v>
      </c>
      <c r="D58" s="128">
        <v>0.242957746478873</v>
      </c>
      <c r="E58" s="128">
        <v>0.51760563380281599</v>
      </c>
      <c r="F58" s="128">
        <v>0.63732394366197098</v>
      </c>
      <c r="G58" s="128">
        <v>0.223811012295484</v>
      </c>
      <c r="H58" s="128">
        <v>0.36951011506380799</v>
      </c>
      <c r="I58" s="128" t="s">
        <v>27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42589.86414351852</v>
      </c>
    </row>
    <row r="59" spans="1:16" x14ac:dyDescent="0.2">
      <c r="A59" s="128">
        <v>70</v>
      </c>
      <c r="B59" s="128">
        <v>132</v>
      </c>
      <c r="C59" s="128">
        <v>168</v>
      </c>
      <c r="D59" s="128">
        <v>0.24647887323943601</v>
      </c>
      <c r="E59" s="128">
        <v>0.46478873239436602</v>
      </c>
      <c r="F59" s="128">
        <v>0.59154929577464699</v>
      </c>
      <c r="G59" s="128">
        <v>0.20712623026577401</v>
      </c>
      <c r="H59" s="128">
        <v>0.35797453806308999</v>
      </c>
      <c r="I59" s="128" t="s">
        <v>27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42589.864444444444</v>
      </c>
    </row>
    <row r="60" spans="1:16" x14ac:dyDescent="0.2">
      <c r="A60" s="128">
        <v>69</v>
      </c>
      <c r="B60" s="128">
        <v>126</v>
      </c>
      <c r="C60" s="128">
        <v>161</v>
      </c>
      <c r="D60" s="128">
        <v>0.242957746478873</v>
      </c>
      <c r="E60" s="128">
        <v>0.44366197183098499</v>
      </c>
      <c r="F60" s="128">
        <v>0.56690140845070403</v>
      </c>
      <c r="G60" s="128">
        <v>0.198972136356353</v>
      </c>
      <c r="H60" s="128">
        <v>0.34660229882912402</v>
      </c>
      <c r="I60" s="128" t="s">
        <v>27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42589.864733796298</v>
      </c>
    </row>
    <row r="61" spans="1:16" x14ac:dyDescent="0.2">
      <c r="A61" s="128">
        <v>70</v>
      </c>
      <c r="B61" s="128">
        <v>121</v>
      </c>
      <c r="C61" s="128">
        <v>151</v>
      </c>
      <c r="D61" s="128">
        <v>0.24647887323943601</v>
      </c>
      <c r="E61" s="128">
        <v>0.426056338028169</v>
      </c>
      <c r="F61" s="128">
        <v>0.53169014084507005</v>
      </c>
      <c r="G61" s="128">
        <v>0.19184640745774501</v>
      </c>
      <c r="H61" s="128">
        <v>0.34073050099719099</v>
      </c>
      <c r="I61" s="128" t="s">
        <v>27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42589.865011574075</v>
      </c>
    </row>
    <row r="62" spans="1:16" x14ac:dyDescent="0.2">
      <c r="A62" s="128">
        <v>68</v>
      </c>
      <c r="B62" s="128">
        <v>113</v>
      </c>
      <c r="C62" s="128">
        <v>143</v>
      </c>
      <c r="D62" s="128">
        <v>0.23943661971830901</v>
      </c>
      <c r="E62" s="128">
        <v>0.397887323943662</v>
      </c>
      <c r="F62" s="128">
        <v>0.50352112676056304</v>
      </c>
      <c r="G62" s="128">
        <v>0.18103930005775401</v>
      </c>
      <c r="H62" s="128">
        <v>0.32864265213383698</v>
      </c>
      <c r="I62" s="128" t="s">
        <v>27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42589.865300925929</v>
      </c>
    </row>
    <row r="63" spans="1:16" x14ac:dyDescent="0.2">
      <c r="A63" s="128">
        <v>50</v>
      </c>
      <c r="B63" s="128">
        <v>125</v>
      </c>
      <c r="C63" s="128">
        <v>164</v>
      </c>
      <c r="D63" s="128">
        <v>0.176056338028169</v>
      </c>
      <c r="E63" s="128">
        <v>0.440140845070422</v>
      </c>
      <c r="F63" s="128">
        <v>0.57746478873239404</v>
      </c>
      <c r="G63" s="128">
        <v>0.20381014087216301</v>
      </c>
      <c r="H63" s="128">
        <v>0.304758966736006</v>
      </c>
      <c r="I63" s="128" t="s">
        <v>27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42589.865601851852</v>
      </c>
    </row>
    <row r="64" spans="1:16" x14ac:dyDescent="0.2">
      <c r="A64" s="128">
        <v>58</v>
      </c>
      <c r="B64" s="128">
        <v>160</v>
      </c>
      <c r="C64" s="128">
        <v>189</v>
      </c>
      <c r="D64" s="128">
        <v>0.20422535211267601</v>
      </c>
      <c r="E64" s="128">
        <v>0.56338028169013998</v>
      </c>
      <c r="F64" s="128">
        <v>0.66549295774647799</v>
      </c>
      <c r="G64" s="128">
        <v>0.23854500551263799</v>
      </c>
      <c r="H64" s="128">
        <v>0.364511268244196</v>
      </c>
      <c r="I64" s="128" t="s">
        <v>27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42589.865891203706</v>
      </c>
    </row>
    <row r="65" spans="1:16" x14ac:dyDescent="0.2">
      <c r="A65" s="128">
        <v>74</v>
      </c>
      <c r="B65" s="128">
        <v>155</v>
      </c>
      <c r="C65" s="128">
        <v>190</v>
      </c>
      <c r="D65" s="128">
        <v>0.26056338028169002</v>
      </c>
      <c r="E65" s="128">
        <v>0.54577464788732399</v>
      </c>
      <c r="F65" s="128">
        <v>0.66901408450704203</v>
      </c>
      <c r="G65" s="128">
        <v>0.25477469168271799</v>
      </c>
      <c r="H65" s="128">
        <v>0.399783372117336</v>
      </c>
      <c r="I65" s="128" t="s">
        <v>27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42589.866180555553</v>
      </c>
    </row>
    <row r="66" spans="1:16" x14ac:dyDescent="0.2">
      <c r="A66" s="128">
        <v>75</v>
      </c>
      <c r="B66" s="128">
        <v>149</v>
      </c>
      <c r="C66" s="128">
        <v>187</v>
      </c>
      <c r="D66" s="128">
        <v>0.264084507042253</v>
      </c>
      <c r="E66" s="128">
        <v>0.52464788732394296</v>
      </c>
      <c r="F66" s="128">
        <v>0.65845070422535201</v>
      </c>
      <c r="G66" s="128">
        <v>0.24860674159455801</v>
      </c>
      <c r="H66" s="128">
        <v>0.39255105716910499</v>
      </c>
      <c r="I66" s="128" t="s">
        <v>27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42589.86645833333</v>
      </c>
    </row>
    <row r="67" spans="1:16" x14ac:dyDescent="0.2">
      <c r="A67" s="128">
        <v>67</v>
      </c>
      <c r="B67" s="128">
        <v>144</v>
      </c>
      <c r="C67" s="128">
        <v>183</v>
      </c>
      <c r="D67" s="128">
        <v>0.235915492957746</v>
      </c>
      <c r="E67" s="128">
        <v>0.50704225352112597</v>
      </c>
      <c r="F67" s="128">
        <v>0.64436619718309796</v>
      </c>
      <c r="G67" s="128">
        <v>0.22536304677573499</v>
      </c>
      <c r="H67" s="128">
        <v>0.36637941725793599</v>
      </c>
      <c r="I67" s="128" t="s">
        <v>27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42589.866747685184</v>
      </c>
    </row>
    <row r="68" spans="1:16" x14ac:dyDescent="0.2">
      <c r="A68" s="128">
        <v>67</v>
      </c>
      <c r="B68" s="128">
        <v>141</v>
      </c>
      <c r="C68" s="128">
        <v>180</v>
      </c>
      <c r="D68" s="128">
        <v>0.235915492957746</v>
      </c>
      <c r="E68" s="128">
        <v>0.49647887323943601</v>
      </c>
      <c r="F68" s="128">
        <v>0.63380281690140805</v>
      </c>
      <c r="G68" s="128">
        <v>0.21245547740489501</v>
      </c>
      <c r="H68" s="128">
        <v>0.35397654684366298</v>
      </c>
      <c r="I68" s="128" t="s">
        <v>27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42589.867025462961</v>
      </c>
    </row>
    <row r="69" spans="1:16" x14ac:dyDescent="0.2">
      <c r="A69" s="128">
        <v>68</v>
      </c>
      <c r="B69" s="128">
        <v>130</v>
      </c>
      <c r="C69" s="128">
        <v>169</v>
      </c>
      <c r="D69" s="128">
        <v>0.23943661971830901</v>
      </c>
      <c r="E69" s="128">
        <v>0.45774647887323899</v>
      </c>
      <c r="F69" s="128">
        <v>0.59507042253521103</v>
      </c>
      <c r="G69" s="128">
        <v>0.20118045047826699</v>
      </c>
      <c r="H69" s="128">
        <v>0.34939468201581297</v>
      </c>
      <c r="I69" s="128" t="s">
        <v>27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42589.867314814815</v>
      </c>
    </row>
    <row r="70" spans="1:16" x14ac:dyDescent="0.2">
      <c r="A70" s="128">
        <v>68</v>
      </c>
      <c r="B70" s="128">
        <v>125</v>
      </c>
      <c r="C70" s="128">
        <v>159</v>
      </c>
      <c r="D70" s="128">
        <v>0.23943661971830901</v>
      </c>
      <c r="E70" s="128">
        <v>0.440140845070422</v>
      </c>
      <c r="F70" s="128">
        <v>0.55985915492957705</v>
      </c>
      <c r="G70" s="128">
        <v>0.19434321777435601</v>
      </c>
      <c r="H70" s="128">
        <v>0.34179578663979099</v>
      </c>
      <c r="I70" s="128" t="s">
        <v>27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42589.867592592593</v>
      </c>
    </row>
    <row r="71" spans="1:16" x14ac:dyDescent="0.2">
      <c r="A71" s="128">
        <v>68</v>
      </c>
      <c r="B71" s="128">
        <v>120</v>
      </c>
      <c r="C71" s="128">
        <v>151</v>
      </c>
      <c r="D71" s="128">
        <v>0.23943661971830901</v>
      </c>
      <c r="E71" s="128">
        <v>0.42253521126760502</v>
      </c>
      <c r="F71" s="128">
        <v>0.53169014084507005</v>
      </c>
      <c r="G71" s="128">
        <v>0.186025166653361</v>
      </c>
      <c r="H71" s="128">
        <v>0.33511008730361103</v>
      </c>
      <c r="I71" s="128" t="s">
        <v>27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42589.867881944447</v>
      </c>
    </row>
    <row r="72" spans="1:16" x14ac:dyDescent="0.2">
      <c r="A72" s="128">
        <v>68</v>
      </c>
      <c r="B72" s="128">
        <v>113</v>
      </c>
      <c r="C72" s="128">
        <v>143</v>
      </c>
      <c r="D72" s="128">
        <v>0.23943661971830901</v>
      </c>
      <c r="E72" s="128">
        <v>0.397887323943662</v>
      </c>
      <c r="F72" s="128">
        <v>0.50352112676056304</v>
      </c>
      <c r="G72" s="128">
        <v>0.18061420837016501</v>
      </c>
      <c r="H72" s="128">
        <v>0.32830648111132799</v>
      </c>
      <c r="I72" s="128" t="s">
        <v>27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42589.868171296293</v>
      </c>
    </row>
    <row r="73" spans="1:16" x14ac:dyDescent="0.2">
      <c r="A73" s="128">
        <v>44</v>
      </c>
      <c r="B73" s="128">
        <v>116</v>
      </c>
      <c r="C73" s="128">
        <v>161</v>
      </c>
      <c r="D73" s="128">
        <v>0.154929577464788</v>
      </c>
      <c r="E73" s="128">
        <v>0.40845070422535201</v>
      </c>
      <c r="F73" s="128">
        <v>0.56690140845070403</v>
      </c>
      <c r="G73" s="128">
        <v>0.18734285674546799</v>
      </c>
      <c r="H73" s="128">
        <v>0.28386193360399797</v>
      </c>
      <c r="I73" s="128" t="s">
        <v>27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42589.868472222224</v>
      </c>
    </row>
    <row r="74" spans="1:16" x14ac:dyDescent="0.2">
      <c r="A74" s="128">
        <v>53</v>
      </c>
      <c r="B74" s="128">
        <v>142</v>
      </c>
      <c r="C74" s="128">
        <v>183</v>
      </c>
      <c r="D74" s="128">
        <v>0.18661971830985899</v>
      </c>
      <c r="E74" s="128">
        <v>0.5</v>
      </c>
      <c r="F74" s="128">
        <v>0.64436619718309796</v>
      </c>
      <c r="G74" s="128">
        <v>0.220116711315053</v>
      </c>
      <c r="H74" s="128">
        <v>0.33950379348972398</v>
      </c>
      <c r="I74" s="128" t="s">
        <v>27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42589.868761574071</v>
      </c>
    </row>
    <row r="75" spans="1:16" x14ac:dyDescent="0.2">
      <c r="A75" s="128">
        <v>68</v>
      </c>
      <c r="B75" s="128">
        <v>141</v>
      </c>
      <c r="C75" s="128">
        <v>180</v>
      </c>
      <c r="D75" s="128">
        <v>0.23943661971830901</v>
      </c>
      <c r="E75" s="128">
        <v>0.49647887323943601</v>
      </c>
      <c r="F75" s="128">
        <v>0.63380281690140805</v>
      </c>
      <c r="G75" s="128">
        <v>0.23581843276596201</v>
      </c>
      <c r="H75" s="128">
        <v>0.37665670808433099</v>
      </c>
      <c r="I75" s="128" t="s">
        <v>27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42589.869050925925</v>
      </c>
    </row>
    <row r="76" spans="1:16" x14ac:dyDescent="0.2">
      <c r="A76" s="128">
        <v>69</v>
      </c>
      <c r="B76" s="128">
        <v>143</v>
      </c>
      <c r="C76" s="128">
        <v>182</v>
      </c>
      <c r="D76" s="128">
        <v>0.242957746478873</v>
      </c>
      <c r="E76" s="128">
        <v>0.50352112676056304</v>
      </c>
      <c r="F76" s="128">
        <v>0.64084507042253502</v>
      </c>
      <c r="G76" s="128">
        <v>0.229984271061864</v>
      </c>
      <c r="H76" s="128">
        <v>0.37233639143855801</v>
      </c>
      <c r="I76" s="128" t="s">
        <v>27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42589.869328703702</v>
      </c>
    </row>
    <row r="77" spans="1:16" x14ac:dyDescent="0.2">
      <c r="A77" s="128">
        <v>67</v>
      </c>
      <c r="B77" s="128">
        <v>140</v>
      </c>
      <c r="C77" s="128">
        <v>181</v>
      </c>
      <c r="D77" s="128">
        <v>0.235915492957746</v>
      </c>
      <c r="E77" s="128">
        <v>0.49295774647887303</v>
      </c>
      <c r="F77" s="128">
        <v>0.63732394366197098</v>
      </c>
      <c r="G77" s="128">
        <v>0.21787839368470899</v>
      </c>
      <c r="H77" s="128">
        <v>0.35902562723215198</v>
      </c>
      <c r="I77" s="128" t="s">
        <v>27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42589.869618055556</v>
      </c>
    </row>
    <row r="78" spans="1:16" x14ac:dyDescent="0.2">
      <c r="A78" s="128">
        <v>66</v>
      </c>
      <c r="B78" s="128">
        <v>135</v>
      </c>
      <c r="C78" s="128">
        <v>175</v>
      </c>
      <c r="D78" s="128">
        <v>0.23239436619718301</v>
      </c>
      <c r="E78" s="128">
        <v>0.47535211267605598</v>
      </c>
      <c r="F78" s="128">
        <v>0.61619718309859095</v>
      </c>
      <c r="G78" s="128">
        <v>0.20534317615089601</v>
      </c>
      <c r="H78" s="128">
        <v>0.34789715053428499</v>
      </c>
      <c r="I78" s="128" t="s">
        <v>27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42589.86990740741</v>
      </c>
    </row>
    <row r="79" spans="1:16" x14ac:dyDescent="0.2">
      <c r="A79" s="128">
        <v>67</v>
      </c>
      <c r="B79" s="128">
        <v>128</v>
      </c>
      <c r="C79" s="128">
        <v>167</v>
      </c>
      <c r="D79" s="128">
        <v>0.235915492957746</v>
      </c>
      <c r="E79" s="128">
        <v>0.45070422535211202</v>
      </c>
      <c r="F79" s="128">
        <v>0.58802816901408395</v>
      </c>
      <c r="G79" s="128">
        <v>0.194925053206571</v>
      </c>
      <c r="H79" s="128">
        <v>0.34328213400535001</v>
      </c>
      <c r="I79" s="128" t="s">
        <v>27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42589.870185185187</v>
      </c>
    </row>
    <row r="80" spans="1:16" x14ac:dyDescent="0.2">
      <c r="A80" s="128">
        <v>67</v>
      </c>
      <c r="B80" s="128">
        <v>123</v>
      </c>
      <c r="C80" s="128">
        <v>157</v>
      </c>
      <c r="D80" s="128">
        <v>0.235915492957746</v>
      </c>
      <c r="E80" s="128">
        <v>0.43309859154929498</v>
      </c>
      <c r="F80" s="128">
        <v>0.55281690140844997</v>
      </c>
      <c r="G80" s="128">
        <v>0.18904888204831599</v>
      </c>
      <c r="H80" s="128">
        <v>0.33807045907640698</v>
      </c>
      <c r="I80" s="128" t="s">
        <v>27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42589.870486111111</v>
      </c>
    </row>
    <row r="81" spans="1:16" x14ac:dyDescent="0.2">
      <c r="A81" s="128">
        <v>67</v>
      </c>
      <c r="B81" s="128">
        <v>118</v>
      </c>
      <c r="C81" s="128">
        <v>147</v>
      </c>
      <c r="D81" s="128">
        <v>0.235915492957746</v>
      </c>
      <c r="E81" s="128">
        <v>0.41549295774647799</v>
      </c>
      <c r="F81" s="128">
        <v>0.51760563380281599</v>
      </c>
      <c r="G81" s="128">
        <v>0.18315919238285</v>
      </c>
      <c r="H81" s="128">
        <v>0.33043605704981599</v>
      </c>
      <c r="I81" s="128" t="s">
        <v>27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42589.870787037034</v>
      </c>
    </row>
    <row r="82" spans="1:16" x14ac:dyDescent="0.2">
      <c r="A82" s="128">
        <v>67</v>
      </c>
      <c r="B82" s="128">
        <v>114</v>
      </c>
      <c r="C82" s="128">
        <v>142</v>
      </c>
      <c r="D82" s="128">
        <v>0.235915492957746</v>
      </c>
      <c r="E82" s="128">
        <v>0.40140845070422498</v>
      </c>
      <c r="F82" s="128">
        <v>0.5</v>
      </c>
      <c r="G82" s="128">
        <v>0.179188977731984</v>
      </c>
      <c r="H82" s="128">
        <v>0.32631573166342998</v>
      </c>
      <c r="I82" s="128" t="s">
        <v>27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42589.871087962965</v>
      </c>
    </row>
    <row r="83" spans="1:16" x14ac:dyDescent="0.2">
      <c r="A83" s="128">
        <v>42</v>
      </c>
      <c r="B83" s="128">
        <v>110</v>
      </c>
      <c r="C83" s="128">
        <v>157</v>
      </c>
      <c r="D83" s="128">
        <v>0.147887323943661</v>
      </c>
      <c r="E83" s="128">
        <v>0.38732394366197098</v>
      </c>
      <c r="F83" s="128">
        <v>0.55281690140844997</v>
      </c>
      <c r="G83" s="128">
        <v>0.17483683031863001</v>
      </c>
      <c r="H83" s="128">
        <v>0.26893002936121202</v>
      </c>
      <c r="I83" s="128" t="s">
        <v>27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42589.871412037035</v>
      </c>
    </row>
    <row r="84" spans="1:16" x14ac:dyDescent="0.2">
      <c r="A84" s="128">
        <v>56</v>
      </c>
      <c r="B84" s="128">
        <v>135</v>
      </c>
      <c r="C84" s="128">
        <v>173</v>
      </c>
      <c r="D84" s="128">
        <v>0.19718309859154901</v>
      </c>
      <c r="E84" s="128">
        <v>0.47535211267605598</v>
      </c>
      <c r="F84" s="128">
        <v>0.60915492957746398</v>
      </c>
      <c r="G84" s="128">
        <v>0.20879520590180101</v>
      </c>
      <c r="H84" s="128">
        <v>0.33074678464485202</v>
      </c>
      <c r="I84" s="128" t="s">
        <v>27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42589.871724537035</v>
      </c>
    </row>
    <row r="85" spans="1:16" x14ac:dyDescent="0.2">
      <c r="A85" s="128">
        <v>62</v>
      </c>
      <c r="B85" s="128">
        <v>141</v>
      </c>
      <c r="C85" s="128">
        <v>177</v>
      </c>
      <c r="D85" s="128">
        <v>0.21830985915492901</v>
      </c>
      <c r="E85" s="128">
        <v>0.49647887323943601</v>
      </c>
      <c r="F85" s="128">
        <v>0.62323943661971803</v>
      </c>
      <c r="G85" s="128">
        <v>0.220745664388968</v>
      </c>
      <c r="H85" s="128">
        <v>0.35592436660410798</v>
      </c>
      <c r="I85" s="128" t="s">
        <v>27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42589.872025462966</v>
      </c>
    </row>
    <row r="86" spans="1:16" x14ac:dyDescent="0.2">
      <c r="A86" s="128">
        <v>68</v>
      </c>
      <c r="B86" s="128">
        <v>134</v>
      </c>
      <c r="C86" s="128">
        <v>172</v>
      </c>
      <c r="D86" s="128">
        <v>0.23943661971830901</v>
      </c>
      <c r="E86" s="128">
        <v>0.471830985915492</v>
      </c>
      <c r="F86" s="128">
        <v>0.60563380281690105</v>
      </c>
      <c r="G86" s="128">
        <v>0.21971081896018399</v>
      </c>
      <c r="H86" s="128">
        <v>0.36282882057136401</v>
      </c>
      <c r="I86" s="128" t="s">
        <v>27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42589.87232638889</v>
      </c>
    </row>
    <row r="87" spans="1:16" x14ac:dyDescent="0.2">
      <c r="A87" s="128">
        <v>67</v>
      </c>
      <c r="B87" s="128">
        <v>137</v>
      </c>
      <c r="C87" s="128">
        <v>173</v>
      </c>
      <c r="D87" s="128">
        <v>0.235915492957746</v>
      </c>
      <c r="E87" s="128">
        <v>0.48239436619718301</v>
      </c>
      <c r="F87" s="128">
        <v>0.60915492957746398</v>
      </c>
      <c r="G87" s="128">
        <v>0.21135510826630699</v>
      </c>
      <c r="H87" s="128">
        <v>0.35315481759297301</v>
      </c>
      <c r="I87" s="128" t="s">
        <v>27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42589.872627314813</v>
      </c>
    </row>
    <row r="88" spans="1:16" x14ac:dyDescent="0.2">
      <c r="A88" s="128">
        <v>64</v>
      </c>
      <c r="B88" s="128">
        <v>132</v>
      </c>
      <c r="C88" s="128">
        <v>167</v>
      </c>
      <c r="D88" s="128">
        <v>0.22535211267605601</v>
      </c>
      <c r="E88" s="128">
        <v>0.46478873239436602</v>
      </c>
      <c r="F88" s="128">
        <v>0.58802816901408395</v>
      </c>
      <c r="G88" s="128">
        <v>0.20050186027861999</v>
      </c>
      <c r="H88" s="128">
        <v>0.34021665197985601</v>
      </c>
      <c r="I88" s="128" t="s">
        <v>27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42589.872916666667</v>
      </c>
    </row>
    <row r="89" spans="1:16" x14ac:dyDescent="0.2">
      <c r="A89" s="128">
        <v>64</v>
      </c>
      <c r="B89" s="128">
        <v>126</v>
      </c>
      <c r="C89" s="128">
        <v>161</v>
      </c>
      <c r="D89" s="128">
        <v>0.22535211267605601</v>
      </c>
      <c r="E89" s="128">
        <v>0.44366197183098499</v>
      </c>
      <c r="F89" s="128">
        <v>0.56690140845070403</v>
      </c>
      <c r="G89" s="128">
        <v>0.189862446140355</v>
      </c>
      <c r="H89" s="128">
        <v>0.33450315552883098</v>
      </c>
      <c r="I89" s="128" t="s">
        <v>27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42589.873206018521</v>
      </c>
    </row>
    <row r="90" spans="1:16" x14ac:dyDescent="0.2">
      <c r="A90" s="128">
        <v>67</v>
      </c>
      <c r="B90" s="128">
        <v>120</v>
      </c>
      <c r="C90" s="128">
        <v>156</v>
      </c>
      <c r="D90" s="128">
        <v>0.235915492957746</v>
      </c>
      <c r="E90" s="128">
        <v>0.42253521126760502</v>
      </c>
      <c r="F90" s="128">
        <v>0.54929577464788704</v>
      </c>
      <c r="G90" s="128">
        <v>0.186686939869603</v>
      </c>
      <c r="H90" s="128">
        <v>0.33556736137239201</v>
      </c>
      <c r="I90" s="128" t="s">
        <v>27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42589.873483796298</v>
      </c>
    </row>
    <row r="91" spans="1:16" x14ac:dyDescent="0.2">
      <c r="A91" s="128">
        <v>67</v>
      </c>
      <c r="B91" s="128">
        <v>118</v>
      </c>
      <c r="C91" s="128">
        <v>147</v>
      </c>
      <c r="D91" s="128">
        <v>0.235915492957746</v>
      </c>
      <c r="E91" s="128">
        <v>0.41549295774647799</v>
      </c>
      <c r="F91" s="128">
        <v>0.51760563380281599</v>
      </c>
      <c r="G91" s="128">
        <v>0.18274757785288501</v>
      </c>
      <c r="H91" s="128">
        <v>0.32960657977114999</v>
      </c>
      <c r="I91" s="128" t="s">
        <v>27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42589.873784722222</v>
      </c>
    </row>
    <row r="92" spans="1:16" x14ac:dyDescent="0.2">
      <c r="A92" s="128">
        <v>67</v>
      </c>
      <c r="B92" s="128">
        <v>114</v>
      </c>
      <c r="C92" s="128">
        <v>142</v>
      </c>
      <c r="D92" s="128">
        <v>0.235915492957746</v>
      </c>
      <c r="E92" s="128">
        <v>0.40140845070422498</v>
      </c>
      <c r="F92" s="128">
        <v>0.5</v>
      </c>
      <c r="G92" s="128">
        <v>0.17838369189192199</v>
      </c>
      <c r="H92" s="128">
        <v>0.325817788450526</v>
      </c>
      <c r="I92" s="128" t="s">
        <v>27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42589.874131944445</v>
      </c>
    </row>
    <row r="93" spans="1:16" x14ac:dyDescent="0.2">
      <c r="A93" s="128">
        <v>37</v>
      </c>
      <c r="B93" s="128">
        <v>100</v>
      </c>
      <c r="C93" s="128">
        <v>152</v>
      </c>
      <c r="D93" s="128">
        <v>0.13028169014084501</v>
      </c>
      <c r="E93" s="128">
        <v>0.352112676056338</v>
      </c>
      <c r="F93" s="128">
        <v>0.53521126760563298</v>
      </c>
      <c r="G93" s="128">
        <v>0.16086636374350199</v>
      </c>
      <c r="H93" s="128">
        <v>0.25064230712130497</v>
      </c>
      <c r="I93" s="128" t="s">
        <v>27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42589.874537037038</v>
      </c>
    </row>
    <row r="94" spans="1:16" x14ac:dyDescent="0.2">
      <c r="A94" s="128">
        <v>49</v>
      </c>
      <c r="B94" s="128">
        <v>124</v>
      </c>
      <c r="C94" s="128">
        <v>167</v>
      </c>
      <c r="D94" s="128">
        <v>0.17253521126760499</v>
      </c>
      <c r="E94" s="128">
        <v>0.43661971830985902</v>
      </c>
      <c r="F94" s="128">
        <v>0.58802816901408395</v>
      </c>
      <c r="G94" s="128">
        <v>0.18961783480310901</v>
      </c>
      <c r="H94" s="128">
        <v>0.30202574780291802</v>
      </c>
      <c r="I94" s="128" t="s">
        <v>27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42589.874907407408</v>
      </c>
    </row>
    <row r="95" spans="1:16" x14ac:dyDescent="0.2">
      <c r="A95" s="128">
        <v>57</v>
      </c>
      <c r="B95" s="128">
        <v>135</v>
      </c>
      <c r="C95" s="128">
        <v>169</v>
      </c>
      <c r="D95" s="128">
        <v>0.20070422535211199</v>
      </c>
      <c r="E95" s="128">
        <v>0.47535211267605598</v>
      </c>
      <c r="F95" s="128">
        <v>0.59507042253521103</v>
      </c>
      <c r="G95" s="128">
        <v>0.20321887613309</v>
      </c>
      <c r="H95" s="128">
        <v>0.33416592407062001</v>
      </c>
      <c r="I95" s="128" t="s">
        <v>27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42589.875277777777</v>
      </c>
    </row>
    <row r="96" spans="1:16" x14ac:dyDescent="0.2">
      <c r="A96" s="128">
        <v>69</v>
      </c>
      <c r="B96" s="128">
        <v>131</v>
      </c>
      <c r="C96" s="128">
        <v>168</v>
      </c>
      <c r="D96" s="128">
        <v>0.242957746478873</v>
      </c>
      <c r="E96" s="128">
        <v>0.46126760563380198</v>
      </c>
      <c r="F96" s="128">
        <v>0.59154929577464699</v>
      </c>
      <c r="G96" s="128">
        <v>0.21294971870881499</v>
      </c>
      <c r="H96" s="128">
        <v>0.35739883903742897</v>
      </c>
      <c r="I96" s="128" t="s">
        <v>27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42589.87568287037</v>
      </c>
    </row>
    <row r="97" spans="1:16" x14ac:dyDescent="0.2">
      <c r="A97" s="128">
        <v>66</v>
      </c>
      <c r="B97" s="128">
        <v>133</v>
      </c>
      <c r="C97" s="128">
        <v>167</v>
      </c>
      <c r="D97" s="128">
        <v>0.23239436619718301</v>
      </c>
      <c r="E97" s="128">
        <v>0.46830985915492901</v>
      </c>
      <c r="F97" s="128">
        <v>0.58802816901408395</v>
      </c>
      <c r="G97" s="128">
        <v>0.203775976627631</v>
      </c>
      <c r="H97" s="128">
        <v>0.34671352143850298</v>
      </c>
      <c r="I97" s="128" t="s">
        <v>27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42589.876087962963</v>
      </c>
    </row>
    <row r="98" spans="1:16" x14ac:dyDescent="0.2">
      <c r="A98" s="128">
        <v>64</v>
      </c>
      <c r="B98" s="128">
        <v>135</v>
      </c>
      <c r="C98" s="128">
        <v>163</v>
      </c>
      <c r="D98" s="128">
        <v>0.22535211267605601</v>
      </c>
      <c r="E98" s="128">
        <v>0.47535211267605598</v>
      </c>
      <c r="F98" s="128">
        <v>0.573943661971831</v>
      </c>
      <c r="G98" s="128">
        <v>0.19679785868764901</v>
      </c>
      <c r="H98" s="128">
        <v>0.337742154139825</v>
      </c>
      <c r="I98" s="128" t="s">
        <v>27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42589.876458333332</v>
      </c>
    </row>
    <row r="99" spans="1:16" x14ac:dyDescent="0.2">
      <c r="A99" s="128">
        <v>63</v>
      </c>
      <c r="B99" s="128">
        <v>127</v>
      </c>
      <c r="C99" s="128">
        <v>157</v>
      </c>
      <c r="D99" s="128">
        <v>0.221830985915492</v>
      </c>
      <c r="E99" s="128">
        <v>0.44718309859154898</v>
      </c>
      <c r="F99" s="128">
        <v>0.55281690140844997</v>
      </c>
      <c r="G99" s="128">
        <v>0.18656217949437101</v>
      </c>
      <c r="H99" s="128">
        <v>0.329488102756679</v>
      </c>
      <c r="I99" s="128" t="s">
        <v>27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42589.876817129632</v>
      </c>
    </row>
    <row r="100" spans="1:16" x14ac:dyDescent="0.2">
      <c r="A100" s="128">
        <v>67</v>
      </c>
      <c r="B100" s="128">
        <v>120</v>
      </c>
      <c r="C100" s="128">
        <v>149</v>
      </c>
      <c r="D100" s="128">
        <v>0.235915492957746</v>
      </c>
      <c r="E100" s="128">
        <v>0.42253521126760502</v>
      </c>
      <c r="F100" s="128">
        <v>0.52464788732394296</v>
      </c>
      <c r="G100" s="128">
        <v>0.184168439650372</v>
      </c>
      <c r="H100" s="128">
        <v>0.33312800267960002</v>
      </c>
      <c r="I100" s="128" t="s">
        <v>27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42589.877164351848</v>
      </c>
    </row>
    <row r="101" spans="1:16" x14ac:dyDescent="0.2">
      <c r="A101" s="128">
        <v>66</v>
      </c>
      <c r="B101" s="128">
        <v>118</v>
      </c>
      <c r="C101" s="128">
        <v>147</v>
      </c>
      <c r="D101" s="128">
        <v>0.23239436619718301</v>
      </c>
      <c r="E101" s="128">
        <v>0.41549295774647799</v>
      </c>
      <c r="F101" s="128">
        <v>0.51760563380281599</v>
      </c>
      <c r="G101" s="128">
        <v>0.180374316138289</v>
      </c>
      <c r="H101" s="128">
        <v>0.327164645858815</v>
      </c>
      <c r="I101" s="128" t="s">
        <v>27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42589.877500000002</v>
      </c>
    </row>
    <row r="102" spans="1:16" x14ac:dyDescent="0.2">
      <c r="A102" s="128">
        <v>67</v>
      </c>
      <c r="B102" s="128">
        <v>113</v>
      </c>
      <c r="C102" s="128">
        <v>140</v>
      </c>
      <c r="D102" s="128">
        <v>0.235915492957746</v>
      </c>
      <c r="E102" s="128">
        <v>0.397887323943662</v>
      </c>
      <c r="F102" s="128">
        <v>0.49295774647887303</v>
      </c>
      <c r="G102" s="128">
        <v>0.17714865645441999</v>
      </c>
      <c r="H102" s="128">
        <v>0.32471108233881502</v>
      </c>
      <c r="I102" s="128" t="s">
        <v>27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42589.877824074072</v>
      </c>
    </row>
  </sheetData>
  <phoneticPr fontId="16" type="noConversion"/>
  <conditionalFormatting sqref="G3:G102">
    <cfRule type="top10" dxfId="34" priority="2" rank="1"/>
    <cfRule type="top10" dxfId="33" priority="4" rank="10"/>
  </conditionalFormatting>
  <conditionalFormatting sqref="H3:H102">
    <cfRule type="top10" dxfId="32" priority="1" rank="1"/>
    <cfRule type="top10" dxfId="31" priority="3" rank="1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3" activePane="bottomLeft" state="frozen"/>
      <selection activeCell="G23" sqref="G23"/>
      <selection pane="bottomLeft" activeCell="J43" sqref="J43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8" width="13.42578125" style="1" bestFit="1" customWidth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64</v>
      </c>
      <c r="B3" s="128">
        <v>82</v>
      </c>
      <c r="C3" s="128">
        <v>85</v>
      </c>
      <c r="D3" s="128">
        <v>0.65306122448979498</v>
      </c>
      <c r="E3" s="128">
        <v>0.83673469387755095</v>
      </c>
      <c r="F3" s="128">
        <v>0.86734693877550995</v>
      </c>
      <c r="G3" s="128">
        <v>0.620902792441129</v>
      </c>
      <c r="H3" s="128">
        <v>0.72967338709148599</v>
      </c>
      <c r="I3" s="128" t="s">
        <v>40</v>
      </c>
      <c r="J3" s="128" t="s">
        <v>253</v>
      </c>
      <c r="K3" s="128" t="s">
        <v>996</v>
      </c>
      <c r="L3" s="128">
        <v>0</v>
      </c>
      <c r="M3" s="128">
        <v>0</v>
      </c>
      <c r="N3" s="128">
        <v>0.6</v>
      </c>
      <c r="O3" s="128">
        <v>120</v>
      </c>
      <c r="P3" s="129">
        <v>42589.836574074077</v>
      </c>
    </row>
    <row r="4" spans="1:16" x14ac:dyDescent="0.2">
      <c r="A4" s="128">
        <v>64</v>
      </c>
      <c r="B4" s="128">
        <v>80</v>
      </c>
      <c r="C4" s="128">
        <v>86</v>
      </c>
      <c r="D4" s="128">
        <v>0.65306122448979498</v>
      </c>
      <c r="E4" s="128">
        <v>0.81632653061224403</v>
      </c>
      <c r="F4" s="128">
        <v>0.87755102040816302</v>
      </c>
      <c r="G4" s="128">
        <v>0.62203585620844304</v>
      </c>
      <c r="H4" s="128">
        <v>0.72849995517687505</v>
      </c>
      <c r="I4" s="128" t="s">
        <v>40</v>
      </c>
      <c r="J4" s="128" t="s">
        <v>253</v>
      </c>
      <c r="K4" s="128" t="s">
        <v>997</v>
      </c>
      <c r="L4" s="128">
        <v>0</v>
      </c>
      <c r="M4" s="128">
        <v>0.1</v>
      </c>
      <c r="N4" s="128">
        <v>0.6</v>
      </c>
      <c r="O4" s="128">
        <v>120</v>
      </c>
      <c r="P4" s="129">
        <v>42589.836631944447</v>
      </c>
    </row>
    <row r="5" spans="1:16" x14ac:dyDescent="0.2">
      <c r="A5" s="128">
        <v>62</v>
      </c>
      <c r="B5" s="128">
        <v>80</v>
      </c>
      <c r="C5" s="128">
        <v>83</v>
      </c>
      <c r="D5" s="128">
        <v>0.63265306122448906</v>
      </c>
      <c r="E5" s="128">
        <v>0.81632653061224403</v>
      </c>
      <c r="F5" s="128">
        <v>0.84693877551020402</v>
      </c>
      <c r="G5" s="128">
        <v>0.60999949067139003</v>
      </c>
      <c r="H5" s="128">
        <v>0.71341706728085696</v>
      </c>
      <c r="I5" s="128" t="s">
        <v>40</v>
      </c>
      <c r="J5" s="128" t="s">
        <v>253</v>
      </c>
      <c r="K5" s="128" t="s">
        <v>998</v>
      </c>
      <c r="L5" s="128">
        <v>0</v>
      </c>
      <c r="M5" s="128">
        <v>0.2</v>
      </c>
      <c r="N5" s="128">
        <v>0.6</v>
      </c>
      <c r="O5" s="128">
        <v>120</v>
      </c>
      <c r="P5" s="129">
        <v>42589.836655092593</v>
      </c>
    </row>
    <row r="6" spans="1:16" x14ac:dyDescent="0.2">
      <c r="A6" s="128">
        <v>58</v>
      </c>
      <c r="B6" s="128">
        <v>78</v>
      </c>
      <c r="C6" s="128">
        <v>82</v>
      </c>
      <c r="D6" s="128">
        <v>0.59183673469387699</v>
      </c>
      <c r="E6" s="128">
        <v>0.79591836734693799</v>
      </c>
      <c r="F6" s="128">
        <v>0.83673469387755095</v>
      </c>
      <c r="G6" s="128">
        <v>0.59048183007342103</v>
      </c>
      <c r="H6" s="128">
        <v>0.68824957562691702</v>
      </c>
      <c r="I6" s="128" t="s">
        <v>40</v>
      </c>
      <c r="J6" s="128" t="s">
        <v>253</v>
      </c>
      <c r="K6" s="128" t="s">
        <v>999</v>
      </c>
      <c r="L6" s="128">
        <v>0</v>
      </c>
      <c r="M6" s="128">
        <v>0.3</v>
      </c>
      <c r="N6" s="128">
        <v>0.6</v>
      </c>
      <c r="O6" s="128">
        <v>120</v>
      </c>
      <c r="P6" s="129">
        <v>42589.836678240739</v>
      </c>
    </row>
    <row r="7" spans="1:16" x14ac:dyDescent="0.2">
      <c r="A7" s="128">
        <v>45</v>
      </c>
      <c r="B7" s="128">
        <v>76</v>
      </c>
      <c r="C7" s="128">
        <v>85</v>
      </c>
      <c r="D7" s="128">
        <v>0.45918367346938699</v>
      </c>
      <c r="E7" s="128">
        <v>0.77551020408163196</v>
      </c>
      <c r="F7" s="128">
        <v>0.86734693877550995</v>
      </c>
      <c r="G7" s="128">
        <v>0.53270606924331798</v>
      </c>
      <c r="H7" s="128">
        <v>0.61250396654677897</v>
      </c>
      <c r="I7" s="128" t="s">
        <v>40</v>
      </c>
      <c r="J7" s="128" t="s">
        <v>253</v>
      </c>
      <c r="K7" s="128" t="s">
        <v>1000</v>
      </c>
      <c r="L7" s="128">
        <v>0</v>
      </c>
      <c r="M7" s="128">
        <v>0.4</v>
      </c>
      <c r="N7" s="128">
        <v>0.6</v>
      </c>
      <c r="O7" s="128">
        <v>120</v>
      </c>
      <c r="P7" s="129">
        <v>42589.836689814816</v>
      </c>
    </row>
    <row r="8" spans="1:16" x14ac:dyDescent="0.2">
      <c r="A8" s="128">
        <v>34</v>
      </c>
      <c r="B8" s="128">
        <v>71</v>
      </c>
      <c r="C8" s="128">
        <v>85</v>
      </c>
      <c r="D8" s="128">
        <v>0.34693877551020402</v>
      </c>
      <c r="E8" s="128">
        <v>0.72448979591836704</v>
      </c>
      <c r="F8" s="128">
        <v>0.86734693877550995</v>
      </c>
      <c r="G8" s="128">
        <v>0.45536106072009702</v>
      </c>
      <c r="H8" s="128">
        <v>0.52471787416265203</v>
      </c>
      <c r="I8" s="128" t="s">
        <v>40</v>
      </c>
      <c r="J8" s="128" t="s">
        <v>253</v>
      </c>
      <c r="K8" s="128" t="s">
        <v>1001</v>
      </c>
      <c r="L8" s="128">
        <v>0</v>
      </c>
      <c r="M8" s="128">
        <v>0.5</v>
      </c>
      <c r="N8" s="128">
        <v>0.6</v>
      </c>
      <c r="O8" s="128">
        <v>120</v>
      </c>
      <c r="P8" s="129">
        <v>42589.836712962962</v>
      </c>
    </row>
    <row r="9" spans="1:16" x14ac:dyDescent="0.2">
      <c r="A9" s="128">
        <v>24</v>
      </c>
      <c r="B9" s="128">
        <v>70</v>
      </c>
      <c r="C9" s="128">
        <v>83</v>
      </c>
      <c r="D9" s="128">
        <v>0.24489795918367299</v>
      </c>
      <c r="E9" s="128">
        <v>0.71428571428571397</v>
      </c>
      <c r="F9" s="128">
        <v>0.84693877551020402</v>
      </c>
      <c r="G9" s="128">
        <v>0.36742877361409298</v>
      </c>
      <c r="H9" s="128">
        <v>0.42472734125515899</v>
      </c>
      <c r="I9" s="128" t="s">
        <v>40</v>
      </c>
      <c r="J9" s="128" t="s">
        <v>253</v>
      </c>
      <c r="K9" s="128" t="s">
        <v>1002</v>
      </c>
      <c r="L9" s="128">
        <v>0</v>
      </c>
      <c r="M9" s="128">
        <v>0.6</v>
      </c>
      <c r="N9" s="128">
        <v>0.6</v>
      </c>
      <c r="O9" s="128">
        <v>120</v>
      </c>
      <c r="P9" s="129">
        <v>42589.836724537039</v>
      </c>
    </row>
    <row r="10" spans="1:16" x14ac:dyDescent="0.2">
      <c r="A10" s="128">
        <v>22</v>
      </c>
      <c r="B10" s="128">
        <v>52</v>
      </c>
      <c r="C10" s="128">
        <v>77</v>
      </c>
      <c r="D10" s="128">
        <v>0.22448979591836701</v>
      </c>
      <c r="E10" s="128">
        <v>0.530612244897959</v>
      </c>
      <c r="F10" s="128">
        <v>0.78571428571428503</v>
      </c>
      <c r="G10" s="128">
        <v>0.30865389390812797</v>
      </c>
      <c r="H10" s="128">
        <v>0.36418392140573302</v>
      </c>
      <c r="I10" s="128" t="s">
        <v>40</v>
      </c>
      <c r="J10" s="128" t="s">
        <v>253</v>
      </c>
      <c r="K10" s="128" t="s">
        <v>1003</v>
      </c>
      <c r="L10" s="128">
        <v>0</v>
      </c>
      <c r="M10" s="128">
        <v>0.7</v>
      </c>
      <c r="N10" s="128">
        <v>0.6</v>
      </c>
      <c r="O10" s="128">
        <v>120</v>
      </c>
      <c r="P10" s="129">
        <v>42589.836736111109</v>
      </c>
    </row>
    <row r="11" spans="1:16" x14ac:dyDescent="0.2">
      <c r="A11" s="128">
        <v>14</v>
      </c>
      <c r="B11" s="128">
        <v>40</v>
      </c>
      <c r="C11" s="128">
        <v>63</v>
      </c>
      <c r="D11" s="128">
        <v>0.14285714285714199</v>
      </c>
      <c r="E11" s="128">
        <v>0.40816326530612201</v>
      </c>
      <c r="F11" s="128">
        <v>0.64285714285714202</v>
      </c>
      <c r="G11" s="128">
        <v>0.246586330136883</v>
      </c>
      <c r="H11" s="128">
        <v>0.28901854259751802</v>
      </c>
      <c r="I11" s="128" t="s">
        <v>40</v>
      </c>
      <c r="J11" s="128" t="s">
        <v>253</v>
      </c>
      <c r="K11" s="128" t="s">
        <v>1004</v>
      </c>
      <c r="L11" s="128">
        <v>0</v>
      </c>
      <c r="M11" s="128">
        <v>0.79999999999999905</v>
      </c>
      <c r="N11" s="128">
        <v>0.6</v>
      </c>
      <c r="O11" s="128">
        <v>120</v>
      </c>
      <c r="P11" s="129">
        <v>42589.836747685185</v>
      </c>
    </row>
    <row r="12" spans="1:16" x14ac:dyDescent="0.2">
      <c r="A12" s="128">
        <v>13</v>
      </c>
      <c r="B12" s="128">
        <v>37</v>
      </c>
      <c r="C12" s="128">
        <v>54</v>
      </c>
      <c r="D12" s="128">
        <v>0.132653061224489</v>
      </c>
      <c r="E12" s="128">
        <v>0.37755102040816302</v>
      </c>
      <c r="F12" s="128">
        <v>0.55102040816326503</v>
      </c>
      <c r="G12" s="128">
        <v>0.22635215075998399</v>
      </c>
      <c r="H12" s="128">
        <v>0.26889480680233602</v>
      </c>
      <c r="I12" s="128" t="s">
        <v>40</v>
      </c>
      <c r="J12" s="128" t="s">
        <v>253</v>
      </c>
      <c r="K12" s="128" t="s">
        <v>1005</v>
      </c>
      <c r="L12" s="128">
        <v>0</v>
      </c>
      <c r="M12" s="128">
        <v>0.89999999999999902</v>
      </c>
      <c r="N12" s="128">
        <v>0.6</v>
      </c>
      <c r="O12" s="128">
        <v>120</v>
      </c>
      <c r="P12" s="129">
        <v>42589.836759259262</v>
      </c>
    </row>
    <row r="13" spans="1:16" x14ac:dyDescent="0.2">
      <c r="A13" s="128">
        <v>66</v>
      </c>
      <c r="B13" s="128">
        <v>81</v>
      </c>
      <c r="C13" s="128">
        <v>86</v>
      </c>
      <c r="D13" s="128">
        <v>0.67346938775510201</v>
      </c>
      <c r="E13" s="128">
        <v>0.82653061224489799</v>
      </c>
      <c r="F13" s="128">
        <v>0.87755102040816302</v>
      </c>
      <c r="G13" s="128">
        <v>0.63119327170199702</v>
      </c>
      <c r="H13" s="128">
        <v>0.73944651928808702</v>
      </c>
      <c r="I13" s="128" t="s">
        <v>40</v>
      </c>
      <c r="J13" s="128" t="s">
        <v>253</v>
      </c>
      <c r="K13" s="128" t="s">
        <v>1006</v>
      </c>
      <c r="L13" s="128">
        <v>0.1</v>
      </c>
      <c r="M13" s="128">
        <v>0</v>
      </c>
      <c r="N13" s="128">
        <v>0.6</v>
      </c>
      <c r="O13" s="128">
        <v>120</v>
      </c>
      <c r="P13" s="129">
        <v>42589.836770833332</v>
      </c>
    </row>
    <row r="14" spans="1:16" x14ac:dyDescent="0.2">
      <c r="A14" s="128">
        <v>66</v>
      </c>
      <c r="B14" s="128">
        <v>80</v>
      </c>
      <c r="C14" s="128">
        <v>85</v>
      </c>
      <c r="D14" s="128">
        <v>0.67346938775510201</v>
      </c>
      <c r="E14" s="128">
        <v>0.81632653061224403</v>
      </c>
      <c r="F14" s="128">
        <v>0.86734693877550995</v>
      </c>
      <c r="G14" s="128">
        <v>0.63167434590046601</v>
      </c>
      <c r="H14" s="128">
        <v>0.73824334417316095</v>
      </c>
      <c r="I14" s="128" t="s">
        <v>40</v>
      </c>
      <c r="J14" s="128" t="s">
        <v>253</v>
      </c>
      <c r="K14" s="128" t="s">
        <v>1007</v>
      </c>
      <c r="L14" s="128">
        <v>0.1</v>
      </c>
      <c r="M14" s="128">
        <v>0.1</v>
      </c>
      <c r="N14" s="128">
        <v>0.6</v>
      </c>
      <c r="O14" s="128">
        <v>120</v>
      </c>
      <c r="P14" s="129">
        <v>42589.836782407408</v>
      </c>
    </row>
    <row r="15" spans="1:16" x14ac:dyDescent="0.2">
      <c r="A15" s="128">
        <v>64</v>
      </c>
      <c r="B15" s="128">
        <v>80</v>
      </c>
      <c r="C15" s="128">
        <v>83</v>
      </c>
      <c r="D15" s="128">
        <v>0.65306122448979498</v>
      </c>
      <c r="E15" s="128">
        <v>0.81632653061224403</v>
      </c>
      <c r="F15" s="128">
        <v>0.84693877551020402</v>
      </c>
      <c r="G15" s="128">
        <v>0.62131320968247195</v>
      </c>
      <c r="H15" s="128">
        <v>0.72508853108342897</v>
      </c>
      <c r="I15" s="128" t="s">
        <v>40</v>
      </c>
      <c r="J15" s="128" t="s">
        <v>253</v>
      </c>
      <c r="K15" s="128" t="s">
        <v>1008</v>
      </c>
      <c r="L15" s="128">
        <v>0.1</v>
      </c>
      <c r="M15" s="128">
        <v>0.2</v>
      </c>
      <c r="N15" s="128">
        <v>0.6</v>
      </c>
      <c r="O15" s="128">
        <v>120</v>
      </c>
      <c r="P15" s="129">
        <v>42589.836793981478</v>
      </c>
    </row>
    <row r="16" spans="1:16" x14ac:dyDescent="0.2">
      <c r="A16" s="128">
        <v>55</v>
      </c>
      <c r="B16" s="128">
        <v>77</v>
      </c>
      <c r="C16" s="128">
        <v>83</v>
      </c>
      <c r="D16" s="128">
        <v>0.56122448979591799</v>
      </c>
      <c r="E16" s="128">
        <v>0.78571428571428503</v>
      </c>
      <c r="F16" s="128">
        <v>0.84693877551020402</v>
      </c>
      <c r="G16" s="128">
        <v>0.57533235094516599</v>
      </c>
      <c r="H16" s="128">
        <v>0.67052155314922102</v>
      </c>
      <c r="I16" s="128" t="s">
        <v>40</v>
      </c>
      <c r="J16" s="128" t="s">
        <v>253</v>
      </c>
      <c r="K16" s="128" t="s">
        <v>1009</v>
      </c>
      <c r="L16" s="128">
        <v>0.1</v>
      </c>
      <c r="M16" s="128">
        <v>0.3</v>
      </c>
      <c r="N16" s="128">
        <v>0.6</v>
      </c>
      <c r="O16" s="128">
        <v>120</v>
      </c>
      <c r="P16" s="129">
        <v>42589.836793981478</v>
      </c>
    </row>
    <row r="17" spans="1:16" x14ac:dyDescent="0.2">
      <c r="A17" s="128">
        <v>40</v>
      </c>
      <c r="B17" s="128">
        <v>75</v>
      </c>
      <c r="C17" s="128">
        <v>82</v>
      </c>
      <c r="D17" s="128">
        <v>0.40816326530612201</v>
      </c>
      <c r="E17" s="128">
        <v>0.765306122448979</v>
      </c>
      <c r="F17" s="128">
        <v>0.83673469387755095</v>
      </c>
      <c r="G17" s="128">
        <v>0.50092957422655005</v>
      </c>
      <c r="H17" s="128">
        <v>0.57796240314943603</v>
      </c>
      <c r="I17" s="128" t="s">
        <v>40</v>
      </c>
      <c r="J17" s="128" t="s">
        <v>253</v>
      </c>
      <c r="K17" s="128" t="s">
        <v>1010</v>
      </c>
      <c r="L17" s="128">
        <v>0.1</v>
      </c>
      <c r="M17" s="128">
        <v>0.4</v>
      </c>
      <c r="N17" s="128">
        <v>0.6</v>
      </c>
      <c r="O17" s="128">
        <v>120</v>
      </c>
      <c r="P17" s="129">
        <v>42589.836805555555</v>
      </c>
    </row>
    <row r="18" spans="1:16" x14ac:dyDescent="0.2">
      <c r="A18" s="128">
        <v>28</v>
      </c>
      <c r="B18" s="128">
        <v>72</v>
      </c>
      <c r="C18" s="128">
        <v>83</v>
      </c>
      <c r="D18" s="128">
        <v>0.28571428571428498</v>
      </c>
      <c r="E18" s="128">
        <v>0.73469387755102</v>
      </c>
      <c r="F18" s="128">
        <v>0.84693877551020402</v>
      </c>
      <c r="G18" s="128">
        <v>0.41247450465065899</v>
      </c>
      <c r="H18" s="128">
        <v>0.47971744210762901</v>
      </c>
      <c r="I18" s="128" t="s">
        <v>40</v>
      </c>
      <c r="J18" s="128" t="s">
        <v>253</v>
      </c>
      <c r="K18" s="128" t="s">
        <v>1011</v>
      </c>
      <c r="L18" s="128">
        <v>0.1</v>
      </c>
      <c r="M18" s="128">
        <v>0.5</v>
      </c>
      <c r="N18" s="128">
        <v>0.6</v>
      </c>
      <c r="O18" s="128">
        <v>120</v>
      </c>
      <c r="P18" s="129">
        <v>42589.836817129632</v>
      </c>
    </row>
    <row r="19" spans="1:16" x14ac:dyDescent="0.2">
      <c r="A19" s="128">
        <v>20</v>
      </c>
      <c r="B19" s="128">
        <v>62</v>
      </c>
      <c r="C19" s="128">
        <v>82</v>
      </c>
      <c r="D19" s="128">
        <v>0.20408163265306101</v>
      </c>
      <c r="E19" s="128">
        <v>0.63265306122448906</v>
      </c>
      <c r="F19" s="128">
        <v>0.83673469387755095</v>
      </c>
      <c r="G19" s="128">
        <v>0.32892554923789902</v>
      </c>
      <c r="H19" s="128">
        <v>0.38343931548558002</v>
      </c>
      <c r="I19" s="128" t="s">
        <v>40</v>
      </c>
      <c r="J19" s="128" t="s">
        <v>253</v>
      </c>
      <c r="K19" s="128" t="s">
        <v>1012</v>
      </c>
      <c r="L19" s="128">
        <v>0.1</v>
      </c>
      <c r="M19" s="128">
        <v>0.6</v>
      </c>
      <c r="N19" s="128">
        <v>0.6</v>
      </c>
      <c r="O19" s="128">
        <v>120</v>
      </c>
      <c r="P19" s="129">
        <v>42589.836828703701</v>
      </c>
    </row>
    <row r="20" spans="1:16" x14ac:dyDescent="0.2">
      <c r="A20" s="128">
        <v>15</v>
      </c>
      <c r="B20" s="128">
        <v>43</v>
      </c>
      <c r="C20" s="128">
        <v>70</v>
      </c>
      <c r="D20" s="128">
        <v>0.15306122448979501</v>
      </c>
      <c r="E20" s="128">
        <v>0.43877551020408101</v>
      </c>
      <c r="F20" s="128">
        <v>0.71428571428571397</v>
      </c>
      <c r="G20" s="128">
        <v>0.25831938569955798</v>
      </c>
      <c r="H20" s="128">
        <v>0.30513187100600803</v>
      </c>
      <c r="I20" s="128" t="s">
        <v>40</v>
      </c>
      <c r="J20" s="128" t="s">
        <v>253</v>
      </c>
      <c r="K20" s="128" t="s">
        <v>1013</v>
      </c>
      <c r="L20" s="128">
        <v>0.1</v>
      </c>
      <c r="M20" s="128">
        <v>0.7</v>
      </c>
      <c r="N20" s="128">
        <v>0.6</v>
      </c>
      <c r="O20" s="128">
        <v>120</v>
      </c>
      <c r="P20" s="129">
        <v>42589.836840277778</v>
      </c>
    </row>
    <row r="21" spans="1:16" x14ac:dyDescent="0.2">
      <c r="A21" s="128">
        <v>12</v>
      </c>
      <c r="B21" s="128">
        <v>37</v>
      </c>
      <c r="C21" s="128">
        <v>55</v>
      </c>
      <c r="D21" s="128">
        <v>0.122448979591836</v>
      </c>
      <c r="E21" s="128">
        <v>0.37755102040816302</v>
      </c>
      <c r="F21" s="128">
        <v>0.56122448979591799</v>
      </c>
      <c r="G21" s="128">
        <v>0.216515935691968</v>
      </c>
      <c r="H21" s="128">
        <v>0.25449291381042</v>
      </c>
      <c r="I21" s="128" t="s">
        <v>40</v>
      </c>
      <c r="J21" s="128" t="s">
        <v>253</v>
      </c>
      <c r="K21" s="128" t="s">
        <v>1014</v>
      </c>
      <c r="L21" s="128">
        <v>0.1</v>
      </c>
      <c r="M21" s="128">
        <v>0.79999999999999905</v>
      </c>
      <c r="N21" s="128">
        <v>0.6</v>
      </c>
      <c r="O21" s="128">
        <v>120</v>
      </c>
      <c r="P21" s="129">
        <v>42589.836851851855</v>
      </c>
    </row>
    <row r="22" spans="1:16" x14ac:dyDescent="0.2">
      <c r="A22" s="128">
        <v>12</v>
      </c>
      <c r="B22" s="128">
        <v>35</v>
      </c>
      <c r="C22" s="128">
        <v>45</v>
      </c>
      <c r="D22" s="128">
        <v>0.122448979591836</v>
      </c>
      <c r="E22" s="128">
        <v>0.35714285714285698</v>
      </c>
      <c r="F22" s="128">
        <v>0.45918367346938699</v>
      </c>
      <c r="G22" s="128">
        <v>0.19895581845955401</v>
      </c>
      <c r="H22" s="128">
        <v>0.24105440218042501</v>
      </c>
      <c r="I22" s="128" t="s">
        <v>40</v>
      </c>
      <c r="J22" s="128" t="s">
        <v>253</v>
      </c>
      <c r="K22" s="128" t="s">
        <v>1015</v>
      </c>
      <c r="L22" s="128">
        <v>0.1</v>
      </c>
      <c r="M22" s="128">
        <v>0.89999999999999902</v>
      </c>
      <c r="N22" s="128">
        <v>0.6</v>
      </c>
      <c r="O22" s="128">
        <v>120</v>
      </c>
      <c r="P22" s="129">
        <v>42589.836863425924</v>
      </c>
    </row>
    <row r="23" spans="1:16" s="132" customFormat="1" x14ac:dyDescent="0.2">
      <c r="A23" s="130">
        <v>67</v>
      </c>
      <c r="B23" s="130">
        <v>79</v>
      </c>
      <c r="C23" s="130">
        <v>86</v>
      </c>
      <c r="D23" s="130">
        <v>0.68367346938775497</v>
      </c>
      <c r="E23" s="130">
        <v>0.80612244897959096</v>
      </c>
      <c r="F23" s="130">
        <v>0.87755102040816302</v>
      </c>
      <c r="G23" s="130">
        <v>0.63041286102025396</v>
      </c>
      <c r="H23" s="130">
        <v>0.74262095114436</v>
      </c>
      <c r="I23" s="130" t="s">
        <v>40</v>
      </c>
      <c r="J23" s="130" t="s">
        <v>253</v>
      </c>
      <c r="K23" s="130" t="s">
        <v>1016</v>
      </c>
      <c r="L23" s="130">
        <v>0.2</v>
      </c>
      <c r="M23" s="130">
        <v>0</v>
      </c>
      <c r="N23" s="130">
        <v>0.6</v>
      </c>
      <c r="O23" s="130">
        <v>120</v>
      </c>
      <c r="P23" s="131">
        <v>42589.836875000001</v>
      </c>
    </row>
    <row r="24" spans="1:16" s="6" customFormat="1" x14ac:dyDescent="0.2">
      <c r="A24" s="128">
        <v>67</v>
      </c>
      <c r="B24" s="128">
        <v>79</v>
      </c>
      <c r="C24" s="128">
        <v>86</v>
      </c>
      <c r="D24" s="128">
        <v>0.68367346938775497</v>
      </c>
      <c r="E24" s="128">
        <v>0.80612244897959096</v>
      </c>
      <c r="F24" s="128">
        <v>0.87755102040816302</v>
      </c>
      <c r="G24" s="128">
        <v>0.63052342491170799</v>
      </c>
      <c r="H24" s="128">
        <v>0.74249154778361004</v>
      </c>
      <c r="I24" s="128" t="s">
        <v>40</v>
      </c>
      <c r="J24" s="128" t="s">
        <v>253</v>
      </c>
      <c r="K24" s="128" t="s">
        <v>1017</v>
      </c>
      <c r="L24" s="128">
        <v>0.2</v>
      </c>
      <c r="M24" s="128">
        <v>0.1</v>
      </c>
      <c r="N24" s="128">
        <v>0.6</v>
      </c>
      <c r="O24" s="128">
        <v>120</v>
      </c>
      <c r="P24" s="129">
        <v>42589.836886574078</v>
      </c>
    </row>
    <row r="25" spans="1:16" x14ac:dyDescent="0.2">
      <c r="A25" s="128">
        <v>64</v>
      </c>
      <c r="B25" s="128">
        <v>77</v>
      </c>
      <c r="C25" s="128">
        <v>83</v>
      </c>
      <c r="D25" s="128">
        <v>0.65306122448979498</v>
      </c>
      <c r="E25" s="128">
        <v>0.78571428571428503</v>
      </c>
      <c r="F25" s="128">
        <v>0.84693877551020402</v>
      </c>
      <c r="G25" s="128">
        <v>0.61420995922017996</v>
      </c>
      <c r="H25" s="128">
        <v>0.72279161167837302</v>
      </c>
      <c r="I25" s="128" t="s">
        <v>40</v>
      </c>
      <c r="J25" s="128" t="s">
        <v>253</v>
      </c>
      <c r="K25" s="128" t="s">
        <v>1018</v>
      </c>
      <c r="L25" s="128">
        <v>0.2</v>
      </c>
      <c r="M25" s="128">
        <v>0.2</v>
      </c>
      <c r="N25" s="128">
        <v>0.6</v>
      </c>
      <c r="O25" s="128">
        <v>120</v>
      </c>
      <c r="P25" s="129">
        <v>42589.836886574078</v>
      </c>
    </row>
    <row r="26" spans="1:16" x14ac:dyDescent="0.2">
      <c r="A26" s="128">
        <v>54</v>
      </c>
      <c r="B26" s="128">
        <v>76</v>
      </c>
      <c r="C26" s="128">
        <v>82</v>
      </c>
      <c r="D26" s="128">
        <v>0.55102040816326503</v>
      </c>
      <c r="E26" s="128">
        <v>0.77551020408163196</v>
      </c>
      <c r="F26" s="128">
        <v>0.83673469387755095</v>
      </c>
      <c r="G26" s="128">
        <v>0.56536558765943601</v>
      </c>
      <c r="H26" s="128">
        <v>0.66301707651698405</v>
      </c>
      <c r="I26" s="128" t="s">
        <v>40</v>
      </c>
      <c r="J26" s="128" t="s">
        <v>253</v>
      </c>
      <c r="K26" s="128" t="s">
        <v>1019</v>
      </c>
      <c r="L26" s="128">
        <v>0.2</v>
      </c>
      <c r="M26" s="128">
        <v>0.3</v>
      </c>
      <c r="N26" s="128">
        <v>0.6</v>
      </c>
      <c r="O26" s="128">
        <v>120</v>
      </c>
      <c r="P26" s="129">
        <v>42589.836898148147</v>
      </c>
    </row>
    <row r="27" spans="1:16" x14ac:dyDescent="0.2">
      <c r="A27" s="128">
        <v>38</v>
      </c>
      <c r="B27" s="128">
        <v>74</v>
      </c>
      <c r="C27" s="128">
        <v>82</v>
      </c>
      <c r="D27" s="128">
        <v>0.38775510204081598</v>
      </c>
      <c r="E27" s="128">
        <v>0.75510204081632604</v>
      </c>
      <c r="F27" s="128">
        <v>0.83673469387755095</v>
      </c>
      <c r="G27" s="128">
        <v>0.48102096473409101</v>
      </c>
      <c r="H27" s="128">
        <v>0.55617758804387196</v>
      </c>
      <c r="I27" s="128" t="s">
        <v>40</v>
      </c>
      <c r="J27" s="128" t="s">
        <v>253</v>
      </c>
      <c r="K27" s="128" t="s">
        <v>1020</v>
      </c>
      <c r="L27" s="128">
        <v>0.2</v>
      </c>
      <c r="M27" s="128">
        <v>0.4</v>
      </c>
      <c r="N27" s="128">
        <v>0.6</v>
      </c>
      <c r="O27" s="128">
        <v>120</v>
      </c>
      <c r="P27" s="129">
        <v>42589.836909722224</v>
      </c>
    </row>
    <row r="28" spans="1:16" x14ac:dyDescent="0.2">
      <c r="A28" s="128">
        <v>24</v>
      </c>
      <c r="B28" s="128">
        <v>71</v>
      </c>
      <c r="C28" s="128">
        <v>82</v>
      </c>
      <c r="D28" s="128">
        <v>0.24489795918367299</v>
      </c>
      <c r="E28" s="128">
        <v>0.72448979591836704</v>
      </c>
      <c r="F28" s="128">
        <v>0.83673469387755095</v>
      </c>
      <c r="G28" s="128">
        <v>0.38585597480233003</v>
      </c>
      <c r="H28" s="128">
        <v>0.45084990760909199</v>
      </c>
      <c r="I28" s="128" t="s">
        <v>40</v>
      </c>
      <c r="J28" s="128" t="s">
        <v>253</v>
      </c>
      <c r="K28" s="128" t="s">
        <v>1021</v>
      </c>
      <c r="L28" s="128">
        <v>0.2</v>
      </c>
      <c r="M28" s="128">
        <v>0.5</v>
      </c>
      <c r="N28" s="128">
        <v>0.6</v>
      </c>
      <c r="O28" s="128">
        <v>120</v>
      </c>
      <c r="P28" s="129">
        <v>42589.836921296293</v>
      </c>
    </row>
    <row r="29" spans="1:16" x14ac:dyDescent="0.2">
      <c r="A29" s="128">
        <v>17</v>
      </c>
      <c r="B29" s="128">
        <v>62</v>
      </c>
      <c r="C29" s="128">
        <v>78</v>
      </c>
      <c r="D29" s="128">
        <v>0.17346938775510201</v>
      </c>
      <c r="E29" s="128">
        <v>0.63265306122448906</v>
      </c>
      <c r="F29" s="128">
        <v>0.79591836734693799</v>
      </c>
      <c r="G29" s="128">
        <v>0.30465938898908601</v>
      </c>
      <c r="H29" s="128">
        <v>0.35765279229748498</v>
      </c>
      <c r="I29" s="128" t="s">
        <v>40</v>
      </c>
      <c r="J29" s="128" t="s">
        <v>253</v>
      </c>
      <c r="K29" s="128" t="s">
        <v>1022</v>
      </c>
      <c r="L29" s="128">
        <v>0.2</v>
      </c>
      <c r="M29" s="128">
        <v>0.6</v>
      </c>
      <c r="N29" s="128">
        <v>0.6</v>
      </c>
      <c r="O29" s="128">
        <v>120</v>
      </c>
      <c r="P29" s="129">
        <v>42589.83693287037</v>
      </c>
    </row>
    <row r="30" spans="1:16" x14ac:dyDescent="0.2">
      <c r="A30" s="128">
        <v>13</v>
      </c>
      <c r="B30" s="128">
        <v>44</v>
      </c>
      <c r="C30" s="128">
        <v>65</v>
      </c>
      <c r="D30" s="128">
        <v>0.132653061224489</v>
      </c>
      <c r="E30" s="128">
        <v>0.44897959183673403</v>
      </c>
      <c r="F30" s="128">
        <v>0.66326530612244805</v>
      </c>
      <c r="G30" s="128">
        <v>0.24397172761248101</v>
      </c>
      <c r="H30" s="128">
        <v>0.28673408613495899</v>
      </c>
      <c r="I30" s="128" t="s">
        <v>40</v>
      </c>
      <c r="J30" s="128" t="s">
        <v>253</v>
      </c>
      <c r="K30" s="128" t="s">
        <v>1023</v>
      </c>
      <c r="L30" s="128">
        <v>0.2</v>
      </c>
      <c r="M30" s="128">
        <v>0.7</v>
      </c>
      <c r="N30" s="128">
        <v>0.6</v>
      </c>
      <c r="O30" s="128">
        <v>120</v>
      </c>
      <c r="P30" s="129">
        <v>42589.836944444447</v>
      </c>
    </row>
    <row r="31" spans="1:16" x14ac:dyDescent="0.2">
      <c r="A31" s="128">
        <v>12</v>
      </c>
      <c r="B31" s="128">
        <v>37</v>
      </c>
      <c r="C31" s="128">
        <v>55</v>
      </c>
      <c r="D31" s="128">
        <v>0.122448979591836</v>
      </c>
      <c r="E31" s="128">
        <v>0.37755102040816302</v>
      </c>
      <c r="F31" s="128">
        <v>0.56122448979591799</v>
      </c>
      <c r="G31" s="128">
        <v>0.21317191763458701</v>
      </c>
      <c r="H31" s="128">
        <v>0.253117041322588</v>
      </c>
      <c r="I31" s="128" t="s">
        <v>40</v>
      </c>
      <c r="J31" s="128" t="s">
        <v>253</v>
      </c>
      <c r="K31" s="128" t="s">
        <v>1024</v>
      </c>
      <c r="L31" s="128">
        <v>0.2</v>
      </c>
      <c r="M31" s="128">
        <v>0.79999999999999905</v>
      </c>
      <c r="N31" s="128">
        <v>0.6</v>
      </c>
      <c r="O31" s="128">
        <v>120</v>
      </c>
      <c r="P31" s="129">
        <v>42589.836944444447</v>
      </c>
    </row>
    <row r="32" spans="1:16" x14ac:dyDescent="0.2">
      <c r="A32" s="128">
        <v>12</v>
      </c>
      <c r="B32" s="128">
        <v>35</v>
      </c>
      <c r="C32" s="128">
        <v>45</v>
      </c>
      <c r="D32" s="128">
        <v>0.122448979591836</v>
      </c>
      <c r="E32" s="128">
        <v>0.35714285714285698</v>
      </c>
      <c r="F32" s="128">
        <v>0.45918367346938699</v>
      </c>
      <c r="G32" s="128">
        <v>0.19738176839781801</v>
      </c>
      <c r="H32" s="128">
        <v>0.239435449859776</v>
      </c>
      <c r="I32" s="128" t="s">
        <v>40</v>
      </c>
      <c r="J32" s="128" t="s">
        <v>253</v>
      </c>
      <c r="K32" s="128" t="s">
        <v>1025</v>
      </c>
      <c r="L32" s="128">
        <v>0.2</v>
      </c>
      <c r="M32" s="128">
        <v>0.89999999999999902</v>
      </c>
      <c r="N32" s="128">
        <v>0.6</v>
      </c>
      <c r="O32" s="128">
        <v>120</v>
      </c>
      <c r="P32" s="129">
        <v>42589.836956018517</v>
      </c>
    </row>
    <row r="33" spans="1:16" x14ac:dyDescent="0.2">
      <c r="A33" s="128">
        <v>65</v>
      </c>
      <c r="B33" s="128">
        <v>78</v>
      </c>
      <c r="C33" s="128">
        <v>87</v>
      </c>
      <c r="D33" s="128">
        <v>0.66326530612244805</v>
      </c>
      <c r="E33" s="128">
        <v>0.79591836734693799</v>
      </c>
      <c r="F33" s="128">
        <v>0.88775510204081598</v>
      </c>
      <c r="G33" s="128">
        <v>0.61526757398876997</v>
      </c>
      <c r="H33" s="128">
        <v>0.73030995734840398</v>
      </c>
      <c r="I33" s="128" t="s">
        <v>40</v>
      </c>
      <c r="J33" s="128" t="s">
        <v>253</v>
      </c>
      <c r="K33" s="128" t="s">
        <v>1026</v>
      </c>
      <c r="L33" s="128">
        <v>0.3</v>
      </c>
      <c r="M33" s="128">
        <v>0</v>
      </c>
      <c r="N33" s="128">
        <v>0.6</v>
      </c>
      <c r="O33" s="128">
        <v>120</v>
      </c>
      <c r="P33" s="129">
        <v>42589.836967592593</v>
      </c>
    </row>
    <row r="34" spans="1:16" x14ac:dyDescent="0.2">
      <c r="A34" s="128">
        <v>66</v>
      </c>
      <c r="B34" s="128">
        <v>78</v>
      </c>
      <c r="C34" s="128">
        <v>82</v>
      </c>
      <c r="D34" s="128">
        <v>0.67346938775510201</v>
      </c>
      <c r="E34" s="128">
        <v>0.79591836734693799</v>
      </c>
      <c r="F34" s="128">
        <v>0.83673469387755095</v>
      </c>
      <c r="G34" s="128">
        <v>0.61838242763311901</v>
      </c>
      <c r="H34" s="128">
        <v>0.73354235236153598</v>
      </c>
      <c r="I34" s="128" t="s">
        <v>40</v>
      </c>
      <c r="J34" s="128" t="s">
        <v>253</v>
      </c>
      <c r="K34" s="128" t="s">
        <v>1027</v>
      </c>
      <c r="L34" s="128">
        <v>0.3</v>
      </c>
      <c r="M34" s="128">
        <v>0.1</v>
      </c>
      <c r="N34" s="128">
        <v>0.6</v>
      </c>
      <c r="O34" s="128">
        <v>120</v>
      </c>
      <c r="P34" s="129">
        <v>42589.83697916667</v>
      </c>
    </row>
    <row r="35" spans="1:16" x14ac:dyDescent="0.2">
      <c r="A35" s="128">
        <v>60</v>
      </c>
      <c r="B35" s="128">
        <v>76</v>
      </c>
      <c r="C35" s="128">
        <v>82</v>
      </c>
      <c r="D35" s="128">
        <v>0.61224489795918302</v>
      </c>
      <c r="E35" s="128">
        <v>0.77551020408163196</v>
      </c>
      <c r="F35" s="128">
        <v>0.83673469387755095</v>
      </c>
      <c r="G35" s="128">
        <v>0.59050403086301895</v>
      </c>
      <c r="H35" s="128">
        <v>0.70174591268990705</v>
      </c>
      <c r="I35" s="128" t="s">
        <v>40</v>
      </c>
      <c r="J35" s="128" t="s">
        <v>253</v>
      </c>
      <c r="K35" s="128" t="s">
        <v>1028</v>
      </c>
      <c r="L35" s="128">
        <v>0.3</v>
      </c>
      <c r="M35" s="128">
        <v>0.2</v>
      </c>
      <c r="N35" s="128">
        <v>0.6</v>
      </c>
      <c r="O35" s="128">
        <v>120</v>
      </c>
      <c r="P35" s="129">
        <v>42589.83699074074</v>
      </c>
    </row>
    <row r="36" spans="1:16" x14ac:dyDescent="0.2">
      <c r="A36" s="128">
        <v>41</v>
      </c>
      <c r="B36" s="128">
        <v>76</v>
      </c>
      <c r="C36" s="128">
        <v>82</v>
      </c>
      <c r="D36" s="128">
        <v>0.41836734693877498</v>
      </c>
      <c r="E36" s="128">
        <v>0.77551020408163196</v>
      </c>
      <c r="F36" s="128">
        <v>0.83673469387755095</v>
      </c>
      <c r="G36" s="128">
        <v>0.50561016695240701</v>
      </c>
      <c r="H36" s="128">
        <v>0.58788452066413999</v>
      </c>
      <c r="I36" s="128" t="s">
        <v>40</v>
      </c>
      <c r="J36" s="128" t="s">
        <v>253</v>
      </c>
      <c r="K36" s="128" t="s">
        <v>1029</v>
      </c>
      <c r="L36" s="128">
        <v>0.3</v>
      </c>
      <c r="M36" s="128">
        <v>0.3</v>
      </c>
      <c r="N36" s="128">
        <v>0.6</v>
      </c>
      <c r="O36" s="128">
        <v>120</v>
      </c>
      <c r="P36" s="129">
        <v>42589.837002314816</v>
      </c>
    </row>
    <row r="37" spans="1:16" x14ac:dyDescent="0.2">
      <c r="A37" s="128">
        <v>34</v>
      </c>
      <c r="B37" s="128">
        <v>72</v>
      </c>
      <c r="C37" s="128">
        <v>81</v>
      </c>
      <c r="D37" s="128">
        <v>0.34693877551020402</v>
      </c>
      <c r="E37" s="128">
        <v>0.73469387755102</v>
      </c>
      <c r="F37" s="128">
        <v>0.82653061224489799</v>
      </c>
      <c r="G37" s="128">
        <v>0.44711452416776798</v>
      </c>
      <c r="H37" s="128">
        <v>0.52238202486825003</v>
      </c>
      <c r="I37" s="128" t="s">
        <v>40</v>
      </c>
      <c r="J37" s="128" t="s">
        <v>253</v>
      </c>
      <c r="K37" s="128" t="s">
        <v>1030</v>
      </c>
      <c r="L37" s="128">
        <v>0.3</v>
      </c>
      <c r="M37" s="128">
        <v>0.4</v>
      </c>
      <c r="N37" s="128">
        <v>0.6</v>
      </c>
      <c r="O37" s="128">
        <v>120</v>
      </c>
      <c r="P37" s="129">
        <v>42589.837002314816</v>
      </c>
    </row>
    <row r="38" spans="1:16" x14ac:dyDescent="0.2">
      <c r="A38" s="128">
        <v>21</v>
      </c>
      <c r="B38" s="128">
        <v>68</v>
      </c>
      <c r="C38" s="128">
        <v>82</v>
      </c>
      <c r="D38" s="128">
        <v>0.214285714285714</v>
      </c>
      <c r="E38" s="128">
        <v>0.69387755102040805</v>
      </c>
      <c r="F38" s="128">
        <v>0.83673469387755095</v>
      </c>
      <c r="G38" s="128">
        <v>0.35483491246342602</v>
      </c>
      <c r="H38" s="128">
        <v>0.41896484902336101</v>
      </c>
      <c r="I38" s="128" t="s">
        <v>40</v>
      </c>
      <c r="J38" s="128" t="s">
        <v>253</v>
      </c>
      <c r="K38" s="128" t="s">
        <v>1031</v>
      </c>
      <c r="L38" s="128">
        <v>0.3</v>
      </c>
      <c r="M38" s="128">
        <v>0.5</v>
      </c>
      <c r="N38" s="128">
        <v>0.6</v>
      </c>
      <c r="O38" s="128">
        <v>120</v>
      </c>
      <c r="P38" s="129">
        <v>42589.837013888886</v>
      </c>
    </row>
    <row r="39" spans="1:16" x14ac:dyDescent="0.2">
      <c r="A39" s="128">
        <v>17</v>
      </c>
      <c r="B39" s="128">
        <v>54</v>
      </c>
      <c r="C39" s="128">
        <v>77</v>
      </c>
      <c r="D39" s="128">
        <v>0.17346938775510201</v>
      </c>
      <c r="E39" s="128">
        <v>0.55102040816326503</v>
      </c>
      <c r="F39" s="128">
        <v>0.78571428571428503</v>
      </c>
      <c r="G39" s="128">
        <v>0.29040132628936699</v>
      </c>
      <c r="H39" s="128">
        <v>0.34391667273065502</v>
      </c>
      <c r="I39" s="128" t="s">
        <v>40</v>
      </c>
      <c r="J39" s="128" t="s">
        <v>253</v>
      </c>
      <c r="K39" s="128" t="s">
        <v>1032</v>
      </c>
      <c r="L39" s="128">
        <v>0.3</v>
      </c>
      <c r="M39" s="128">
        <v>0.6</v>
      </c>
      <c r="N39" s="128">
        <v>0.6</v>
      </c>
      <c r="O39" s="128">
        <v>120</v>
      </c>
      <c r="P39" s="129">
        <v>42589.837025462963</v>
      </c>
    </row>
    <row r="40" spans="1:16" x14ac:dyDescent="0.2">
      <c r="A40" s="128">
        <v>13</v>
      </c>
      <c r="B40" s="128">
        <v>42</v>
      </c>
      <c r="C40" s="128">
        <v>63</v>
      </c>
      <c r="D40" s="128">
        <v>0.132653061224489</v>
      </c>
      <c r="E40" s="128">
        <v>0.42857142857142799</v>
      </c>
      <c r="F40" s="128">
        <v>0.64285714285714202</v>
      </c>
      <c r="G40" s="128">
        <v>0.236477981945419</v>
      </c>
      <c r="H40" s="128">
        <v>0.28144668270310302</v>
      </c>
      <c r="I40" s="128" t="s">
        <v>40</v>
      </c>
      <c r="J40" s="128" t="s">
        <v>253</v>
      </c>
      <c r="K40" s="128" t="s">
        <v>1033</v>
      </c>
      <c r="L40" s="128">
        <v>0.3</v>
      </c>
      <c r="M40" s="128">
        <v>0.7</v>
      </c>
      <c r="N40" s="128">
        <v>0.6</v>
      </c>
      <c r="O40" s="128">
        <v>120</v>
      </c>
      <c r="P40" s="129">
        <v>42589.837037037039</v>
      </c>
    </row>
    <row r="41" spans="1:16" x14ac:dyDescent="0.2">
      <c r="A41" s="128">
        <v>13</v>
      </c>
      <c r="B41" s="128">
        <v>37</v>
      </c>
      <c r="C41" s="128">
        <v>56</v>
      </c>
      <c r="D41" s="128">
        <v>0.132653061224489</v>
      </c>
      <c r="E41" s="128">
        <v>0.37755102040816302</v>
      </c>
      <c r="F41" s="128">
        <v>0.57142857142857095</v>
      </c>
      <c r="G41" s="128">
        <v>0.212419951096501</v>
      </c>
      <c r="H41" s="128">
        <v>0.25678343394505099</v>
      </c>
      <c r="I41" s="128" t="s">
        <v>40</v>
      </c>
      <c r="J41" s="128" t="s">
        <v>253</v>
      </c>
      <c r="K41" s="128" t="s">
        <v>1034</v>
      </c>
      <c r="L41" s="128">
        <v>0.3</v>
      </c>
      <c r="M41" s="128">
        <v>0.79999999999999905</v>
      </c>
      <c r="N41" s="128">
        <v>0.6</v>
      </c>
      <c r="O41" s="128">
        <v>120</v>
      </c>
      <c r="P41" s="129">
        <v>42589.837048611109</v>
      </c>
    </row>
    <row r="42" spans="1:16" x14ac:dyDescent="0.2">
      <c r="A42" s="128">
        <v>12</v>
      </c>
      <c r="B42" s="128">
        <v>33</v>
      </c>
      <c r="C42" s="128">
        <v>44</v>
      </c>
      <c r="D42" s="128">
        <v>0.122448979591836</v>
      </c>
      <c r="E42" s="128">
        <v>0.33673469387755101</v>
      </c>
      <c r="F42" s="128">
        <v>0.44897959183673403</v>
      </c>
      <c r="G42" s="128">
        <v>0.19427604852605601</v>
      </c>
      <c r="H42" s="128">
        <v>0.237622279613627</v>
      </c>
      <c r="I42" s="128" t="s">
        <v>40</v>
      </c>
      <c r="J42" s="128" t="s">
        <v>253</v>
      </c>
      <c r="K42" s="128" t="s">
        <v>1035</v>
      </c>
      <c r="L42" s="128">
        <v>0.3</v>
      </c>
      <c r="M42" s="128">
        <v>0.89999999999999902</v>
      </c>
      <c r="N42" s="128">
        <v>0.6</v>
      </c>
      <c r="O42" s="128">
        <v>120</v>
      </c>
      <c r="P42" s="129">
        <v>42589.837060185186</v>
      </c>
    </row>
    <row r="43" spans="1:16" x14ac:dyDescent="0.2">
      <c r="A43" s="128">
        <v>58</v>
      </c>
      <c r="B43" s="128">
        <v>77</v>
      </c>
      <c r="C43" s="128">
        <v>84</v>
      </c>
      <c r="D43" s="128">
        <v>0.59183673469387699</v>
      </c>
      <c r="E43" s="128">
        <v>0.78571428571428503</v>
      </c>
      <c r="F43" s="128">
        <v>0.85714285714285698</v>
      </c>
      <c r="G43" s="128">
        <v>0.58107390087447897</v>
      </c>
      <c r="H43" s="128">
        <v>0.68896405029821195</v>
      </c>
      <c r="I43" s="128" t="s">
        <v>40</v>
      </c>
      <c r="J43" s="128" t="s">
        <v>253</v>
      </c>
      <c r="K43" s="128" t="s">
        <v>1036</v>
      </c>
      <c r="L43" s="128">
        <v>0.4</v>
      </c>
      <c r="M43" s="128">
        <v>0</v>
      </c>
      <c r="N43" s="128">
        <v>0.6</v>
      </c>
      <c r="O43" s="128">
        <v>120</v>
      </c>
      <c r="P43" s="129">
        <v>42589.837071759262</v>
      </c>
    </row>
    <row r="44" spans="1:16" x14ac:dyDescent="0.2">
      <c r="A44" s="128">
        <v>55</v>
      </c>
      <c r="B44" s="128">
        <v>78</v>
      </c>
      <c r="C44" s="128">
        <v>81</v>
      </c>
      <c r="D44" s="128">
        <v>0.56122448979591799</v>
      </c>
      <c r="E44" s="128">
        <v>0.79591836734693799</v>
      </c>
      <c r="F44" s="128">
        <v>0.82653061224489799</v>
      </c>
      <c r="G44" s="128">
        <v>0.56384272005519998</v>
      </c>
      <c r="H44" s="128">
        <v>0.67298262721834501</v>
      </c>
      <c r="I44" s="128" t="s">
        <v>40</v>
      </c>
      <c r="J44" s="128" t="s">
        <v>253</v>
      </c>
      <c r="K44" s="128" t="s">
        <v>1037</v>
      </c>
      <c r="L44" s="128">
        <v>0.4</v>
      </c>
      <c r="M44" s="128">
        <v>0.1</v>
      </c>
      <c r="N44" s="128">
        <v>0.6</v>
      </c>
      <c r="O44" s="128">
        <v>120</v>
      </c>
      <c r="P44" s="129">
        <v>42589.837083333332</v>
      </c>
    </row>
    <row r="45" spans="1:16" x14ac:dyDescent="0.2">
      <c r="A45" s="128">
        <v>50</v>
      </c>
      <c r="B45" s="128">
        <v>76</v>
      </c>
      <c r="C45" s="128">
        <v>82</v>
      </c>
      <c r="D45" s="128">
        <v>0.51020408163265296</v>
      </c>
      <c r="E45" s="128">
        <v>0.77551020408163196</v>
      </c>
      <c r="F45" s="128">
        <v>0.83673469387755095</v>
      </c>
      <c r="G45" s="128">
        <v>0.533177991643769</v>
      </c>
      <c r="H45" s="128">
        <v>0.63875716364858603</v>
      </c>
      <c r="I45" s="128" t="s">
        <v>40</v>
      </c>
      <c r="J45" s="128" t="s">
        <v>253</v>
      </c>
      <c r="K45" s="128" t="s">
        <v>1038</v>
      </c>
      <c r="L45" s="128">
        <v>0.4</v>
      </c>
      <c r="M45" s="128">
        <v>0.2</v>
      </c>
      <c r="N45" s="128">
        <v>0.6</v>
      </c>
      <c r="O45" s="128">
        <v>120</v>
      </c>
      <c r="P45" s="129">
        <v>42589.837083333332</v>
      </c>
    </row>
    <row r="46" spans="1:16" x14ac:dyDescent="0.2">
      <c r="A46" s="128">
        <v>35</v>
      </c>
      <c r="B46" s="128">
        <v>74</v>
      </c>
      <c r="C46" s="128">
        <v>82</v>
      </c>
      <c r="D46" s="128">
        <v>0.35714285714285698</v>
      </c>
      <c r="E46" s="128">
        <v>0.75510204081632604</v>
      </c>
      <c r="F46" s="128">
        <v>0.83673469387755095</v>
      </c>
      <c r="G46" s="128">
        <v>0.462161108068047</v>
      </c>
      <c r="H46" s="128">
        <v>0.54424855978628295</v>
      </c>
      <c r="I46" s="128" t="s">
        <v>40</v>
      </c>
      <c r="J46" s="128" t="s">
        <v>253</v>
      </c>
      <c r="K46" s="128" t="s">
        <v>1039</v>
      </c>
      <c r="L46" s="128">
        <v>0.4</v>
      </c>
      <c r="M46" s="128">
        <v>0.3</v>
      </c>
      <c r="N46" s="128">
        <v>0.6</v>
      </c>
      <c r="O46" s="128">
        <v>120</v>
      </c>
      <c r="P46" s="129">
        <v>42589.837094907409</v>
      </c>
    </row>
    <row r="47" spans="1:16" x14ac:dyDescent="0.2">
      <c r="A47" s="128">
        <v>27</v>
      </c>
      <c r="B47" s="128">
        <v>71</v>
      </c>
      <c r="C47" s="128">
        <v>81</v>
      </c>
      <c r="D47" s="128">
        <v>0.27551020408163202</v>
      </c>
      <c r="E47" s="128">
        <v>0.72448979591836704</v>
      </c>
      <c r="F47" s="128">
        <v>0.82653061224489799</v>
      </c>
      <c r="G47" s="128">
        <v>0.40166204326926402</v>
      </c>
      <c r="H47" s="128">
        <v>0.46881326654459798</v>
      </c>
      <c r="I47" s="128" t="s">
        <v>40</v>
      </c>
      <c r="J47" s="128" t="s">
        <v>253</v>
      </c>
      <c r="K47" s="128" t="s">
        <v>1040</v>
      </c>
      <c r="L47" s="128">
        <v>0.4</v>
      </c>
      <c r="M47" s="128">
        <v>0.4</v>
      </c>
      <c r="N47" s="128">
        <v>0.6</v>
      </c>
      <c r="O47" s="128">
        <v>120</v>
      </c>
      <c r="P47" s="129">
        <v>42589.837106481478</v>
      </c>
    </row>
    <row r="48" spans="1:16" x14ac:dyDescent="0.2">
      <c r="A48" s="128">
        <v>19</v>
      </c>
      <c r="B48" s="128">
        <v>65</v>
      </c>
      <c r="C48" s="128">
        <v>81</v>
      </c>
      <c r="D48" s="128">
        <v>0.19387755102040799</v>
      </c>
      <c r="E48" s="128">
        <v>0.66326530612244805</v>
      </c>
      <c r="F48" s="128">
        <v>0.82653061224489799</v>
      </c>
      <c r="G48" s="128">
        <v>0.33252443476536198</v>
      </c>
      <c r="H48" s="128">
        <v>0.39664139548566502</v>
      </c>
      <c r="I48" s="128" t="s">
        <v>40</v>
      </c>
      <c r="J48" s="128" t="s">
        <v>253</v>
      </c>
      <c r="K48" s="128" t="s">
        <v>1041</v>
      </c>
      <c r="L48" s="128">
        <v>0.4</v>
      </c>
      <c r="M48" s="128">
        <v>0.5</v>
      </c>
      <c r="N48" s="128">
        <v>0.6</v>
      </c>
      <c r="O48" s="128">
        <v>120</v>
      </c>
      <c r="P48" s="129">
        <v>42589.837118055555</v>
      </c>
    </row>
    <row r="49" spans="1:16" x14ac:dyDescent="0.2">
      <c r="A49" s="128">
        <v>16</v>
      </c>
      <c r="B49" s="128">
        <v>53</v>
      </c>
      <c r="C49" s="128">
        <v>73</v>
      </c>
      <c r="D49" s="128">
        <v>0.163265306122448</v>
      </c>
      <c r="E49" s="128">
        <v>0.54081632653061196</v>
      </c>
      <c r="F49" s="128">
        <v>0.74489795918367296</v>
      </c>
      <c r="G49" s="128">
        <v>0.27135029124161603</v>
      </c>
      <c r="H49" s="128">
        <v>0.32603496216571298</v>
      </c>
      <c r="I49" s="128" t="s">
        <v>40</v>
      </c>
      <c r="J49" s="128" t="s">
        <v>253</v>
      </c>
      <c r="K49" s="128" t="s">
        <v>1042</v>
      </c>
      <c r="L49" s="128">
        <v>0.4</v>
      </c>
      <c r="M49" s="128">
        <v>0.6</v>
      </c>
      <c r="N49" s="128">
        <v>0.6</v>
      </c>
      <c r="O49" s="128">
        <v>120</v>
      </c>
      <c r="P49" s="129">
        <v>42589.837129629632</v>
      </c>
    </row>
    <row r="50" spans="1:16" x14ac:dyDescent="0.2">
      <c r="A50" s="128">
        <v>13</v>
      </c>
      <c r="B50" s="128">
        <v>42</v>
      </c>
      <c r="C50" s="128">
        <v>60</v>
      </c>
      <c r="D50" s="128">
        <v>0.132653061224489</v>
      </c>
      <c r="E50" s="128">
        <v>0.42857142857142799</v>
      </c>
      <c r="F50" s="128">
        <v>0.61224489795918302</v>
      </c>
      <c r="G50" s="128">
        <v>0.23152935076849401</v>
      </c>
      <c r="H50" s="128">
        <v>0.27730247256370899</v>
      </c>
      <c r="I50" s="128" t="s">
        <v>40</v>
      </c>
      <c r="J50" s="128" t="s">
        <v>253</v>
      </c>
      <c r="K50" s="128" t="s">
        <v>1043</v>
      </c>
      <c r="L50" s="128">
        <v>0.4</v>
      </c>
      <c r="M50" s="128">
        <v>0.7</v>
      </c>
      <c r="N50" s="128">
        <v>0.6</v>
      </c>
      <c r="O50" s="128">
        <v>120</v>
      </c>
      <c r="P50" s="129">
        <v>42589.837141203701</v>
      </c>
    </row>
    <row r="51" spans="1:16" x14ac:dyDescent="0.2">
      <c r="A51" s="128">
        <v>13</v>
      </c>
      <c r="B51" s="128">
        <v>36</v>
      </c>
      <c r="C51" s="128">
        <v>53</v>
      </c>
      <c r="D51" s="128">
        <v>0.132653061224489</v>
      </c>
      <c r="E51" s="128">
        <v>0.36734693877551</v>
      </c>
      <c r="F51" s="128">
        <v>0.54081632653061196</v>
      </c>
      <c r="G51" s="128">
        <v>0.20914682386431399</v>
      </c>
      <c r="H51" s="128">
        <v>0.25446387717818397</v>
      </c>
      <c r="I51" s="128" t="s">
        <v>40</v>
      </c>
      <c r="J51" s="128" t="s">
        <v>253</v>
      </c>
      <c r="K51" s="128" t="s">
        <v>1044</v>
      </c>
      <c r="L51" s="128">
        <v>0.4</v>
      </c>
      <c r="M51" s="128">
        <v>0.79999999999999905</v>
      </c>
      <c r="N51" s="128">
        <v>0.6</v>
      </c>
      <c r="O51" s="128">
        <v>120</v>
      </c>
      <c r="P51" s="129">
        <v>42589.837152777778</v>
      </c>
    </row>
    <row r="52" spans="1:16" x14ac:dyDescent="0.2">
      <c r="A52" s="128">
        <v>12</v>
      </c>
      <c r="B52" s="128">
        <v>33</v>
      </c>
      <c r="C52" s="128">
        <v>44</v>
      </c>
      <c r="D52" s="128">
        <v>0.122448979591836</v>
      </c>
      <c r="E52" s="128">
        <v>0.33673469387755101</v>
      </c>
      <c r="F52" s="128">
        <v>0.44897959183673403</v>
      </c>
      <c r="G52" s="128">
        <v>0.19052003532192899</v>
      </c>
      <c r="H52" s="128">
        <v>0.23403273030222099</v>
      </c>
      <c r="I52" s="128" t="s">
        <v>40</v>
      </c>
      <c r="J52" s="128" t="s">
        <v>253</v>
      </c>
      <c r="K52" s="128" t="s">
        <v>1045</v>
      </c>
      <c r="L52" s="128">
        <v>0.4</v>
      </c>
      <c r="M52" s="128">
        <v>0.89999999999999902</v>
      </c>
      <c r="N52" s="128">
        <v>0.6</v>
      </c>
      <c r="O52" s="128">
        <v>120</v>
      </c>
      <c r="P52" s="129">
        <v>42589.837164351855</v>
      </c>
    </row>
    <row r="53" spans="1:16" x14ac:dyDescent="0.2">
      <c r="A53" s="128">
        <v>41</v>
      </c>
      <c r="B53" s="128">
        <v>76</v>
      </c>
      <c r="C53" s="128">
        <v>82</v>
      </c>
      <c r="D53" s="128">
        <v>0.41836734693877498</v>
      </c>
      <c r="E53" s="128">
        <v>0.77551020408163196</v>
      </c>
      <c r="F53" s="128">
        <v>0.83673469387755095</v>
      </c>
      <c r="G53" s="128">
        <v>0.49203240777028201</v>
      </c>
      <c r="H53" s="128">
        <v>0.59285500542906699</v>
      </c>
      <c r="I53" s="128" t="s">
        <v>40</v>
      </c>
      <c r="J53" s="128" t="s">
        <v>253</v>
      </c>
      <c r="K53" s="128" t="s">
        <v>1046</v>
      </c>
      <c r="L53" s="128">
        <v>0.5</v>
      </c>
      <c r="M53" s="128">
        <v>0</v>
      </c>
      <c r="N53" s="128">
        <v>0.6</v>
      </c>
      <c r="O53" s="128">
        <v>120</v>
      </c>
      <c r="P53" s="129">
        <v>42589.837164351855</v>
      </c>
    </row>
    <row r="54" spans="1:16" x14ac:dyDescent="0.2">
      <c r="A54" s="128">
        <v>39</v>
      </c>
      <c r="B54" s="128">
        <v>78</v>
      </c>
      <c r="C54" s="128">
        <v>82</v>
      </c>
      <c r="D54" s="128">
        <v>0.397959183673469</v>
      </c>
      <c r="E54" s="128">
        <v>0.79591836734693799</v>
      </c>
      <c r="F54" s="128">
        <v>0.83673469387755095</v>
      </c>
      <c r="G54" s="128">
        <v>0.48644557492894802</v>
      </c>
      <c r="H54" s="128">
        <v>0.577489140484023</v>
      </c>
      <c r="I54" s="128" t="s">
        <v>40</v>
      </c>
      <c r="J54" s="128" t="s">
        <v>253</v>
      </c>
      <c r="K54" s="128" t="s">
        <v>1047</v>
      </c>
      <c r="L54" s="128">
        <v>0.5</v>
      </c>
      <c r="M54" s="128">
        <v>0.1</v>
      </c>
      <c r="N54" s="128">
        <v>0.6</v>
      </c>
      <c r="O54" s="128">
        <v>120</v>
      </c>
      <c r="P54" s="129">
        <v>42589.837175925924</v>
      </c>
    </row>
    <row r="55" spans="1:16" x14ac:dyDescent="0.2">
      <c r="A55" s="128">
        <v>35</v>
      </c>
      <c r="B55" s="128">
        <v>76</v>
      </c>
      <c r="C55" s="128">
        <v>82</v>
      </c>
      <c r="D55" s="128">
        <v>0.35714285714285698</v>
      </c>
      <c r="E55" s="128">
        <v>0.77551020408163196</v>
      </c>
      <c r="F55" s="128">
        <v>0.83673469387755095</v>
      </c>
      <c r="G55" s="128">
        <v>0.45811228614152399</v>
      </c>
      <c r="H55" s="128">
        <v>0.54487017006660499</v>
      </c>
      <c r="I55" s="128" t="s">
        <v>40</v>
      </c>
      <c r="J55" s="128" t="s">
        <v>253</v>
      </c>
      <c r="K55" s="128" t="s">
        <v>1048</v>
      </c>
      <c r="L55" s="128">
        <v>0.5</v>
      </c>
      <c r="M55" s="128">
        <v>0.2</v>
      </c>
      <c r="N55" s="128">
        <v>0.6</v>
      </c>
      <c r="O55" s="128">
        <v>120</v>
      </c>
      <c r="P55" s="129">
        <v>42589.837187500001</v>
      </c>
    </row>
    <row r="56" spans="1:16" x14ac:dyDescent="0.2">
      <c r="A56" s="128">
        <v>29</v>
      </c>
      <c r="B56" s="128">
        <v>72</v>
      </c>
      <c r="C56" s="128">
        <v>81</v>
      </c>
      <c r="D56" s="128">
        <v>0.29591836734693799</v>
      </c>
      <c r="E56" s="128">
        <v>0.73469387755102</v>
      </c>
      <c r="F56" s="128">
        <v>0.82653061224489799</v>
      </c>
      <c r="G56" s="128">
        <v>0.42279474727517902</v>
      </c>
      <c r="H56" s="128">
        <v>0.492984384279331</v>
      </c>
      <c r="I56" s="128" t="s">
        <v>40</v>
      </c>
      <c r="J56" s="128" t="s">
        <v>253</v>
      </c>
      <c r="K56" s="128" t="s">
        <v>1049</v>
      </c>
      <c r="L56" s="128">
        <v>0.5</v>
      </c>
      <c r="M56" s="128">
        <v>0.3</v>
      </c>
      <c r="N56" s="128">
        <v>0.6</v>
      </c>
      <c r="O56" s="128">
        <v>120</v>
      </c>
      <c r="P56" s="129">
        <v>42589.837199074071</v>
      </c>
    </row>
    <row r="57" spans="1:16" x14ac:dyDescent="0.2">
      <c r="A57" s="128">
        <v>23</v>
      </c>
      <c r="B57" s="128">
        <v>67</v>
      </c>
      <c r="C57" s="128">
        <v>80</v>
      </c>
      <c r="D57" s="128">
        <v>0.23469387755102</v>
      </c>
      <c r="E57" s="128">
        <v>0.68367346938775497</v>
      </c>
      <c r="F57" s="128">
        <v>0.81632653061224403</v>
      </c>
      <c r="G57" s="128">
        <v>0.36826334741995598</v>
      </c>
      <c r="H57" s="128">
        <v>0.42717384249856999</v>
      </c>
      <c r="I57" s="128" t="s">
        <v>40</v>
      </c>
      <c r="J57" s="128" t="s">
        <v>253</v>
      </c>
      <c r="K57" s="128" t="s">
        <v>1050</v>
      </c>
      <c r="L57" s="128">
        <v>0.5</v>
      </c>
      <c r="M57" s="128">
        <v>0.4</v>
      </c>
      <c r="N57" s="128">
        <v>0.6</v>
      </c>
      <c r="O57" s="128">
        <v>120</v>
      </c>
      <c r="P57" s="129">
        <v>42589.837210648147</v>
      </c>
    </row>
    <row r="58" spans="1:16" x14ac:dyDescent="0.2">
      <c r="A58" s="128">
        <v>18</v>
      </c>
      <c r="B58" s="128">
        <v>58</v>
      </c>
      <c r="C58" s="128">
        <v>77</v>
      </c>
      <c r="D58" s="128">
        <v>0.183673469387755</v>
      </c>
      <c r="E58" s="128">
        <v>0.59183673469387699</v>
      </c>
      <c r="F58" s="128">
        <v>0.78571428571428503</v>
      </c>
      <c r="G58" s="128">
        <v>0.31247076212325497</v>
      </c>
      <c r="H58" s="128">
        <v>0.37222992037283698</v>
      </c>
      <c r="I58" s="128" t="s">
        <v>40</v>
      </c>
      <c r="J58" s="128" t="s">
        <v>253</v>
      </c>
      <c r="K58" s="128" t="s">
        <v>1051</v>
      </c>
      <c r="L58" s="128">
        <v>0.5</v>
      </c>
      <c r="M58" s="128">
        <v>0.5</v>
      </c>
      <c r="N58" s="128">
        <v>0.6</v>
      </c>
      <c r="O58" s="128">
        <v>120</v>
      </c>
      <c r="P58" s="129">
        <v>42589.837222222224</v>
      </c>
    </row>
    <row r="59" spans="1:16" x14ac:dyDescent="0.2">
      <c r="A59" s="128">
        <v>13</v>
      </c>
      <c r="B59" s="128">
        <v>52</v>
      </c>
      <c r="C59" s="128">
        <v>68</v>
      </c>
      <c r="D59" s="128">
        <v>0.132653061224489</v>
      </c>
      <c r="E59" s="128">
        <v>0.530612244897959</v>
      </c>
      <c r="F59" s="128">
        <v>0.69387755102040805</v>
      </c>
      <c r="G59" s="128">
        <v>0.25386785636939702</v>
      </c>
      <c r="H59" s="128">
        <v>0.30193332348152202</v>
      </c>
      <c r="I59" s="128" t="s">
        <v>40</v>
      </c>
      <c r="J59" s="128" t="s">
        <v>253</v>
      </c>
      <c r="K59" s="128" t="s">
        <v>1052</v>
      </c>
      <c r="L59" s="128">
        <v>0.5</v>
      </c>
      <c r="M59" s="128">
        <v>0.6</v>
      </c>
      <c r="N59" s="128">
        <v>0.6</v>
      </c>
      <c r="O59" s="128">
        <v>120</v>
      </c>
      <c r="P59" s="129">
        <v>42589.837233796294</v>
      </c>
    </row>
    <row r="60" spans="1:16" x14ac:dyDescent="0.2">
      <c r="A60" s="128">
        <v>13</v>
      </c>
      <c r="B60" s="128">
        <v>40</v>
      </c>
      <c r="C60" s="128">
        <v>60</v>
      </c>
      <c r="D60" s="128">
        <v>0.132653061224489</v>
      </c>
      <c r="E60" s="128">
        <v>0.40816326530612201</v>
      </c>
      <c r="F60" s="128">
        <v>0.61224489795918302</v>
      </c>
      <c r="G60" s="128">
        <v>0.22169994702527601</v>
      </c>
      <c r="H60" s="128">
        <v>0.268559913013525</v>
      </c>
      <c r="I60" s="128" t="s">
        <v>40</v>
      </c>
      <c r="J60" s="128" t="s">
        <v>253</v>
      </c>
      <c r="K60" s="128" t="s">
        <v>1053</v>
      </c>
      <c r="L60" s="128">
        <v>0.5</v>
      </c>
      <c r="M60" s="128">
        <v>0.7</v>
      </c>
      <c r="N60" s="128">
        <v>0.6</v>
      </c>
      <c r="O60" s="128">
        <v>120</v>
      </c>
      <c r="P60" s="129">
        <v>42589.837245370371</v>
      </c>
    </row>
    <row r="61" spans="1:16" x14ac:dyDescent="0.2">
      <c r="A61" s="128">
        <v>13</v>
      </c>
      <c r="B61" s="128">
        <v>36</v>
      </c>
      <c r="C61" s="128">
        <v>52</v>
      </c>
      <c r="D61" s="128">
        <v>0.132653061224489</v>
      </c>
      <c r="E61" s="128">
        <v>0.36734693877551</v>
      </c>
      <c r="F61" s="128">
        <v>0.530612244897959</v>
      </c>
      <c r="G61" s="128">
        <v>0.205854968067644</v>
      </c>
      <c r="H61" s="128">
        <v>0.25085619008329502</v>
      </c>
      <c r="I61" s="128" t="s">
        <v>40</v>
      </c>
      <c r="J61" s="128" t="s">
        <v>253</v>
      </c>
      <c r="K61" s="128" t="s">
        <v>1054</v>
      </c>
      <c r="L61" s="128">
        <v>0.5</v>
      </c>
      <c r="M61" s="128">
        <v>0.79999999999999905</v>
      </c>
      <c r="N61" s="128">
        <v>0.6</v>
      </c>
      <c r="O61" s="128">
        <v>120</v>
      </c>
      <c r="P61" s="129">
        <v>42589.837256944447</v>
      </c>
    </row>
    <row r="62" spans="1:16" x14ac:dyDescent="0.2">
      <c r="A62" s="128">
        <v>12</v>
      </c>
      <c r="B62" s="128">
        <v>33</v>
      </c>
      <c r="C62" s="128">
        <v>44</v>
      </c>
      <c r="D62" s="128">
        <v>0.122448979591836</v>
      </c>
      <c r="E62" s="128">
        <v>0.33673469387755101</v>
      </c>
      <c r="F62" s="128">
        <v>0.44897959183673403</v>
      </c>
      <c r="G62" s="128">
        <v>0.18948605962450099</v>
      </c>
      <c r="H62" s="128">
        <v>0.23318338732167901</v>
      </c>
      <c r="I62" s="128" t="s">
        <v>40</v>
      </c>
      <c r="J62" s="128" t="s">
        <v>253</v>
      </c>
      <c r="K62" s="128" t="s">
        <v>1055</v>
      </c>
      <c r="L62" s="128">
        <v>0.5</v>
      </c>
      <c r="M62" s="128">
        <v>0.89999999999999902</v>
      </c>
      <c r="N62" s="128">
        <v>0.6</v>
      </c>
      <c r="O62" s="128">
        <v>120</v>
      </c>
      <c r="P62" s="129">
        <v>42589.837268518517</v>
      </c>
    </row>
    <row r="63" spans="1:16" x14ac:dyDescent="0.2">
      <c r="A63" s="128">
        <v>29</v>
      </c>
      <c r="B63" s="128">
        <v>75</v>
      </c>
      <c r="C63" s="128">
        <v>82</v>
      </c>
      <c r="D63" s="128">
        <v>0.29591836734693799</v>
      </c>
      <c r="E63" s="128">
        <v>0.765306122448979</v>
      </c>
      <c r="F63" s="128">
        <v>0.83673469387755095</v>
      </c>
      <c r="G63" s="128">
        <v>0.42395499457375202</v>
      </c>
      <c r="H63" s="128">
        <v>0.499578177132738</v>
      </c>
      <c r="I63" s="128" t="s">
        <v>40</v>
      </c>
      <c r="J63" s="128" t="s">
        <v>253</v>
      </c>
      <c r="K63" s="128" t="s">
        <v>1056</v>
      </c>
      <c r="L63" s="128">
        <v>0.6</v>
      </c>
      <c r="M63" s="128">
        <v>0</v>
      </c>
      <c r="N63" s="128">
        <v>0.6</v>
      </c>
      <c r="O63" s="128">
        <v>120</v>
      </c>
      <c r="P63" s="129">
        <v>42589.837280092594</v>
      </c>
    </row>
    <row r="64" spans="1:16" x14ac:dyDescent="0.2">
      <c r="A64" s="128">
        <v>29</v>
      </c>
      <c r="B64" s="128">
        <v>75</v>
      </c>
      <c r="C64" s="128">
        <v>82</v>
      </c>
      <c r="D64" s="128">
        <v>0.29591836734693799</v>
      </c>
      <c r="E64" s="128">
        <v>0.765306122448979</v>
      </c>
      <c r="F64" s="128">
        <v>0.83673469387755095</v>
      </c>
      <c r="G64" s="128">
        <v>0.41842805029444402</v>
      </c>
      <c r="H64" s="128">
        <v>0.496506045154536</v>
      </c>
      <c r="I64" s="128" t="s">
        <v>40</v>
      </c>
      <c r="J64" s="128" t="s">
        <v>253</v>
      </c>
      <c r="K64" s="128" t="s">
        <v>1057</v>
      </c>
      <c r="L64" s="128">
        <v>0.6</v>
      </c>
      <c r="M64" s="128">
        <v>0.1</v>
      </c>
      <c r="N64" s="128">
        <v>0.6</v>
      </c>
      <c r="O64" s="128">
        <v>120</v>
      </c>
      <c r="P64" s="129">
        <v>42589.837280092594</v>
      </c>
    </row>
    <row r="65" spans="1:16" x14ac:dyDescent="0.2">
      <c r="A65" s="128">
        <v>30</v>
      </c>
      <c r="B65" s="128">
        <v>71</v>
      </c>
      <c r="C65" s="128">
        <v>82</v>
      </c>
      <c r="D65" s="128">
        <v>0.30612244897959101</v>
      </c>
      <c r="E65" s="128">
        <v>0.72448979591836704</v>
      </c>
      <c r="F65" s="128">
        <v>0.83673469387755095</v>
      </c>
      <c r="G65" s="128">
        <v>0.41738422291161598</v>
      </c>
      <c r="H65" s="128">
        <v>0.49242845920627698</v>
      </c>
      <c r="I65" s="128" t="s">
        <v>40</v>
      </c>
      <c r="J65" s="128" t="s">
        <v>253</v>
      </c>
      <c r="K65" s="128" t="s">
        <v>1058</v>
      </c>
      <c r="L65" s="128">
        <v>0.6</v>
      </c>
      <c r="M65" s="128">
        <v>0.2</v>
      </c>
      <c r="N65" s="128">
        <v>0.6</v>
      </c>
      <c r="O65" s="128">
        <v>120</v>
      </c>
      <c r="P65" s="129">
        <v>42589.837291666663</v>
      </c>
    </row>
    <row r="66" spans="1:16" x14ac:dyDescent="0.2">
      <c r="A66" s="128">
        <v>25</v>
      </c>
      <c r="B66" s="128">
        <v>64</v>
      </c>
      <c r="C66" s="128">
        <v>79</v>
      </c>
      <c r="D66" s="128">
        <v>0.25510204081632598</v>
      </c>
      <c r="E66" s="128">
        <v>0.65306122448979498</v>
      </c>
      <c r="F66" s="128">
        <v>0.80612244897959096</v>
      </c>
      <c r="G66" s="128">
        <v>0.37742511695386899</v>
      </c>
      <c r="H66" s="128">
        <v>0.43964449637339398</v>
      </c>
      <c r="I66" s="128" t="s">
        <v>40</v>
      </c>
      <c r="J66" s="128" t="s">
        <v>253</v>
      </c>
      <c r="K66" s="128" t="s">
        <v>1059</v>
      </c>
      <c r="L66" s="128">
        <v>0.6</v>
      </c>
      <c r="M66" s="128">
        <v>0.3</v>
      </c>
      <c r="N66" s="128">
        <v>0.6</v>
      </c>
      <c r="O66" s="128">
        <v>120</v>
      </c>
      <c r="P66" s="129">
        <v>42589.83730324074</v>
      </c>
    </row>
    <row r="67" spans="1:16" x14ac:dyDescent="0.2">
      <c r="A67" s="128">
        <v>21</v>
      </c>
      <c r="B67" s="128">
        <v>61</v>
      </c>
      <c r="C67" s="128">
        <v>77</v>
      </c>
      <c r="D67" s="128">
        <v>0.214285714285714</v>
      </c>
      <c r="E67" s="128">
        <v>0.62244897959183598</v>
      </c>
      <c r="F67" s="128">
        <v>0.78571428571428503</v>
      </c>
      <c r="G67" s="128">
        <v>0.339878235698235</v>
      </c>
      <c r="H67" s="128">
        <v>0.39440415843057097</v>
      </c>
      <c r="I67" s="128" t="s">
        <v>40</v>
      </c>
      <c r="J67" s="128" t="s">
        <v>253</v>
      </c>
      <c r="K67" s="128" t="s">
        <v>1060</v>
      </c>
      <c r="L67" s="128">
        <v>0.6</v>
      </c>
      <c r="M67" s="128">
        <v>0.4</v>
      </c>
      <c r="N67" s="128">
        <v>0.6</v>
      </c>
      <c r="O67" s="128">
        <v>120</v>
      </c>
      <c r="P67" s="129">
        <v>42589.837314814817</v>
      </c>
    </row>
    <row r="68" spans="1:16" x14ac:dyDescent="0.2">
      <c r="A68" s="128">
        <v>15</v>
      </c>
      <c r="B68" s="128">
        <v>55</v>
      </c>
      <c r="C68" s="128">
        <v>72</v>
      </c>
      <c r="D68" s="128">
        <v>0.15306122448979501</v>
      </c>
      <c r="E68" s="128">
        <v>0.56122448979591799</v>
      </c>
      <c r="F68" s="128">
        <v>0.73469387755102</v>
      </c>
      <c r="G68" s="128">
        <v>0.283164752765172</v>
      </c>
      <c r="H68" s="128">
        <v>0.33930753058766999</v>
      </c>
      <c r="I68" s="128" t="s">
        <v>40</v>
      </c>
      <c r="J68" s="128" t="s">
        <v>253</v>
      </c>
      <c r="K68" s="128" t="s">
        <v>1061</v>
      </c>
      <c r="L68" s="128">
        <v>0.6</v>
      </c>
      <c r="M68" s="128">
        <v>0.5</v>
      </c>
      <c r="N68" s="128">
        <v>0.6</v>
      </c>
      <c r="O68" s="128">
        <v>120</v>
      </c>
      <c r="P68" s="129">
        <v>42589.837326388886</v>
      </c>
    </row>
    <row r="69" spans="1:16" x14ac:dyDescent="0.2">
      <c r="A69" s="128">
        <v>12</v>
      </c>
      <c r="B69" s="128">
        <v>50</v>
      </c>
      <c r="C69" s="128">
        <v>63</v>
      </c>
      <c r="D69" s="128">
        <v>0.122448979591836</v>
      </c>
      <c r="E69" s="128">
        <v>0.51020408163265296</v>
      </c>
      <c r="F69" s="128">
        <v>0.64285714285714202</v>
      </c>
      <c r="G69" s="128">
        <v>0.23934394657629601</v>
      </c>
      <c r="H69" s="128">
        <v>0.28792010063676299</v>
      </c>
      <c r="I69" s="128" t="s">
        <v>40</v>
      </c>
      <c r="J69" s="128" t="s">
        <v>253</v>
      </c>
      <c r="K69" s="128" t="s">
        <v>1062</v>
      </c>
      <c r="L69" s="128">
        <v>0.6</v>
      </c>
      <c r="M69" s="128">
        <v>0.6</v>
      </c>
      <c r="N69" s="128">
        <v>0.6</v>
      </c>
      <c r="O69" s="128">
        <v>120</v>
      </c>
      <c r="P69" s="129">
        <v>42589.837337962963</v>
      </c>
    </row>
    <row r="70" spans="1:16" x14ac:dyDescent="0.2">
      <c r="A70" s="128">
        <v>12</v>
      </c>
      <c r="B70" s="128">
        <v>39</v>
      </c>
      <c r="C70" s="128">
        <v>58</v>
      </c>
      <c r="D70" s="128">
        <v>0.122448979591836</v>
      </c>
      <c r="E70" s="128">
        <v>0.397959183673469</v>
      </c>
      <c r="F70" s="128">
        <v>0.59183673469387699</v>
      </c>
      <c r="G70" s="128">
        <v>0.21503406443225101</v>
      </c>
      <c r="H70" s="128">
        <v>0.25977030098683102</v>
      </c>
      <c r="I70" s="128" t="s">
        <v>40</v>
      </c>
      <c r="J70" s="128" t="s">
        <v>253</v>
      </c>
      <c r="K70" s="128" t="s">
        <v>1063</v>
      </c>
      <c r="L70" s="128">
        <v>0.6</v>
      </c>
      <c r="M70" s="128">
        <v>0.7</v>
      </c>
      <c r="N70" s="128">
        <v>0.6</v>
      </c>
      <c r="O70" s="128">
        <v>120</v>
      </c>
      <c r="P70" s="129">
        <v>42589.83734953704</v>
      </c>
    </row>
    <row r="71" spans="1:16" x14ac:dyDescent="0.2">
      <c r="A71" s="128">
        <v>13</v>
      </c>
      <c r="B71" s="128">
        <v>34</v>
      </c>
      <c r="C71" s="128">
        <v>50</v>
      </c>
      <c r="D71" s="128">
        <v>0.132653061224489</v>
      </c>
      <c r="E71" s="128">
        <v>0.34693877551020402</v>
      </c>
      <c r="F71" s="128">
        <v>0.51020408163265296</v>
      </c>
      <c r="G71" s="128">
        <v>0.203269835202222</v>
      </c>
      <c r="H71" s="128">
        <v>0.24779813289359201</v>
      </c>
      <c r="I71" s="128" t="s">
        <v>40</v>
      </c>
      <c r="J71" s="128" t="s">
        <v>253</v>
      </c>
      <c r="K71" s="128" t="s">
        <v>1064</v>
      </c>
      <c r="L71" s="128">
        <v>0.6</v>
      </c>
      <c r="M71" s="128">
        <v>0.79999999999999905</v>
      </c>
      <c r="N71" s="128">
        <v>0.6</v>
      </c>
      <c r="O71" s="128">
        <v>120</v>
      </c>
      <c r="P71" s="129">
        <v>42589.837361111109</v>
      </c>
    </row>
    <row r="72" spans="1:16" x14ac:dyDescent="0.2">
      <c r="A72" s="128">
        <v>12</v>
      </c>
      <c r="B72" s="128">
        <v>32</v>
      </c>
      <c r="C72" s="128">
        <v>44</v>
      </c>
      <c r="D72" s="128">
        <v>0.122448979591836</v>
      </c>
      <c r="E72" s="128">
        <v>0.32653061224489699</v>
      </c>
      <c r="F72" s="128">
        <v>0.44897959183673403</v>
      </c>
      <c r="G72" s="128">
        <v>0.186675445529352</v>
      </c>
      <c r="H72" s="128">
        <v>0.22977581241175499</v>
      </c>
      <c r="I72" s="128" t="s">
        <v>40</v>
      </c>
      <c r="J72" s="128" t="s">
        <v>253</v>
      </c>
      <c r="K72" s="128" t="s">
        <v>1065</v>
      </c>
      <c r="L72" s="128">
        <v>0.6</v>
      </c>
      <c r="M72" s="128">
        <v>0.89999999999999902</v>
      </c>
      <c r="N72" s="128">
        <v>0.6</v>
      </c>
      <c r="O72" s="128">
        <v>120</v>
      </c>
      <c r="P72" s="129">
        <v>42589.837372685186</v>
      </c>
    </row>
    <row r="73" spans="1:16" x14ac:dyDescent="0.2">
      <c r="A73" s="128">
        <v>28</v>
      </c>
      <c r="B73" s="128">
        <v>65</v>
      </c>
      <c r="C73" s="128">
        <v>82</v>
      </c>
      <c r="D73" s="128">
        <v>0.28571428571428498</v>
      </c>
      <c r="E73" s="128">
        <v>0.66326530612244805</v>
      </c>
      <c r="F73" s="128">
        <v>0.83673469387755095</v>
      </c>
      <c r="G73" s="128">
        <v>0.39250115906685001</v>
      </c>
      <c r="H73" s="128">
        <v>0.46785753526534302</v>
      </c>
      <c r="I73" s="128" t="s">
        <v>40</v>
      </c>
      <c r="J73" s="128" t="s">
        <v>253</v>
      </c>
      <c r="K73" s="128" t="s">
        <v>1066</v>
      </c>
      <c r="L73" s="128">
        <v>0.7</v>
      </c>
      <c r="M73" s="128">
        <v>0</v>
      </c>
      <c r="N73" s="128">
        <v>0.6</v>
      </c>
      <c r="O73" s="128">
        <v>120</v>
      </c>
      <c r="P73" s="129">
        <v>42589.837384259263</v>
      </c>
    </row>
    <row r="74" spans="1:16" x14ac:dyDescent="0.2">
      <c r="A74" s="128">
        <v>29</v>
      </c>
      <c r="B74" s="128">
        <v>63</v>
      </c>
      <c r="C74" s="128">
        <v>81</v>
      </c>
      <c r="D74" s="128">
        <v>0.29591836734693799</v>
      </c>
      <c r="E74" s="128">
        <v>0.64285714285714202</v>
      </c>
      <c r="F74" s="128">
        <v>0.82653061224489799</v>
      </c>
      <c r="G74" s="128">
        <v>0.39221652110604899</v>
      </c>
      <c r="H74" s="128">
        <v>0.468072124369878</v>
      </c>
      <c r="I74" s="128" t="s">
        <v>40</v>
      </c>
      <c r="J74" s="128" t="s">
        <v>253</v>
      </c>
      <c r="K74" s="128" t="s">
        <v>1067</v>
      </c>
      <c r="L74" s="128">
        <v>0.7</v>
      </c>
      <c r="M74" s="128">
        <v>0.1</v>
      </c>
      <c r="N74" s="128">
        <v>0.6</v>
      </c>
      <c r="O74" s="128">
        <v>120</v>
      </c>
      <c r="P74" s="129">
        <v>42589.837407407409</v>
      </c>
    </row>
    <row r="75" spans="1:16" x14ac:dyDescent="0.2">
      <c r="A75" s="128">
        <v>25</v>
      </c>
      <c r="B75" s="128">
        <v>62</v>
      </c>
      <c r="C75" s="128">
        <v>79</v>
      </c>
      <c r="D75" s="128">
        <v>0.25510204081632598</v>
      </c>
      <c r="E75" s="128">
        <v>0.63265306122448906</v>
      </c>
      <c r="F75" s="128">
        <v>0.80612244897959096</v>
      </c>
      <c r="G75" s="128">
        <v>0.37067044694287499</v>
      </c>
      <c r="H75" s="128">
        <v>0.43911166313729799</v>
      </c>
      <c r="I75" s="128" t="s">
        <v>40</v>
      </c>
      <c r="J75" s="128" t="s">
        <v>253</v>
      </c>
      <c r="K75" s="128" t="s">
        <v>1068</v>
      </c>
      <c r="L75" s="128">
        <v>0.7</v>
      </c>
      <c r="M75" s="128">
        <v>0.2</v>
      </c>
      <c r="N75" s="128">
        <v>0.6</v>
      </c>
      <c r="O75" s="128">
        <v>120</v>
      </c>
      <c r="P75" s="129">
        <v>42589.837418981479</v>
      </c>
    </row>
    <row r="76" spans="1:16" x14ac:dyDescent="0.2">
      <c r="A76" s="128">
        <v>22</v>
      </c>
      <c r="B76" s="128">
        <v>59</v>
      </c>
      <c r="C76" s="128">
        <v>73</v>
      </c>
      <c r="D76" s="128">
        <v>0.22448979591836701</v>
      </c>
      <c r="E76" s="128">
        <v>0.60204081632652995</v>
      </c>
      <c r="F76" s="128">
        <v>0.74489795918367296</v>
      </c>
      <c r="G76" s="128">
        <v>0.34297126321418497</v>
      </c>
      <c r="H76" s="128">
        <v>0.40384614574181699</v>
      </c>
      <c r="I76" s="128" t="s">
        <v>40</v>
      </c>
      <c r="J76" s="128" t="s">
        <v>253</v>
      </c>
      <c r="K76" s="128" t="s">
        <v>1069</v>
      </c>
      <c r="L76" s="128">
        <v>0.7</v>
      </c>
      <c r="M76" s="128">
        <v>0.3</v>
      </c>
      <c r="N76" s="128">
        <v>0.6</v>
      </c>
      <c r="O76" s="128">
        <v>120</v>
      </c>
      <c r="P76" s="129">
        <v>42589.837430555555</v>
      </c>
    </row>
    <row r="77" spans="1:16" x14ac:dyDescent="0.2">
      <c r="A77" s="128">
        <v>18</v>
      </c>
      <c r="B77" s="128">
        <v>53</v>
      </c>
      <c r="C77" s="128">
        <v>73</v>
      </c>
      <c r="D77" s="128">
        <v>0.183673469387755</v>
      </c>
      <c r="E77" s="128">
        <v>0.54081632653061196</v>
      </c>
      <c r="F77" s="128">
        <v>0.74489795918367296</v>
      </c>
      <c r="G77" s="128">
        <v>0.29958245754943202</v>
      </c>
      <c r="H77" s="128">
        <v>0.35359646267910699</v>
      </c>
      <c r="I77" s="128" t="s">
        <v>40</v>
      </c>
      <c r="J77" s="128" t="s">
        <v>253</v>
      </c>
      <c r="K77" s="128" t="s">
        <v>1070</v>
      </c>
      <c r="L77" s="128">
        <v>0.7</v>
      </c>
      <c r="M77" s="128">
        <v>0.4</v>
      </c>
      <c r="N77" s="128">
        <v>0.6</v>
      </c>
      <c r="O77" s="128">
        <v>120</v>
      </c>
      <c r="P77" s="129">
        <v>42589.837442129632</v>
      </c>
    </row>
    <row r="78" spans="1:16" x14ac:dyDescent="0.2">
      <c r="A78" s="128">
        <v>15</v>
      </c>
      <c r="B78" s="128">
        <v>51</v>
      </c>
      <c r="C78" s="128">
        <v>63</v>
      </c>
      <c r="D78" s="128">
        <v>0.15306122448979501</v>
      </c>
      <c r="E78" s="128">
        <v>0.52040816326530603</v>
      </c>
      <c r="F78" s="128">
        <v>0.64285714285714202</v>
      </c>
      <c r="G78" s="128">
        <v>0.26384792623714198</v>
      </c>
      <c r="H78" s="128">
        <v>0.31856719968155001</v>
      </c>
      <c r="I78" s="128" t="s">
        <v>40</v>
      </c>
      <c r="J78" s="128" t="s">
        <v>253</v>
      </c>
      <c r="K78" s="128" t="s">
        <v>1071</v>
      </c>
      <c r="L78" s="128">
        <v>0.7</v>
      </c>
      <c r="M78" s="128">
        <v>0.5</v>
      </c>
      <c r="N78" s="128">
        <v>0.6</v>
      </c>
      <c r="O78" s="128">
        <v>120</v>
      </c>
      <c r="P78" s="129">
        <v>42589.837453703702</v>
      </c>
    </row>
    <row r="79" spans="1:16" x14ac:dyDescent="0.2">
      <c r="A79" s="128">
        <v>12</v>
      </c>
      <c r="B79" s="128">
        <v>46</v>
      </c>
      <c r="C79" s="128">
        <v>60</v>
      </c>
      <c r="D79" s="128">
        <v>0.122448979591836</v>
      </c>
      <c r="E79" s="128">
        <v>0.46938775510204001</v>
      </c>
      <c r="F79" s="128">
        <v>0.61224489795918302</v>
      </c>
      <c r="G79" s="128">
        <v>0.22638899269940799</v>
      </c>
      <c r="H79" s="128">
        <v>0.273759669698942</v>
      </c>
      <c r="I79" s="128" t="s">
        <v>40</v>
      </c>
      <c r="J79" s="128" t="s">
        <v>253</v>
      </c>
      <c r="K79" s="128" t="s">
        <v>1072</v>
      </c>
      <c r="L79" s="128">
        <v>0.7</v>
      </c>
      <c r="M79" s="128">
        <v>0.6</v>
      </c>
      <c r="N79" s="128">
        <v>0.6</v>
      </c>
      <c r="O79" s="128">
        <v>120</v>
      </c>
      <c r="P79" s="129">
        <v>42589.837465277778</v>
      </c>
    </row>
    <row r="80" spans="1:16" x14ac:dyDescent="0.2">
      <c r="A80" s="128">
        <v>12</v>
      </c>
      <c r="B80" s="128">
        <v>39</v>
      </c>
      <c r="C80" s="128">
        <v>52</v>
      </c>
      <c r="D80" s="128">
        <v>0.122448979591836</v>
      </c>
      <c r="E80" s="128">
        <v>0.397959183673469</v>
      </c>
      <c r="F80" s="128">
        <v>0.530612244897959</v>
      </c>
      <c r="G80" s="128">
        <v>0.20698479024605401</v>
      </c>
      <c r="H80" s="128">
        <v>0.25138161898747502</v>
      </c>
      <c r="I80" s="128" t="s">
        <v>40</v>
      </c>
      <c r="J80" s="128" t="s">
        <v>253</v>
      </c>
      <c r="K80" s="128" t="s">
        <v>1073</v>
      </c>
      <c r="L80" s="128">
        <v>0.7</v>
      </c>
      <c r="M80" s="128">
        <v>0.7</v>
      </c>
      <c r="N80" s="128">
        <v>0.6</v>
      </c>
      <c r="O80" s="128">
        <v>120</v>
      </c>
      <c r="P80" s="129">
        <v>42589.837476851855</v>
      </c>
    </row>
    <row r="81" spans="1:16" x14ac:dyDescent="0.2">
      <c r="A81" s="128">
        <v>12</v>
      </c>
      <c r="B81" s="128">
        <v>33</v>
      </c>
      <c r="C81" s="128">
        <v>47</v>
      </c>
      <c r="D81" s="128">
        <v>0.122448979591836</v>
      </c>
      <c r="E81" s="128">
        <v>0.33673469387755101</v>
      </c>
      <c r="F81" s="128">
        <v>0.47959183673469302</v>
      </c>
      <c r="G81" s="128">
        <v>0.19579211326593601</v>
      </c>
      <c r="H81" s="128">
        <v>0.23881945208170599</v>
      </c>
      <c r="I81" s="128" t="s">
        <v>40</v>
      </c>
      <c r="J81" s="128" t="s">
        <v>253</v>
      </c>
      <c r="K81" s="128" t="s">
        <v>1074</v>
      </c>
      <c r="L81" s="128">
        <v>0.7</v>
      </c>
      <c r="M81" s="128">
        <v>0.79999999999999905</v>
      </c>
      <c r="N81" s="128">
        <v>0.6</v>
      </c>
      <c r="O81" s="128">
        <v>120</v>
      </c>
      <c r="P81" s="129">
        <v>42589.837488425925</v>
      </c>
    </row>
    <row r="82" spans="1:16" x14ac:dyDescent="0.2">
      <c r="A82" s="128">
        <v>12</v>
      </c>
      <c r="B82" s="128">
        <v>32</v>
      </c>
      <c r="C82" s="128">
        <v>40</v>
      </c>
      <c r="D82" s="128">
        <v>0.122448979591836</v>
      </c>
      <c r="E82" s="128">
        <v>0.32653061224489699</v>
      </c>
      <c r="F82" s="128">
        <v>0.40816326530612201</v>
      </c>
      <c r="G82" s="128">
        <v>0.183710006358176</v>
      </c>
      <c r="H82" s="128">
        <v>0.22667062948185701</v>
      </c>
      <c r="I82" s="128" t="s">
        <v>40</v>
      </c>
      <c r="J82" s="128" t="s">
        <v>253</v>
      </c>
      <c r="K82" s="128" t="s">
        <v>1075</v>
      </c>
      <c r="L82" s="128">
        <v>0.7</v>
      </c>
      <c r="M82" s="128">
        <v>0.89999999999999902</v>
      </c>
      <c r="N82" s="128">
        <v>0.6</v>
      </c>
      <c r="O82" s="128">
        <v>120</v>
      </c>
      <c r="P82" s="129">
        <v>42589.837500000001</v>
      </c>
    </row>
    <row r="83" spans="1:16" x14ac:dyDescent="0.2">
      <c r="A83" s="128">
        <v>27</v>
      </c>
      <c r="B83" s="128">
        <v>60</v>
      </c>
      <c r="C83" s="128">
        <v>72</v>
      </c>
      <c r="D83" s="128">
        <v>0.27551020408163202</v>
      </c>
      <c r="E83" s="128">
        <v>0.61224489795918302</v>
      </c>
      <c r="F83" s="128">
        <v>0.73469387755102</v>
      </c>
      <c r="G83" s="128">
        <v>0.361226697398976</v>
      </c>
      <c r="H83" s="128">
        <v>0.432122668354394</v>
      </c>
      <c r="I83" s="128" t="s">
        <v>40</v>
      </c>
      <c r="J83" s="128" t="s">
        <v>253</v>
      </c>
      <c r="K83" s="128" t="s">
        <v>1076</v>
      </c>
      <c r="L83" s="128">
        <v>0.79999999999999905</v>
      </c>
      <c r="M83" s="128">
        <v>0</v>
      </c>
      <c r="N83" s="128">
        <v>0.6</v>
      </c>
      <c r="O83" s="128">
        <v>120</v>
      </c>
      <c r="P83" s="129">
        <v>42589.837511574071</v>
      </c>
    </row>
    <row r="84" spans="1:16" x14ac:dyDescent="0.2">
      <c r="A84" s="128">
        <v>27</v>
      </c>
      <c r="B84" s="128">
        <v>61</v>
      </c>
      <c r="C84" s="128">
        <v>75</v>
      </c>
      <c r="D84" s="128">
        <v>0.27551020408163202</v>
      </c>
      <c r="E84" s="128">
        <v>0.62244897959183598</v>
      </c>
      <c r="F84" s="128">
        <v>0.765306122448979</v>
      </c>
      <c r="G84" s="128">
        <v>0.35869257948718603</v>
      </c>
      <c r="H84" s="128">
        <v>0.43050722165105298</v>
      </c>
      <c r="I84" s="128" t="s">
        <v>40</v>
      </c>
      <c r="J84" s="128" t="s">
        <v>253</v>
      </c>
      <c r="K84" s="128" t="s">
        <v>1077</v>
      </c>
      <c r="L84" s="128">
        <v>0.79999999999999905</v>
      </c>
      <c r="M84" s="128">
        <v>0.1</v>
      </c>
      <c r="N84" s="128">
        <v>0.6</v>
      </c>
      <c r="O84" s="128">
        <v>120</v>
      </c>
      <c r="P84" s="129">
        <v>42589.837523148148</v>
      </c>
    </row>
    <row r="85" spans="1:16" x14ac:dyDescent="0.2">
      <c r="A85" s="128">
        <v>23</v>
      </c>
      <c r="B85" s="128">
        <v>56</v>
      </c>
      <c r="C85" s="128">
        <v>69</v>
      </c>
      <c r="D85" s="128">
        <v>0.23469387755102</v>
      </c>
      <c r="E85" s="128">
        <v>0.57142857142857095</v>
      </c>
      <c r="F85" s="128">
        <v>0.70408163265306101</v>
      </c>
      <c r="G85" s="128">
        <v>0.32744542784373398</v>
      </c>
      <c r="H85" s="128">
        <v>0.39109515174611797</v>
      </c>
      <c r="I85" s="128" t="s">
        <v>40</v>
      </c>
      <c r="J85" s="128" t="s">
        <v>253</v>
      </c>
      <c r="K85" s="128" t="s">
        <v>1078</v>
      </c>
      <c r="L85" s="128">
        <v>0.79999999999999905</v>
      </c>
      <c r="M85" s="128">
        <v>0.2</v>
      </c>
      <c r="N85" s="128">
        <v>0.6</v>
      </c>
      <c r="O85" s="128">
        <v>120</v>
      </c>
      <c r="P85" s="129">
        <v>42589.837534722225</v>
      </c>
    </row>
    <row r="86" spans="1:16" x14ac:dyDescent="0.2">
      <c r="A86" s="128">
        <v>20</v>
      </c>
      <c r="B86" s="128">
        <v>50</v>
      </c>
      <c r="C86" s="128">
        <v>70</v>
      </c>
      <c r="D86" s="128">
        <v>0.20408163265306101</v>
      </c>
      <c r="E86" s="128">
        <v>0.51020408163265296</v>
      </c>
      <c r="F86" s="128">
        <v>0.71428571428571397</v>
      </c>
      <c r="G86" s="128">
        <v>0.30119965735353799</v>
      </c>
      <c r="H86" s="128">
        <v>0.35977980383268898</v>
      </c>
      <c r="I86" s="128" t="s">
        <v>40</v>
      </c>
      <c r="J86" s="128" t="s">
        <v>253</v>
      </c>
      <c r="K86" s="128" t="s">
        <v>1079</v>
      </c>
      <c r="L86" s="128">
        <v>0.79999999999999905</v>
      </c>
      <c r="M86" s="128">
        <v>0.3</v>
      </c>
      <c r="N86" s="128">
        <v>0.6</v>
      </c>
      <c r="O86" s="128">
        <v>120</v>
      </c>
      <c r="P86" s="129">
        <v>42589.837557870371</v>
      </c>
    </row>
    <row r="87" spans="1:16" x14ac:dyDescent="0.2">
      <c r="A87" s="128">
        <v>16</v>
      </c>
      <c r="B87" s="128">
        <v>50</v>
      </c>
      <c r="C87" s="128">
        <v>64</v>
      </c>
      <c r="D87" s="128">
        <v>0.163265306122448</v>
      </c>
      <c r="E87" s="128">
        <v>0.51020408163265296</v>
      </c>
      <c r="F87" s="128">
        <v>0.65306122448979498</v>
      </c>
      <c r="G87" s="128">
        <v>0.26871736538629598</v>
      </c>
      <c r="H87" s="128">
        <v>0.31849460103536598</v>
      </c>
      <c r="I87" s="128" t="s">
        <v>40</v>
      </c>
      <c r="J87" s="128" t="s">
        <v>253</v>
      </c>
      <c r="K87" s="128" t="s">
        <v>1080</v>
      </c>
      <c r="L87" s="128">
        <v>0.79999999999999905</v>
      </c>
      <c r="M87" s="128">
        <v>0.4</v>
      </c>
      <c r="N87" s="128">
        <v>0.6</v>
      </c>
      <c r="O87" s="128">
        <v>120</v>
      </c>
      <c r="P87" s="129">
        <v>42589.837569444448</v>
      </c>
    </row>
    <row r="88" spans="1:16" x14ac:dyDescent="0.2">
      <c r="A88" s="128">
        <v>13</v>
      </c>
      <c r="B88" s="128">
        <v>46</v>
      </c>
      <c r="C88" s="128">
        <v>61</v>
      </c>
      <c r="D88" s="128">
        <v>0.132653061224489</v>
      </c>
      <c r="E88" s="128">
        <v>0.46938775510204001</v>
      </c>
      <c r="F88" s="128">
        <v>0.62244897959183598</v>
      </c>
      <c r="G88" s="128">
        <v>0.24625580548573101</v>
      </c>
      <c r="H88" s="128">
        <v>0.29662492294285298</v>
      </c>
      <c r="I88" s="128" t="s">
        <v>40</v>
      </c>
      <c r="J88" s="128" t="s">
        <v>253</v>
      </c>
      <c r="K88" s="128" t="s">
        <v>1081</v>
      </c>
      <c r="L88" s="128">
        <v>0.79999999999999905</v>
      </c>
      <c r="M88" s="128">
        <v>0.5</v>
      </c>
      <c r="N88" s="128">
        <v>0.6</v>
      </c>
      <c r="O88" s="128">
        <v>120</v>
      </c>
      <c r="P88" s="129">
        <v>42589.837581018517</v>
      </c>
    </row>
    <row r="89" spans="1:16" x14ac:dyDescent="0.2">
      <c r="A89" s="128">
        <v>12</v>
      </c>
      <c r="B89" s="128">
        <v>44</v>
      </c>
      <c r="C89" s="128">
        <v>57</v>
      </c>
      <c r="D89" s="128">
        <v>0.122448979591836</v>
      </c>
      <c r="E89" s="128">
        <v>0.44897959183673403</v>
      </c>
      <c r="F89" s="128">
        <v>0.58163265306122403</v>
      </c>
      <c r="G89" s="128">
        <v>0.21838196721863101</v>
      </c>
      <c r="H89" s="128">
        <v>0.26599806783935998</v>
      </c>
      <c r="I89" s="128" t="s">
        <v>40</v>
      </c>
      <c r="J89" s="128" t="s">
        <v>253</v>
      </c>
      <c r="K89" s="128" t="s">
        <v>1082</v>
      </c>
      <c r="L89" s="128">
        <v>0.79999999999999905</v>
      </c>
      <c r="M89" s="128">
        <v>0.6</v>
      </c>
      <c r="N89" s="128">
        <v>0.6</v>
      </c>
      <c r="O89" s="128">
        <v>120</v>
      </c>
      <c r="P89" s="129">
        <v>42589.837592592594</v>
      </c>
    </row>
    <row r="90" spans="1:16" x14ac:dyDescent="0.2">
      <c r="A90" s="128">
        <v>12</v>
      </c>
      <c r="B90" s="128">
        <v>38</v>
      </c>
      <c r="C90" s="128">
        <v>50</v>
      </c>
      <c r="D90" s="128">
        <v>0.122448979591836</v>
      </c>
      <c r="E90" s="128">
        <v>0.38775510204081598</v>
      </c>
      <c r="F90" s="128">
        <v>0.51020408163265296</v>
      </c>
      <c r="G90" s="128">
        <v>0.20279931665008999</v>
      </c>
      <c r="H90" s="128">
        <v>0.24829895075655301</v>
      </c>
      <c r="I90" s="128" t="s">
        <v>40</v>
      </c>
      <c r="J90" s="128" t="s">
        <v>253</v>
      </c>
      <c r="K90" s="128" t="s">
        <v>1083</v>
      </c>
      <c r="L90" s="128">
        <v>0.79999999999999905</v>
      </c>
      <c r="M90" s="128">
        <v>0.7</v>
      </c>
      <c r="N90" s="128">
        <v>0.6</v>
      </c>
      <c r="O90" s="128">
        <v>120</v>
      </c>
      <c r="P90" s="129">
        <v>42589.837604166663</v>
      </c>
    </row>
    <row r="91" spans="1:16" x14ac:dyDescent="0.2">
      <c r="A91" s="128">
        <v>12</v>
      </c>
      <c r="B91" s="128">
        <v>33</v>
      </c>
      <c r="C91" s="128">
        <v>46</v>
      </c>
      <c r="D91" s="128">
        <v>0.122448979591836</v>
      </c>
      <c r="E91" s="128">
        <v>0.33673469387755101</v>
      </c>
      <c r="F91" s="128">
        <v>0.46938775510204001</v>
      </c>
      <c r="G91" s="128">
        <v>0.191052605566366</v>
      </c>
      <c r="H91" s="128">
        <v>0.23458694721675399</v>
      </c>
      <c r="I91" s="128" t="s">
        <v>40</v>
      </c>
      <c r="J91" s="128" t="s">
        <v>253</v>
      </c>
      <c r="K91" s="128" t="s">
        <v>1084</v>
      </c>
      <c r="L91" s="128">
        <v>0.79999999999999905</v>
      </c>
      <c r="M91" s="128">
        <v>0.79999999999999905</v>
      </c>
      <c r="N91" s="128">
        <v>0.6</v>
      </c>
      <c r="O91" s="128">
        <v>120</v>
      </c>
      <c r="P91" s="129">
        <v>42589.83761574074</v>
      </c>
    </row>
    <row r="92" spans="1:16" x14ac:dyDescent="0.2">
      <c r="A92" s="128">
        <v>11</v>
      </c>
      <c r="B92" s="128">
        <v>32</v>
      </c>
      <c r="C92" s="128">
        <v>38</v>
      </c>
      <c r="D92" s="128">
        <v>0.11224489795918299</v>
      </c>
      <c r="E92" s="128">
        <v>0.32653061224489699</v>
      </c>
      <c r="F92" s="128">
        <v>0.38775510204081598</v>
      </c>
      <c r="G92" s="128">
        <v>0.181053532878613</v>
      </c>
      <c r="H92" s="128">
        <v>0.22050469706267301</v>
      </c>
      <c r="I92" s="128" t="s">
        <v>40</v>
      </c>
      <c r="J92" s="128" t="s">
        <v>253</v>
      </c>
      <c r="K92" s="128" t="s">
        <v>1085</v>
      </c>
      <c r="L92" s="128">
        <v>0.79999999999999905</v>
      </c>
      <c r="M92" s="128">
        <v>0.89999999999999902</v>
      </c>
      <c r="N92" s="128">
        <v>0.6</v>
      </c>
      <c r="O92" s="128">
        <v>120</v>
      </c>
      <c r="P92" s="129">
        <v>42589.837627314817</v>
      </c>
    </row>
    <row r="93" spans="1:16" x14ac:dyDescent="0.2">
      <c r="A93" s="128">
        <v>26</v>
      </c>
      <c r="B93" s="128">
        <v>53</v>
      </c>
      <c r="C93" s="128">
        <v>64</v>
      </c>
      <c r="D93" s="128">
        <v>0.265306122448979</v>
      </c>
      <c r="E93" s="128">
        <v>0.54081632653061196</v>
      </c>
      <c r="F93" s="128">
        <v>0.65306122448979498</v>
      </c>
      <c r="G93" s="128">
        <v>0.329005954003323</v>
      </c>
      <c r="H93" s="128">
        <v>0.40091904537188999</v>
      </c>
      <c r="I93" s="128" t="s">
        <v>40</v>
      </c>
      <c r="J93" s="128" t="s">
        <v>253</v>
      </c>
      <c r="K93" s="128" t="s">
        <v>1086</v>
      </c>
      <c r="L93" s="128">
        <v>0.89999999999999902</v>
      </c>
      <c r="M93" s="128">
        <v>0</v>
      </c>
      <c r="N93" s="128">
        <v>0.6</v>
      </c>
      <c r="O93" s="128">
        <v>120</v>
      </c>
      <c r="P93" s="129">
        <v>42589.837638888886</v>
      </c>
    </row>
    <row r="94" spans="1:16" x14ac:dyDescent="0.2">
      <c r="A94" s="128">
        <v>25</v>
      </c>
      <c r="B94" s="128">
        <v>53</v>
      </c>
      <c r="C94" s="128">
        <v>62</v>
      </c>
      <c r="D94" s="128">
        <v>0.25510204081632598</v>
      </c>
      <c r="E94" s="128">
        <v>0.54081632653061196</v>
      </c>
      <c r="F94" s="128">
        <v>0.63265306122448906</v>
      </c>
      <c r="G94" s="128">
        <v>0.317847355905512</v>
      </c>
      <c r="H94" s="128">
        <v>0.38570750217139499</v>
      </c>
      <c r="I94" s="128" t="s">
        <v>40</v>
      </c>
      <c r="J94" s="128" t="s">
        <v>253</v>
      </c>
      <c r="K94" s="128" t="s">
        <v>1087</v>
      </c>
      <c r="L94" s="128">
        <v>0.89999999999999902</v>
      </c>
      <c r="M94" s="128">
        <v>0.1</v>
      </c>
      <c r="N94" s="128">
        <v>0.6</v>
      </c>
      <c r="O94" s="128">
        <v>120</v>
      </c>
      <c r="P94" s="129">
        <v>42589.83766203704</v>
      </c>
    </row>
    <row r="95" spans="1:16" x14ac:dyDescent="0.2">
      <c r="A95" s="128">
        <v>21</v>
      </c>
      <c r="B95" s="128">
        <v>46</v>
      </c>
      <c r="C95" s="128">
        <v>60</v>
      </c>
      <c r="D95" s="128">
        <v>0.214285714285714</v>
      </c>
      <c r="E95" s="128">
        <v>0.46938775510204001</v>
      </c>
      <c r="F95" s="128">
        <v>0.61224489795918302</v>
      </c>
      <c r="G95" s="128">
        <v>0.28820323275091497</v>
      </c>
      <c r="H95" s="128">
        <v>0.35129141544467801</v>
      </c>
      <c r="I95" s="128" t="s">
        <v>40</v>
      </c>
      <c r="J95" s="128" t="s">
        <v>253</v>
      </c>
      <c r="K95" s="128" t="s">
        <v>1088</v>
      </c>
      <c r="L95" s="128">
        <v>0.89999999999999902</v>
      </c>
      <c r="M95" s="128">
        <v>0.2</v>
      </c>
      <c r="N95" s="128">
        <v>0.6</v>
      </c>
      <c r="O95" s="128">
        <v>120</v>
      </c>
      <c r="P95" s="129">
        <v>42589.837673611109</v>
      </c>
    </row>
    <row r="96" spans="1:16" x14ac:dyDescent="0.2">
      <c r="A96" s="128">
        <v>18</v>
      </c>
      <c r="B96" s="128">
        <v>44</v>
      </c>
      <c r="C96" s="128">
        <v>59</v>
      </c>
      <c r="D96" s="128">
        <v>0.183673469387755</v>
      </c>
      <c r="E96" s="128">
        <v>0.44897959183673403</v>
      </c>
      <c r="F96" s="128">
        <v>0.60204081632652995</v>
      </c>
      <c r="G96" s="128">
        <v>0.26696042033563699</v>
      </c>
      <c r="H96" s="128">
        <v>0.32486537166716301</v>
      </c>
      <c r="I96" s="128" t="s">
        <v>40</v>
      </c>
      <c r="J96" s="128" t="s">
        <v>253</v>
      </c>
      <c r="K96" s="128" t="s">
        <v>1089</v>
      </c>
      <c r="L96" s="128">
        <v>0.89999999999999902</v>
      </c>
      <c r="M96" s="128">
        <v>0.3</v>
      </c>
      <c r="N96" s="128">
        <v>0.6</v>
      </c>
      <c r="O96" s="128">
        <v>120</v>
      </c>
      <c r="P96" s="129">
        <v>42589.837696759256</v>
      </c>
    </row>
    <row r="97" spans="1:16" x14ac:dyDescent="0.2">
      <c r="A97" s="128">
        <v>15</v>
      </c>
      <c r="B97" s="128">
        <v>44</v>
      </c>
      <c r="C97" s="128">
        <v>58</v>
      </c>
      <c r="D97" s="128">
        <v>0.15306122448979501</v>
      </c>
      <c r="E97" s="128">
        <v>0.44897959183673403</v>
      </c>
      <c r="F97" s="128">
        <v>0.59183673469387699</v>
      </c>
      <c r="G97" s="128">
        <v>0.253416907753716</v>
      </c>
      <c r="H97" s="128">
        <v>0.29985762075038802</v>
      </c>
      <c r="I97" s="128" t="s">
        <v>40</v>
      </c>
      <c r="J97" s="128" t="s">
        <v>253</v>
      </c>
      <c r="K97" s="128" t="s">
        <v>1090</v>
      </c>
      <c r="L97" s="128">
        <v>0.89999999999999902</v>
      </c>
      <c r="M97" s="128">
        <v>0.4</v>
      </c>
      <c r="N97" s="128">
        <v>0.6</v>
      </c>
      <c r="O97" s="128">
        <v>120</v>
      </c>
      <c r="P97" s="129">
        <v>42589.837708333333</v>
      </c>
    </row>
    <row r="98" spans="1:16" x14ac:dyDescent="0.2">
      <c r="A98" s="128">
        <v>11</v>
      </c>
      <c r="B98" s="128">
        <v>44</v>
      </c>
      <c r="C98" s="128">
        <v>57</v>
      </c>
      <c r="D98" s="128">
        <v>0.11224489795918299</v>
      </c>
      <c r="E98" s="128">
        <v>0.44897959183673403</v>
      </c>
      <c r="F98" s="128">
        <v>0.58163265306122403</v>
      </c>
      <c r="G98" s="128">
        <v>0.22569293891836001</v>
      </c>
      <c r="H98" s="128">
        <v>0.27125126525031801</v>
      </c>
      <c r="I98" s="128" t="s">
        <v>40</v>
      </c>
      <c r="J98" s="128" t="s">
        <v>253</v>
      </c>
      <c r="K98" s="128" t="s">
        <v>1091</v>
      </c>
      <c r="L98" s="128">
        <v>0.89999999999999902</v>
      </c>
      <c r="M98" s="128">
        <v>0.5</v>
      </c>
      <c r="N98" s="128">
        <v>0.6</v>
      </c>
      <c r="O98" s="128">
        <v>120</v>
      </c>
      <c r="P98" s="129">
        <v>42589.837719907409</v>
      </c>
    </row>
    <row r="99" spans="1:16" x14ac:dyDescent="0.2">
      <c r="A99" s="128">
        <v>11</v>
      </c>
      <c r="B99" s="128">
        <v>45</v>
      </c>
      <c r="C99" s="128">
        <v>53</v>
      </c>
      <c r="D99" s="128">
        <v>0.11224489795918299</v>
      </c>
      <c r="E99" s="128">
        <v>0.45918367346938699</v>
      </c>
      <c r="F99" s="128">
        <v>0.54081632653061196</v>
      </c>
      <c r="G99" s="128">
        <v>0.20624615484946601</v>
      </c>
      <c r="H99" s="128">
        <v>0.256899403736146</v>
      </c>
      <c r="I99" s="128" t="s">
        <v>40</v>
      </c>
      <c r="J99" s="128" t="s">
        <v>253</v>
      </c>
      <c r="K99" s="128" t="s">
        <v>1092</v>
      </c>
      <c r="L99" s="128">
        <v>0.89999999999999902</v>
      </c>
      <c r="M99" s="128">
        <v>0.6</v>
      </c>
      <c r="N99" s="128">
        <v>0.6</v>
      </c>
      <c r="O99" s="128">
        <v>120</v>
      </c>
      <c r="P99" s="129">
        <v>42589.837731481479</v>
      </c>
    </row>
    <row r="100" spans="1:16" x14ac:dyDescent="0.2">
      <c r="A100" s="128">
        <v>12</v>
      </c>
      <c r="B100" s="128">
        <v>36</v>
      </c>
      <c r="C100" s="128">
        <v>48</v>
      </c>
      <c r="D100" s="128">
        <v>0.122448979591836</v>
      </c>
      <c r="E100" s="128">
        <v>0.36734693877551</v>
      </c>
      <c r="F100" s="128">
        <v>0.48979591836734598</v>
      </c>
      <c r="G100" s="128">
        <v>0.19419402117748699</v>
      </c>
      <c r="H100" s="128">
        <v>0.23872214084114499</v>
      </c>
      <c r="I100" s="128" t="s">
        <v>40</v>
      </c>
      <c r="J100" s="128" t="s">
        <v>253</v>
      </c>
      <c r="K100" s="128" t="s">
        <v>1093</v>
      </c>
      <c r="L100" s="128">
        <v>0.89999999999999902</v>
      </c>
      <c r="M100" s="128">
        <v>0.7</v>
      </c>
      <c r="N100" s="128">
        <v>0.6</v>
      </c>
      <c r="O100" s="128">
        <v>120</v>
      </c>
      <c r="P100" s="129">
        <v>42589.837754629632</v>
      </c>
    </row>
    <row r="101" spans="1:16" x14ac:dyDescent="0.2">
      <c r="A101" s="128">
        <v>11</v>
      </c>
      <c r="B101" s="128">
        <v>33</v>
      </c>
      <c r="C101" s="128">
        <v>43</v>
      </c>
      <c r="D101" s="128">
        <v>0.11224489795918299</v>
      </c>
      <c r="E101" s="128">
        <v>0.33673469387755101</v>
      </c>
      <c r="F101" s="128">
        <v>0.43877551020408101</v>
      </c>
      <c r="G101" s="128">
        <v>0.18626264936273701</v>
      </c>
      <c r="H101" s="128">
        <v>0.227074004655798</v>
      </c>
      <c r="I101" s="128" t="s">
        <v>40</v>
      </c>
      <c r="J101" s="128" t="s">
        <v>253</v>
      </c>
      <c r="K101" s="128" t="s">
        <v>1094</v>
      </c>
      <c r="L101" s="128">
        <v>0.89999999999999902</v>
      </c>
      <c r="M101" s="128">
        <v>0.79999999999999905</v>
      </c>
      <c r="N101" s="128">
        <v>0.6</v>
      </c>
      <c r="O101" s="128">
        <v>120</v>
      </c>
      <c r="P101" s="129">
        <v>42589.837777777779</v>
      </c>
    </row>
    <row r="102" spans="1:16" x14ac:dyDescent="0.2">
      <c r="A102" s="128">
        <v>11</v>
      </c>
      <c r="B102" s="128">
        <v>32</v>
      </c>
      <c r="C102" s="128">
        <v>37</v>
      </c>
      <c r="D102" s="128">
        <v>0.11224489795918299</v>
      </c>
      <c r="E102" s="128">
        <v>0.32653061224489699</v>
      </c>
      <c r="F102" s="128">
        <v>0.37755102040816302</v>
      </c>
      <c r="G102" s="128">
        <v>0.17891537641612501</v>
      </c>
      <c r="H102" s="128">
        <v>0.21899972805409201</v>
      </c>
      <c r="I102" s="128" t="s">
        <v>40</v>
      </c>
      <c r="J102" s="128" t="s">
        <v>253</v>
      </c>
      <c r="K102" s="128" t="s">
        <v>1095</v>
      </c>
      <c r="L102" s="128">
        <v>0.89999999999999902</v>
      </c>
      <c r="M102" s="128">
        <v>0.89999999999999902</v>
      </c>
      <c r="N102" s="128">
        <v>0.6</v>
      </c>
      <c r="O102" s="128">
        <v>120</v>
      </c>
      <c r="P102" s="129">
        <v>42589.837800925925</v>
      </c>
    </row>
  </sheetData>
  <phoneticPr fontId="16" type="noConversion"/>
  <conditionalFormatting sqref="G3:G102">
    <cfRule type="top10" dxfId="30" priority="2" rank="1"/>
    <cfRule type="top10" dxfId="29" priority="4" rank="10"/>
  </conditionalFormatting>
  <conditionalFormatting sqref="H3:H102">
    <cfRule type="top10" dxfId="28" priority="1" rank="1"/>
    <cfRule type="top10" dxfId="27" priority="3" rank="1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 activeCell="B9" sqref="B9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13.42578125" style="1" bestFit="1" customWidth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10</v>
      </c>
      <c r="B3" s="128">
        <v>12</v>
      </c>
      <c r="C3" s="128">
        <v>13</v>
      </c>
      <c r="D3" s="128">
        <v>0.5</v>
      </c>
      <c r="E3" s="128">
        <v>0.6</v>
      </c>
      <c r="F3" s="128">
        <v>0.65</v>
      </c>
      <c r="G3" s="128">
        <v>0.52092837941628201</v>
      </c>
      <c r="H3" s="128">
        <v>0.56217261904761895</v>
      </c>
      <c r="I3" s="128" t="s">
        <v>51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42589.831805555557</v>
      </c>
    </row>
    <row r="4" spans="1:16" x14ac:dyDescent="0.2">
      <c r="A4" s="128">
        <v>10</v>
      </c>
      <c r="B4" s="128">
        <v>12</v>
      </c>
      <c r="C4" s="128">
        <v>15</v>
      </c>
      <c r="D4" s="128">
        <v>0.5</v>
      </c>
      <c r="E4" s="128">
        <v>0.6</v>
      </c>
      <c r="F4" s="128">
        <v>0.75</v>
      </c>
      <c r="G4" s="128">
        <v>0.52701082251082199</v>
      </c>
      <c r="H4" s="128">
        <v>0.56670725108225095</v>
      </c>
      <c r="I4" s="128" t="s">
        <v>51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42589.831817129627</v>
      </c>
    </row>
    <row r="5" spans="1:16" s="132" customFormat="1" x14ac:dyDescent="0.2">
      <c r="A5" s="130">
        <v>10</v>
      </c>
      <c r="B5" s="130">
        <v>14</v>
      </c>
      <c r="C5" s="130">
        <v>15</v>
      </c>
      <c r="D5" s="130">
        <v>0.5</v>
      </c>
      <c r="E5" s="130">
        <v>0.7</v>
      </c>
      <c r="F5" s="130">
        <v>0.75</v>
      </c>
      <c r="G5" s="130">
        <v>0.53610318475216101</v>
      </c>
      <c r="H5" s="130">
        <v>0.57642461332358996</v>
      </c>
      <c r="I5" s="130" t="s">
        <v>51</v>
      </c>
      <c r="J5" s="130" t="s">
        <v>253</v>
      </c>
      <c r="K5" s="130" t="s">
        <v>898</v>
      </c>
      <c r="L5" s="130">
        <v>0</v>
      </c>
      <c r="M5" s="130">
        <v>0.2</v>
      </c>
      <c r="N5" s="130">
        <v>0.5</v>
      </c>
      <c r="O5" s="130">
        <v>120</v>
      </c>
      <c r="P5" s="131">
        <v>42589.831828703704</v>
      </c>
    </row>
    <row r="6" spans="1:16" x14ac:dyDescent="0.2">
      <c r="A6" s="128">
        <v>9</v>
      </c>
      <c r="B6" s="128">
        <v>14</v>
      </c>
      <c r="C6" s="128">
        <v>15</v>
      </c>
      <c r="D6" s="128">
        <v>0.45</v>
      </c>
      <c r="E6" s="128">
        <v>0.7</v>
      </c>
      <c r="F6" s="128">
        <v>0.75</v>
      </c>
      <c r="G6" s="128">
        <v>0.524679271708683</v>
      </c>
      <c r="H6" s="128">
        <v>0.55125070028011203</v>
      </c>
      <c r="I6" s="128" t="s">
        <v>51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42589.83184027778</v>
      </c>
    </row>
    <row r="7" spans="1:16" x14ac:dyDescent="0.2">
      <c r="A7" s="128">
        <v>8</v>
      </c>
      <c r="B7" s="128">
        <v>13</v>
      </c>
      <c r="C7" s="128">
        <v>15</v>
      </c>
      <c r="D7" s="128">
        <v>0.4</v>
      </c>
      <c r="E7" s="128">
        <v>0.65</v>
      </c>
      <c r="F7" s="128">
        <v>0.75</v>
      </c>
      <c r="G7" s="128">
        <v>0.50187942612942604</v>
      </c>
      <c r="H7" s="128">
        <v>0.53595085470085402</v>
      </c>
      <c r="I7" s="128" t="s">
        <v>51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42589.83185185185</v>
      </c>
    </row>
    <row r="8" spans="1:16" x14ac:dyDescent="0.2">
      <c r="A8" s="128">
        <v>7</v>
      </c>
      <c r="B8" s="128">
        <v>13</v>
      </c>
      <c r="C8" s="128">
        <v>15</v>
      </c>
      <c r="D8" s="128">
        <v>0.35</v>
      </c>
      <c r="E8" s="128">
        <v>0.65</v>
      </c>
      <c r="F8" s="128">
        <v>0.75</v>
      </c>
      <c r="G8" s="128">
        <v>0.48729609279609198</v>
      </c>
      <c r="H8" s="128">
        <v>0.50747863247863201</v>
      </c>
      <c r="I8" s="128" t="s">
        <v>51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42589.831863425927</v>
      </c>
    </row>
    <row r="9" spans="1:16" x14ac:dyDescent="0.2">
      <c r="A9" s="128">
        <v>8</v>
      </c>
      <c r="B9" s="128">
        <v>13</v>
      </c>
      <c r="C9" s="128">
        <v>15</v>
      </c>
      <c r="D9" s="128">
        <v>0.4</v>
      </c>
      <c r="E9" s="128">
        <v>0.65</v>
      </c>
      <c r="F9" s="128">
        <v>0.75</v>
      </c>
      <c r="G9" s="128">
        <v>0.49180998168498102</v>
      </c>
      <c r="H9" s="128">
        <v>0.51233974358974299</v>
      </c>
      <c r="I9" s="128" t="s">
        <v>51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42589.831863425927</v>
      </c>
    </row>
    <row r="10" spans="1:16" x14ac:dyDescent="0.2">
      <c r="A10" s="128">
        <v>5</v>
      </c>
      <c r="B10" s="128">
        <v>13</v>
      </c>
      <c r="C10" s="128">
        <v>15</v>
      </c>
      <c r="D10" s="128">
        <v>0.25</v>
      </c>
      <c r="E10" s="128">
        <v>0.65</v>
      </c>
      <c r="F10" s="128">
        <v>0.75</v>
      </c>
      <c r="G10" s="128">
        <v>0.39923305860805802</v>
      </c>
      <c r="H10" s="128">
        <v>0.41150641025640999</v>
      </c>
      <c r="I10" s="128" t="s">
        <v>51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42589.831875000003</v>
      </c>
    </row>
    <row r="11" spans="1:16" x14ac:dyDescent="0.2">
      <c r="A11" s="128">
        <v>4</v>
      </c>
      <c r="B11" s="128">
        <v>11</v>
      </c>
      <c r="C11" s="128">
        <v>15</v>
      </c>
      <c r="D11" s="128">
        <v>0.2</v>
      </c>
      <c r="E11" s="128">
        <v>0.55000000000000004</v>
      </c>
      <c r="F11" s="128">
        <v>0.75</v>
      </c>
      <c r="G11" s="128">
        <v>0.354679487179487</v>
      </c>
      <c r="H11" s="128">
        <v>0.36739926739926698</v>
      </c>
      <c r="I11" s="128" t="s">
        <v>51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42589.831875000003</v>
      </c>
    </row>
    <row r="12" spans="1:16" x14ac:dyDescent="0.2">
      <c r="A12" s="128">
        <v>3</v>
      </c>
      <c r="B12" s="128">
        <v>9</v>
      </c>
      <c r="C12" s="128">
        <v>15</v>
      </c>
      <c r="D12" s="128">
        <v>0.15</v>
      </c>
      <c r="E12" s="128">
        <v>0.45</v>
      </c>
      <c r="F12" s="128">
        <v>0.75</v>
      </c>
      <c r="G12" s="128">
        <v>0.28605667480667402</v>
      </c>
      <c r="H12" s="128">
        <v>0.29051434676434601</v>
      </c>
      <c r="I12" s="128" t="s">
        <v>51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42589.831875000003</v>
      </c>
    </row>
    <row r="13" spans="1:16" x14ac:dyDescent="0.2">
      <c r="A13" s="128">
        <v>10</v>
      </c>
      <c r="B13" s="128">
        <v>12</v>
      </c>
      <c r="C13" s="128">
        <v>13</v>
      </c>
      <c r="D13" s="128">
        <v>0.5</v>
      </c>
      <c r="E13" s="128">
        <v>0.6</v>
      </c>
      <c r="F13" s="128">
        <v>0.65</v>
      </c>
      <c r="G13" s="128">
        <v>0.52246540728839996</v>
      </c>
      <c r="H13" s="128">
        <v>0.56432161842222806</v>
      </c>
      <c r="I13" s="128" t="s">
        <v>51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42589.831886574073</v>
      </c>
    </row>
    <row r="14" spans="1:16" x14ac:dyDescent="0.2">
      <c r="A14" s="128">
        <v>10</v>
      </c>
      <c r="B14" s="128">
        <v>12</v>
      </c>
      <c r="C14" s="128">
        <v>15</v>
      </c>
      <c r="D14" s="128">
        <v>0.5</v>
      </c>
      <c r="E14" s="128">
        <v>0.6</v>
      </c>
      <c r="F14" s="128">
        <v>0.75</v>
      </c>
      <c r="G14" s="128">
        <v>0.52717199065016096</v>
      </c>
      <c r="H14" s="128">
        <v>0.56944096544946898</v>
      </c>
      <c r="I14" s="128" t="s">
        <v>51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42589.831886574073</v>
      </c>
    </row>
    <row r="15" spans="1:16" x14ac:dyDescent="0.2">
      <c r="A15" s="128">
        <v>9</v>
      </c>
      <c r="B15" s="128">
        <v>12</v>
      </c>
      <c r="C15" s="128">
        <v>15</v>
      </c>
      <c r="D15" s="128">
        <v>0.45</v>
      </c>
      <c r="E15" s="128">
        <v>0.6</v>
      </c>
      <c r="F15" s="128">
        <v>0.75</v>
      </c>
      <c r="G15" s="128">
        <v>0.50579424116226601</v>
      </c>
      <c r="H15" s="128">
        <v>0.54805737639051799</v>
      </c>
      <c r="I15" s="128" t="s">
        <v>51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42589.831886574073</v>
      </c>
    </row>
    <row r="16" spans="1:16" x14ac:dyDescent="0.2">
      <c r="A16" s="128">
        <v>9</v>
      </c>
      <c r="B16" s="128">
        <v>13</v>
      </c>
      <c r="C16" s="128">
        <v>15</v>
      </c>
      <c r="D16" s="128">
        <v>0.45</v>
      </c>
      <c r="E16" s="128">
        <v>0.65</v>
      </c>
      <c r="F16" s="128">
        <v>0.75</v>
      </c>
      <c r="G16" s="128">
        <v>0.51252835569873201</v>
      </c>
      <c r="H16" s="128">
        <v>0.554540894075777</v>
      </c>
      <c r="I16" s="128" t="s">
        <v>51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42589.831886574073</v>
      </c>
    </row>
    <row r="17" spans="1:16" x14ac:dyDescent="0.2">
      <c r="A17" s="128">
        <v>8</v>
      </c>
      <c r="B17" s="128">
        <v>13</v>
      </c>
      <c r="C17" s="128">
        <v>15</v>
      </c>
      <c r="D17" s="128">
        <v>0.4</v>
      </c>
      <c r="E17" s="128">
        <v>0.65</v>
      </c>
      <c r="F17" s="128">
        <v>0.75</v>
      </c>
      <c r="G17" s="128">
        <v>0.49256198263004503</v>
      </c>
      <c r="H17" s="128">
        <v>0.53865395450462705</v>
      </c>
      <c r="I17" s="128" t="s">
        <v>51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42589.831886574073</v>
      </c>
    </row>
    <row r="18" spans="1:16" x14ac:dyDescent="0.2">
      <c r="A18" s="128">
        <v>7</v>
      </c>
      <c r="B18" s="128">
        <v>13</v>
      </c>
      <c r="C18" s="128">
        <v>15</v>
      </c>
      <c r="D18" s="128">
        <v>0.35</v>
      </c>
      <c r="E18" s="128">
        <v>0.65</v>
      </c>
      <c r="F18" s="128">
        <v>0.75</v>
      </c>
      <c r="G18" s="128">
        <v>0.47112021628553302</v>
      </c>
      <c r="H18" s="128">
        <v>0.50260153713641997</v>
      </c>
      <c r="I18" s="128" t="s">
        <v>51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42589.83189814815</v>
      </c>
    </row>
    <row r="19" spans="1:16" x14ac:dyDescent="0.2">
      <c r="A19" s="128">
        <v>5</v>
      </c>
      <c r="B19" s="128">
        <v>13</v>
      </c>
      <c r="C19" s="128">
        <v>15</v>
      </c>
      <c r="D19" s="128">
        <v>0.25</v>
      </c>
      <c r="E19" s="128">
        <v>0.65</v>
      </c>
      <c r="F19" s="128">
        <v>0.75</v>
      </c>
      <c r="G19" s="128">
        <v>0.39259101255018197</v>
      </c>
      <c r="H19" s="128">
        <v>0.42400645724823699</v>
      </c>
      <c r="I19" s="128" t="s">
        <v>51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42589.83189814815</v>
      </c>
    </row>
    <row r="20" spans="1:16" x14ac:dyDescent="0.2">
      <c r="A20" s="128">
        <v>3</v>
      </c>
      <c r="B20" s="128">
        <v>10</v>
      </c>
      <c r="C20" s="128">
        <v>15</v>
      </c>
      <c r="D20" s="128">
        <v>0.15</v>
      </c>
      <c r="E20" s="128">
        <v>0.5</v>
      </c>
      <c r="F20" s="128">
        <v>0.75</v>
      </c>
      <c r="G20" s="128">
        <v>0.29358367394884999</v>
      </c>
      <c r="H20" s="128">
        <v>0.32477365301543298</v>
      </c>
      <c r="I20" s="128" t="s">
        <v>51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42589.83189814815</v>
      </c>
    </row>
    <row r="21" spans="1:16" x14ac:dyDescent="0.2">
      <c r="A21" s="128">
        <v>2</v>
      </c>
      <c r="B21" s="128">
        <v>8</v>
      </c>
      <c r="C21" s="128">
        <v>15</v>
      </c>
      <c r="D21" s="128">
        <v>0.1</v>
      </c>
      <c r="E21" s="128">
        <v>0.4</v>
      </c>
      <c r="F21" s="128">
        <v>0.75</v>
      </c>
      <c r="G21" s="128">
        <v>0.22903160564678199</v>
      </c>
      <c r="H21" s="128">
        <v>0.25735121434299402</v>
      </c>
      <c r="I21" s="128" t="s">
        <v>51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42589.83189814815</v>
      </c>
    </row>
    <row r="22" spans="1:16" x14ac:dyDescent="0.2">
      <c r="A22" s="128">
        <v>2</v>
      </c>
      <c r="B22" s="128">
        <v>5</v>
      </c>
      <c r="C22" s="128">
        <v>12</v>
      </c>
      <c r="D22" s="128">
        <v>0.1</v>
      </c>
      <c r="E22" s="128">
        <v>0.25</v>
      </c>
      <c r="F22" s="128">
        <v>0.6</v>
      </c>
      <c r="G22" s="128">
        <v>0.18391310305570899</v>
      </c>
      <c r="H22" s="128">
        <v>0.20726609428056</v>
      </c>
      <c r="I22" s="128" t="s">
        <v>51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42589.83189814815</v>
      </c>
    </row>
    <row r="23" spans="1:16" x14ac:dyDescent="0.2">
      <c r="A23" s="128">
        <v>10</v>
      </c>
      <c r="B23" s="128">
        <v>12</v>
      </c>
      <c r="C23" s="128">
        <v>13</v>
      </c>
      <c r="D23" s="128">
        <v>0.5</v>
      </c>
      <c r="E23" s="128">
        <v>0.6</v>
      </c>
      <c r="F23" s="128">
        <v>0.65</v>
      </c>
      <c r="G23" s="128">
        <v>0.52250977264526599</v>
      </c>
      <c r="H23" s="128">
        <v>0.56436130096190995</v>
      </c>
      <c r="I23" s="128" t="s">
        <v>51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42589.83189814815</v>
      </c>
    </row>
    <row r="24" spans="1:16" x14ac:dyDescent="0.2">
      <c r="A24" s="128">
        <v>10</v>
      </c>
      <c r="B24" s="128">
        <v>12</v>
      </c>
      <c r="C24" s="128">
        <v>15</v>
      </c>
      <c r="D24" s="128">
        <v>0.5</v>
      </c>
      <c r="E24" s="128">
        <v>0.6</v>
      </c>
      <c r="F24" s="128">
        <v>0.75</v>
      </c>
      <c r="G24" s="128">
        <v>0.52798287006100797</v>
      </c>
      <c r="H24" s="128">
        <v>0.57040953270093098</v>
      </c>
      <c r="I24" s="128" t="s">
        <v>51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42589.831909722219</v>
      </c>
    </row>
    <row r="25" spans="1:16" x14ac:dyDescent="0.2">
      <c r="A25" s="128">
        <v>9</v>
      </c>
      <c r="B25" s="128">
        <v>12</v>
      </c>
      <c r="C25" s="128">
        <v>15</v>
      </c>
      <c r="D25" s="128">
        <v>0.45</v>
      </c>
      <c r="E25" s="128">
        <v>0.6</v>
      </c>
      <c r="F25" s="128">
        <v>0.75</v>
      </c>
      <c r="G25" s="128">
        <v>0.50657100670106503</v>
      </c>
      <c r="H25" s="128">
        <v>0.54882091441608905</v>
      </c>
      <c r="I25" s="128" t="s">
        <v>51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42589.831909722219</v>
      </c>
    </row>
    <row r="26" spans="1:16" x14ac:dyDescent="0.2">
      <c r="A26" s="128">
        <v>8</v>
      </c>
      <c r="B26" s="128">
        <v>13</v>
      </c>
      <c r="C26" s="128">
        <v>16</v>
      </c>
      <c r="D26" s="128">
        <v>0.4</v>
      </c>
      <c r="E26" s="128">
        <v>0.65</v>
      </c>
      <c r="F26" s="128">
        <v>0.8</v>
      </c>
      <c r="G26" s="128">
        <v>0.49418229557046001</v>
      </c>
      <c r="H26" s="128">
        <v>0.53962486002930798</v>
      </c>
      <c r="I26" s="128" t="s">
        <v>51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42589.831909722219</v>
      </c>
    </row>
    <row r="27" spans="1:16" x14ac:dyDescent="0.2">
      <c r="A27" s="128">
        <v>8</v>
      </c>
      <c r="B27" s="128">
        <v>13</v>
      </c>
      <c r="C27" s="128">
        <v>16</v>
      </c>
      <c r="D27" s="128">
        <v>0.4</v>
      </c>
      <c r="E27" s="128">
        <v>0.65</v>
      </c>
      <c r="F27" s="128">
        <v>0.8</v>
      </c>
      <c r="G27" s="128">
        <v>0.49461790943767597</v>
      </c>
      <c r="H27" s="128">
        <v>0.53985988064476398</v>
      </c>
      <c r="I27" s="128" t="s">
        <v>51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42589.831909722219</v>
      </c>
    </row>
    <row r="28" spans="1:16" x14ac:dyDescent="0.2">
      <c r="A28" s="128">
        <v>6</v>
      </c>
      <c r="B28" s="128">
        <v>13</v>
      </c>
      <c r="C28" s="128">
        <v>16</v>
      </c>
      <c r="D28" s="128">
        <v>0.3</v>
      </c>
      <c r="E28" s="128">
        <v>0.65</v>
      </c>
      <c r="F28" s="128">
        <v>0.8</v>
      </c>
      <c r="G28" s="128">
        <v>0.42413656082626799</v>
      </c>
      <c r="H28" s="128">
        <v>0.45570438894616899</v>
      </c>
      <c r="I28" s="128" t="s">
        <v>51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42589.831909722219</v>
      </c>
    </row>
    <row r="29" spans="1:16" x14ac:dyDescent="0.2">
      <c r="A29" s="128">
        <v>3</v>
      </c>
      <c r="B29" s="128">
        <v>13</v>
      </c>
      <c r="C29" s="128">
        <v>16</v>
      </c>
      <c r="D29" s="128">
        <v>0.15</v>
      </c>
      <c r="E29" s="128">
        <v>0.65</v>
      </c>
      <c r="F29" s="128">
        <v>0.8</v>
      </c>
      <c r="G29" s="128">
        <v>0.32942379752026102</v>
      </c>
      <c r="H29" s="128">
        <v>0.35647614592482202</v>
      </c>
      <c r="I29" s="128" t="s">
        <v>51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42589.831909722219</v>
      </c>
    </row>
    <row r="30" spans="1:16" x14ac:dyDescent="0.2">
      <c r="A30" s="128">
        <v>2</v>
      </c>
      <c r="B30" s="128">
        <v>9</v>
      </c>
      <c r="C30" s="128">
        <v>15</v>
      </c>
      <c r="D30" s="128">
        <v>0.1</v>
      </c>
      <c r="E30" s="128">
        <v>0.45</v>
      </c>
      <c r="F30" s="128">
        <v>0.75</v>
      </c>
      <c r="G30" s="128">
        <v>0.25722392339498301</v>
      </c>
      <c r="H30" s="128">
        <v>0.28895630465498101</v>
      </c>
      <c r="I30" s="128" t="s">
        <v>51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42589.831909722219</v>
      </c>
    </row>
    <row r="31" spans="1:16" x14ac:dyDescent="0.2">
      <c r="A31" s="128">
        <v>2</v>
      </c>
      <c r="B31" s="128">
        <v>8</v>
      </c>
      <c r="C31" s="128">
        <v>14</v>
      </c>
      <c r="D31" s="128">
        <v>0.1</v>
      </c>
      <c r="E31" s="128">
        <v>0.4</v>
      </c>
      <c r="F31" s="128">
        <v>0.7</v>
      </c>
      <c r="G31" s="128">
        <v>0.21791250564606601</v>
      </c>
      <c r="H31" s="128">
        <v>0.24635890205757799</v>
      </c>
      <c r="I31" s="128" t="s">
        <v>51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42589.831909722219</v>
      </c>
    </row>
    <row r="32" spans="1:16" x14ac:dyDescent="0.2">
      <c r="A32" s="128">
        <v>2</v>
      </c>
      <c r="B32" s="128">
        <v>4</v>
      </c>
      <c r="C32" s="128">
        <v>12</v>
      </c>
      <c r="D32" s="128">
        <v>0.1</v>
      </c>
      <c r="E32" s="128">
        <v>0.2</v>
      </c>
      <c r="F32" s="128">
        <v>0.6</v>
      </c>
      <c r="G32" s="128">
        <v>0.17741581308280999</v>
      </c>
      <c r="H32" s="128">
        <v>0.20079784031230599</v>
      </c>
      <c r="I32" s="128" t="s">
        <v>51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42589.831921296296</v>
      </c>
    </row>
    <row r="33" spans="1:16" x14ac:dyDescent="0.2">
      <c r="A33" s="128">
        <v>9</v>
      </c>
      <c r="B33" s="128">
        <v>12</v>
      </c>
      <c r="C33" s="128">
        <v>14</v>
      </c>
      <c r="D33" s="128">
        <v>0.45</v>
      </c>
      <c r="E33" s="128">
        <v>0.6</v>
      </c>
      <c r="F33" s="128">
        <v>0.7</v>
      </c>
      <c r="G33" s="128">
        <v>0.503478378845159</v>
      </c>
      <c r="H33" s="128">
        <v>0.54554358237547895</v>
      </c>
      <c r="I33" s="128" t="s">
        <v>51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42589.831921296296</v>
      </c>
    </row>
    <row r="34" spans="1:16" x14ac:dyDescent="0.2">
      <c r="A34" s="128">
        <v>8</v>
      </c>
      <c r="B34" s="128">
        <v>13</v>
      </c>
      <c r="C34" s="128">
        <v>16</v>
      </c>
      <c r="D34" s="128">
        <v>0.4</v>
      </c>
      <c r="E34" s="128">
        <v>0.65</v>
      </c>
      <c r="F34" s="128">
        <v>0.8</v>
      </c>
      <c r="G34" s="128">
        <v>0.48660449191775601</v>
      </c>
      <c r="H34" s="128">
        <v>0.52860785272075494</v>
      </c>
      <c r="I34" s="128" t="s">
        <v>51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42589.831921296296</v>
      </c>
    </row>
    <row r="35" spans="1:16" x14ac:dyDescent="0.2">
      <c r="A35" s="128">
        <v>8</v>
      </c>
      <c r="B35" s="128">
        <v>13</v>
      </c>
      <c r="C35" s="128">
        <v>16</v>
      </c>
      <c r="D35" s="128">
        <v>0.4</v>
      </c>
      <c r="E35" s="128">
        <v>0.65</v>
      </c>
      <c r="F35" s="128">
        <v>0.8</v>
      </c>
      <c r="G35" s="128">
        <v>0.49011446251224899</v>
      </c>
      <c r="H35" s="128">
        <v>0.53170156456446704</v>
      </c>
      <c r="I35" s="128" t="s">
        <v>51</v>
      </c>
      <c r="J35" s="128" t="s">
        <v>253</v>
      </c>
      <c r="K35" s="128" t="s">
        <v>928</v>
      </c>
      <c r="L35" s="128">
        <v>0.3</v>
      </c>
      <c r="M35" s="128">
        <v>0.2</v>
      </c>
      <c r="N35" s="128">
        <v>0.5</v>
      </c>
      <c r="O35" s="128">
        <v>120</v>
      </c>
      <c r="P35" s="129">
        <v>42589.831921296296</v>
      </c>
    </row>
    <row r="36" spans="1:16" x14ac:dyDescent="0.2">
      <c r="A36" s="128">
        <v>7</v>
      </c>
      <c r="B36" s="128">
        <v>14</v>
      </c>
      <c r="C36" s="128">
        <v>16</v>
      </c>
      <c r="D36" s="128">
        <v>0.35</v>
      </c>
      <c r="E36" s="128">
        <v>0.7</v>
      </c>
      <c r="F36" s="128">
        <v>0.8</v>
      </c>
      <c r="G36" s="128">
        <v>0.47032248416443301</v>
      </c>
      <c r="H36" s="128">
        <v>0.51162001092707599</v>
      </c>
      <c r="I36" s="128" t="s">
        <v>51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42589.831921296296</v>
      </c>
    </row>
    <row r="37" spans="1:16" x14ac:dyDescent="0.2">
      <c r="A37" s="128">
        <v>6</v>
      </c>
      <c r="B37" s="128">
        <v>14</v>
      </c>
      <c r="C37" s="128">
        <v>16</v>
      </c>
      <c r="D37" s="128">
        <v>0.3</v>
      </c>
      <c r="E37" s="128">
        <v>0.7</v>
      </c>
      <c r="F37" s="128">
        <v>0.8</v>
      </c>
      <c r="G37" s="128">
        <v>0.455314778556558</v>
      </c>
      <c r="H37" s="128">
        <v>0.48800119420809002</v>
      </c>
      <c r="I37" s="128" t="s">
        <v>51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42589.831921296296</v>
      </c>
    </row>
    <row r="38" spans="1:16" x14ac:dyDescent="0.2">
      <c r="A38" s="128">
        <v>5</v>
      </c>
      <c r="B38" s="128">
        <v>14</v>
      </c>
      <c r="C38" s="128">
        <v>16</v>
      </c>
      <c r="D38" s="128">
        <v>0.25</v>
      </c>
      <c r="E38" s="128">
        <v>0.7</v>
      </c>
      <c r="F38" s="128">
        <v>0.8</v>
      </c>
      <c r="G38" s="128">
        <v>0.39796176208115103</v>
      </c>
      <c r="H38" s="128">
        <v>0.42914710711870901</v>
      </c>
      <c r="I38" s="128" t="s">
        <v>51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42589.831921296296</v>
      </c>
    </row>
    <row r="39" spans="1:16" x14ac:dyDescent="0.2">
      <c r="A39" s="128">
        <v>2</v>
      </c>
      <c r="B39" s="128">
        <v>11</v>
      </c>
      <c r="C39" s="128">
        <v>16</v>
      </c>
      <c r="D39" s="128">
        <v>0.1</v>
      </c>
      <c r="E39" s="128">
        <v>0.55000000000000004</v>
      </c>
      <c r="F39" s="128">
        <v>0.8</v>
      </c>
      <c r="G39" s="128">
        <v>0.27045910828539399</v>
      </c>
      <c r="H39" s="128">
        <v>0.30130775298625101</v>
      </c>
      <c r="I39" s="128" t="s">
        <v>51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42589.831921296296</v>
      </c>
    </row>
    <row r="40" spans="1:16" x14ac:dyDescent="0.2">
      <c r="A40" s="128">
        <v>2</v>
      </c>
      <c r="B40" s="128">
        <v>8</v>
      </c>
      <c r="C40" s="128">
        <v>15</v>
      </c>
      <c r="D40" s="128">
        <v>0.1</v>
      </c>
      <c r="E40" s="128">
        <v>0.4</v>
      </c>
      <c r="F40" s="128">
        <v>0.75</v>
      </c>
      <c r="G40" s="128">
        <v>0.239091515304897</v>
      </c>
      <c r="H40" s="128">
        <v>0.26878791171640998</v>
      </c>
      <c r="I40" s="128" t="s">
        <v>51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42589.831921296296</v>
      </c>
    </row>
    <row r="41" spans="1:16" x14ac:dyDescent="0.2">
      <c r="A41" s="128">
        <v>2</v>
      </c>
      <c r="B41" s="128">
        <v>7</v>
      </c>
      <c r="C41" s="128">
        <v>14</v>
      </c>
      <c r="D41" s="128">
        <v>0.1</v>
      </c>
      <c r="E41" s="128">
        <v>0.35</v>
      </c>
      <c r="F41" s="128">
        <v>0.7</v>
      </c>
      <c r="G41" s="128">
        <v>0.19958754705092899</v>
      </c>
      <c r="H41" s="128">
        <v>0.22386727679577501</v>
      </c>
      <c r="I41" s="128" t="s">
        <v>51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42589.831932870373</v>
      </c>
    </row>
    <row r="42" spans="1:16" x14ac:dyDescent="0.2">
      <c r="A42" s="128">
        <v>2</v>
      </c>
      <c r="B42" s="128">
        <v>4</v>
      </c>
      <c r="C42" s="128">
        <v>12</v>
      </c>
      <c r="D42" s="128">
        <v>0.1</v>
      </c>
      <c r="E42" s="128">
        <v>0.2</v>
      </c>
      <c r="F42" s="128">
        <v>0.6</v>
      </c>
      <c r="G42" s="128">
        <v>0.17878075186773301</v>
      </c>
      <c r="H42" s="128">
        <v>0.201444991982383</v>
      </c>
      <c r="I42" s="128" t="s">
        <v>51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42589.831932870373</v>
      </c>
    </row>
    <row r="43" spans="1:16" s="6" customFormat="1" x14ac:dyDescent="0.2">
      <c r="A43" s="128">
        <v>9</v>
      </c>
      <c r="B43" s="128">
        <v>13</v>
      </c>
      <c r="C43" s="128">
        <v>14</v>
      </c>
      <c r="D43" s="128">
        <v>0.45</v>
      </c>
      <c r="E43" s="128">
        <v>0.65</v>
      </c>
      <c r="F43" s="128">
        <v>0.7</v>
      </c>
      <c r="G43" s="128">
        <v>0.52096435677865205</v>
      </c>
      <c r="H43" s="128">
        <v>0.56333980561921704</v>
      </c>
      <c r="I43" s="128" t="s">
        <v>51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42589.831932870373</v>
      </c>
    </row>
    <row r="44" spans="1:16" x14ac:dyDescent="0.2">
      <c r="A44" s="128">
        <v>8</v>
      </c>
      <c r="B44" s="128">
        <v>13</v>
      </c>
      <c r="C44" s="128">
        <v>16</v>
      </c>
      <c r="D44" s="128">
        <v>0.4</v>
      </c>
      <c r="E44" s="128">
        <v>0.65</v>
      </c>
      <c r="F44" s="128">
        <v>0.8</v>
      </c>
      <c r="G44" s="128">
        <v>0.49795859835038397</v>
      </c>
      <c r="H44" s="128">
        <v>0.53754319510898396</v>
      </c>
      <c r="I44" s="128" t="s">
        <v>51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42589.831932870373</v>
      </c>
    </row>
    <row r="45" spans="1:16" x14ac:dyDescent="0.2">
      <c r="A45" s="128">
        <v>8</v>
      </c>
      <c r="B45" s="128">
        <v>13</v>
      </c>
      <c r="C45" s="128">
        <v>16</v>
      </c>
      <c r="D45" s="128">
        <v>0.4</v>
      </c>
      <c r="E45" s="128">
        <v>0.65</v>
      </c>
      <c r="F45" s="128">
        <v>0.8</v>
      </c>
      <c r="G45" s="128">
        <v>0.50323785106876995</v>
      </c>
      <c r="H45" s="128">
        <v>0.54075195537151999</v>
      </c>
      <c r="I45" s="128" t="s">
        <v>51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42589.831932870373</v>
      </c>
    </row>
    <row r="46" spans="1:16" x14ac:dyDescent="0.2">
      <c r="A46" s="128">
        <v>7</v>
      </c>
      <c r="B46" s="128">
        <v>14</v>
      </c>
      <c r="C46" s="128">
        <v>16</v>
      </c>
      <c r="D46" s="128">
        <v>0.35</v>
      </c>
      <c r="E46" s="128">
        <v>0.7</v>
      </c>
      <c r="F46" s="128">
        <v>0.8</v>
      </c>
      <c r="G46" s="128">
        <v>0.464667667047378</v>
      </c>
      <c r="H46" s="128">
        <v>0.50598099218788795</v>
      </c>
      <c r="I46" s="128" t="s">
        <v>51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42589.831932870373</v>
      </c>
    </row>
    <row r="47" spans="1:16" x14ac:dyDescent="0.2">
      <c r="A47" s="128">
        <v>4</v>
      </c>
      <c r="B47" s="128">
        <v>14</v>
      </c>
      <c r="C47" s="128">
        <v>16</v>
      </c>
      <c r="D47" s="128">
        <v>0.2</v>
      </c>
      <c r="E47" s="128">
        <v>0.7</v>
      </c>
      <c r="F47" s="128">
        <v>0.8</v>
      </c>
      <c r="G47" s="128">
        <v>0.40131371387454401</v>
      </c>
      <c r="H47" s="128">
        <v>0.41678571428571398</v>
      </c>
      <c r="I47" s="128" t="s">
        <v>51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42589.831932870373</v>
      </c>
    </row>
    <row r="48" spans="1:16" x14ac:dyDescent="0.2">
      <c r="A48" s="128">
        <v>3</v>
      </c>
      <c r="B48" s="128">
        <v>14</v>
      </c>
      <c r="C48" s="128">
        <v>16</v>
      </c>
      <c r="D48" s="128">
        <v>0.15</v>
      </c>
      <c r="E48" s="128">
        <v>0.7</v>
      </c>
      <c r="F48" s="128">
        <v>0.8</v>
      </c>
      <c r="G48" s="128">
        <v>0.31180683041151303</v>
      </c>
      <c r="H48" s="128">
        <v>0.338807471264367</v>
      </c>
      <c r="I48" s="128" t="s">
        <v>51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42589.831944444442</v>
      </c>
    </row>
    <row r="49" spans="1:16" x14ac:dyDescent="0.2">
      <c r="A49" s="128">
        <v>2</v>
      </c>
      <c r="B49" s="128">
        <v>9</v>
      </c>
      <c r="C49" s="128">
        <v>15</v>
      </c>
      <c r="D49" s="128">
        <v>0.1</v>
      </c>
      <c r="E49" s="128">
        <v>0.45</v>
      </c>
      <c r="F49" s="128">
        <v>0.75</v>
      </c>
      <c r="G49" s="128">
        <v>0.24753098827276801</v>
      </c>
      <c r="H49" s="128">
        <v>0.27644816390506</v>
      </c>
      <c r="I49" s="128" t="s">
        <v>51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42589.831944444442</v>
      </c>
    </row>
    <row r="50" spans="1:16" x14ac:dyDescent="0.2">
      <c r="A50" s="128">
        <v>2</v>
      </c>
      <c r="B50" s="128">
        <v>9</v>
      </c>
      <c r="C50" s="128">
        <v>14</v>
      </c>
      <c r="D50" s="128">
        <v>0.1</v>
      </c>
      <c r="E50" s="128">
        <v>0.45</v>
      </c>
      <c r="F50" s="128">
        <v>0.7</v>
      </c>
      <c r="G50" s="128">
        <v>0.22110817721286</v>
      </c>
      <c r="H50" s="128">
        <v>0.250858686178485</v>
      </c>
      <c r="I50" s="128" t="s">
        <v>51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42589.831944444442</v>
      </c>
    </row>
    <row r="51" spans="1:16" x14ac:dyDescent="0.2">
      <c r="A51" s="128">
        <v>2</v>
      </c>
      <c r="B51" s="128">
        <v>6</v>
      </c>
      <c r="C51" s="128">
        <v>14</v>
      </c>
      <c r="D51" s="128">
        <v>0.1</v>
      </c>
      <c r="E51" s="128">
        <v>0.3</v>
      </c>
      <c r="F51" s="128">
        <v>0.7</v>
      </c>
      <c r="G51" s="128">
        <v>0.190840616144896</v>
      </c>
      <c r="H51" s="128">
        <v>0.21517445844385499</v>
      </c>
      <c r="I51" s="128" t="s">
        <v>51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42589.831944444442</v>
      </c>
    </row>
    <row r="52" spans="1:16" x14ac:dyDescent="0.2">
      <c r="A52" s="128">
        <v>2</v>
      </c>
      <c r="B52" s="128">
        <v>4</v>
      </c>
      <c r="C52" s="128">
        <v>12</v>
      </c>
      <c r="D52" s="128">
        <v>0.1</v>
      </c>
      <c r="E52" s="128">
        <v>0.2</v>
      </c>
      <c r="F52" s="128">
        <v>0.6</v>
      </c>
      <c r="G52" s="128">
        <v>0.177530406474392</v>
      </c>
      <c r="H52" s="128">
        <v>0.20024875914315499</v>
      </c>
      <c r="I52" s="128" t="s">
        <v>51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42589.831944444442</v>
      </c>
    </row>
    <row r="53" spans="1:16" x14ac:dyDescent="0.2">
      <c r="A53" s="128">
        <v>5</v>
      </c>
      <c r="B53" s="128">
        <v>13</v>
      </c>
      <c r="C53" s="128">
        <v>14</v>
      </c>
      <c r="D53" s="128">
        <v>0.25</v>
      </c>
      <c r="E53" s="128">
        <v>0.65</v>
      </c>
      <c r="F53" s="128">
        <v>0.7</v>
      </c>
      <c r="G53" s="128">
        <v>0.40424716574716502</v>
      </c>
      <c r="H53" s="128">
        <v>0.43457306582306499</v>
      </c>
      <c r="I53" s="128" t="s">
        <v>51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42589.831944444442</v>
      </c>
    </row>
    <row r="54" spans="1:16" x14ac:dyDescent="0.2">
      <c r="A54" s="128">
        <v>3</v>
      </c>
      <c r="B54" s="128">
        <v>14</v>
      </c>
      <c r="C54" s="128">
        <v>16</v>
      </c>
      <c r="D54" s="128">
        <v>0.15</v>
      </c>
      <c r="E54" s="128">
        <v>0.7</v>
      </c>
      <c r="F54" s="128">
        <v>0.8</v>
      </c>
      <c r="G54" s="128">
        <v>0.36103879634857799</v>
      </c>
      <c r="H54" s="128">
        <v>0.39362878787878702</v>
      </c>
      <c r="I54" s="128" t="s">
        <v>51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42589.831944444442</v>
      </c>
    </row>
    <row r="55" spans="1:16" x14ac:dyDescent="0.2">
      <c r="A55" s="128">
        <v>3</v>
      </c>
      <c r="B55" s="128">
        <v>14</v>
      </c>
      <c r="C55" s="128">
        <v>16</v>
      </c>
      <c r="D55" s="128">
        <v>0.15</v>
      </c>
      <c r="E55" s="128">
        <v>0.7</v>
      </c>
      <c r="F55" s="128">
        <v>0.8</v>
      </c>
      <c r="G55" s="128">
        <v>0.35459059408787602</v>
      </c>
      <c r="H55" s="128">
        <v>0.38526455026454998</v>
      </c>
      <c r="I55" s="128" t="s">
        <v>51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42589.831944444442</v>
      </c>
    </row>
    <row r="56" spans="1:16" x14ac:dyDescent="0.2">
      <c r="A56" s="128">
        <v>2</v>
      </c>
      <c r="B56" s="128">
        <v>14</v>
      </c>
      <c r="C56" s="128">
        <v>16</v>
      </c>
      <c r="D56" s="128">
        <v>0.1</v>
      </c>
      <c r="E56" s="128">
        <v>0.7</v>
      </c>
      <c r="F56" s="128">
        <v>0.8</v>
      </c>
      <c r="G56" s="128">
        <v>0.30897615066093298</v>
      </c>
      <c r="H56" s="128">
        <v>0.33861607142857097</v>
      </c>
      <c r="I56" s="128" t="s">
        <v>51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42589.831944444442</v>
      </c>
    </row>
    <row r="57" spans="1:16" x14ac:dyDescent="0.2">
      <c r="A57" s="128">
        <v>1</v>
      </c>
      <c r="B57" s="128">
        <v>14</v>
      </c>
      <c r="C57" s="128">
        <v>16</v>
      </c>
      <c r="D57" s="128">
        <v>0.05</v>
      </c>
      <c r="E57" s="128">
        <v>0.7</v>
      </c>
      <c r="F57" s="128">
        <v>0.8</v>
      </c>
      <c r="G57" s="128">
        <v>0.27058186680469198</v>
      </c>
      <c r="H57" s="128">
        <v>0.28529265873015802</v>
      </c>
      <c r="I57" s="128" t="s">
        <v>51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42589.831956018519</v>
      </c>
    </row>
    <row r="58" spans="1:16" x14ac:dyDescent="0.2">
      <c r="A58" s="128">
        <v>1</v>
      </c>
      <c r="B58" s="128">
        <v>9</v>
      </c>
      <c r="C58" s="128">
        <v>15</v>
      </c>
      <c r="D58" s="128">
        <v>0.05</v>
      </c>
      <c r="E58" s="128">
        <v>0.45</v>
      </c>
      <c r="F58" s="128">
        <v>0.75</v>
      </c>
      <c r="G58" s="128">
        <v>0.22108340085007999</v>
      </c>
      <c r="H58" s="128">
        <v>0.23747494961934601</v>
      </c>
      <c r="I58" s="128" t="s">
        <v>51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42589.831956018519</v>
      </c>
    </row>
    <row r="59" spans="1:16" x14ac:dyDescent="0.2">
      <c r="A59" s="128">
        <v>2</v>
      </c>
      <c r="B59" s="128">
        <v>9</v>
      </c>
      <c r="C59" s="128">
        <v>15</v>
      </c>
      <c r="D59" s="128">
        <v>0.1</v>
      </c>
      <c r="E59" s="128">
        <v>0.45</v>
      </c>
      <c r="F59" s="128">
        <v>0.75</v>
      </c>
      <c r="G59" s="128">
        <v>0.22364006871924699</v>
      </c>
      <c r="H59" s="128">
        <v>0.25294933634373201</v>
      </c>
      <c r="I59" s="128" t="s">
        <v>51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42589.831956018519</v>
      </c>
    </row>
    <row r="60" spans="1:16" x14ac:dyDescent="0.2">
      <c r="A60" s="128">
        <v>2</v>
      </c>
      <c r="B60" s="128">
        <v>9</v>
      </c>
      <c r="C60" s="128">
        <v>14</v>
      </c>
      <c r="D60" s="128">
        <v>0.1</v>
      </c>
      <c r="E60" s="128">
        <v>0.45</v>
      </c>
      <c r="F60" s="128">
        <v>0.7</v>
      </c>
      <c r="G60" s="128">
        <v>0.21151885659803499</v>
      </c>
      <c r="H60" s="128">
        <v>0.23957812422252001</v>
      </c>
      <c r="I60" s="128" t="s">
        <v>51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42589.831956018519</v>
      </c>
    </row>
    <row r="61" spans="1:16" x14ac:dyDescent="0.2">
      <c r="A61" s="128">
        <v>2</v>
      </c>
      <c r="B61" s="128">
        <v>5</v>
      </c>
      <c r="C61" s="128">
        <v>13</v>
      </c>
      <c r="D61" s="128">
        <v>0.1</v>
      </c>
      <c r="E61" s="128">
        <v>0.25</v>
      </c>
      <c r="F61" s="128">
        <v>0.65</v>
      </c>
      <c r="G61" s="128">
        <v>0.18622434990646999</v>
      </c>
      <c r="H61" s="128">
        <v>0.20904240993680601</v>
      </c>
      <c r="I61" s="128" t="s">
        <v>51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42589.831956018519</v>
      </c>
    </row>
    <row r="62" spans="1:16" x14ac:dyDescent="0.2">
      <c r="A62" s="128">
        <v>2</v>
      </c>
      <c r="B62" s="128">
        <v>3</v>
      </c>
      <c r="C62" s="128">
        <v>12</v>
      </c>
      <c r="D62" s="128">
        <v>0.1</v>
      </c>
      <c r="E62" s="128">
        <v>0.15</v>
      </c>
      <c r="F62" s="128">
        <v>0.6</v>
      </c>
      <c r="G62" s="128">
        <v>0.17172767419655899</v>
      </c>
      <c r="H62" s="128">
        <v>0.194021319915716</v>
      </c>
      <c r="I62" s="128" t="s">
        <v>51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42589.831956018519</v>
      </c>
    </row>
    <row r="63" spans="1:16" x14ac:dyDescent="0.2">
      <c r="A63" s="128">
        <v>2</v>
      </c>
      <c r="B63" s="128">
        <v>14</v>
      </c>
      <c r="C63" s="128">
        <v>15</v>
      </c>
      <c r="D63" s="128">
        <v>0.1</v>
      </c>
      <c r="E63" s="128">
        <v>0.7</v>
      </c>
      <c r="F63" s="128">
        <v>0.75</v>
      </c>
      <c r="G63" s="128">
        <v>0.30471015850970001</v>
      </c>
      <c r="H63" s="128">
        <v>0.313987238606803</v>
      </c>
      <c r="I63" s="128" t="s">
        <v>51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42589.831956018519</v>
      </c>
    </row>
    <row r="64" spans="1:16" x14ac:dyDescent="0.2">
      <c r="A64" s="128">
        <v>2</v>
      </c>
      <c r="B64" s="128">
        <v>14</v>
      </c>
      <c r="C64" s="128">
        <v>17</v>
      </c>
      <c r="D64" s="128">
        <v>0.1</v>
      </c>
      <c r="E64" s="128">
        <v>0.7</v>
      </c>
      <c r="F64" s="128">
        <v>0.85</v>
      </c>
      <c r="G64" s="128">
        <v>0.31064916100474899</v>
      </c>
      <c r="H64" s="128">
        <v>0.32392307692307598</v>
      </c>
      <c r="I64" s="128" t="s">
        <v>51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42589.831956018519</v>
      </c>
    </row>
    <row r="65" spans="1:16" x14ac:dyDescent="0.2">
      <c r="A65" s="128">
        <v>2</v>
      </c>
      <c r="B65" s="128">
        <v>14</v>
      </c>
      <c r="C65" s="128">
        <v>17</v>
      </c>
      <c r="D65" s="128">
        <v>0.1</v>
      </c>
      <c r="E65" s="128">
        <v>0.7</v>
      </c>
      <c r="F65" s="128">
        <v>0.85</v>
      </c>
      <c r="G65" s="128">
        <v>0.29517924824207298</v>
      </c>
      <c r="H65" s="128">
        <v>0.30478750640040903</v>
      </c>
      <c r="I65" s="128" t="s">
        <v>51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42589.831956018519</v>
      </c>
    </row>
    <row r="66" spans="1:16" x14ac:dyDescent="0.2">
      <c r="A66" s="128">
        <v>2</v>
      </c>
      <c r="B66" s="128">
        <v>13</v>
      </c>
      <c r="C66" s="128">
        <v>17</v>
      </c>
      <c r="D66" s="128">
        <v>0.1</v>
      </c>
      <c r="E66" s="128">
        <v>0.65</v>
      </c>
      <c r="F66" s="128">
        <v>0.85</v>
      </c>
      <c r="G66" s="128">
        <v>0.27479551168293398</v>
      </c>
      <c r="H66" s="128">
        <v>0.27930059523809497</v>
      </c>
      <c r="I66" s="128" t="s">
        <v>51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42589.831956018519</v>
      </c>
    </row>
    <row r="67" spans="1:16" x14ac:dyDescent="0.2">
      <c r="A67" s="128">
        <v>2</v>
      </c>
      <c r="B67" s="128">
        <v>9</v>
      </c>
      <c r="C67" s="128">
        <v>17</v>
      </c>
      <c r="D67" s="128">
        <v>0.1</v>
      </c>
      <c r="E67" s="128">
        <v>0.45</v>
      </c>
      <c r="F67" s="128">
        <v>0.85</v>
      </c>
      <c r="G67" s="128">
        <v>0.24934810965295401</v>
      </c>
      <c r="H67" s="128">
        <v>0.25487393951833598</v>
      </c>
      <c r="I67" s="128" t="s">
        <v>51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42589.831956018519</v>
      </c>
    </row>
    <row r="68" spans="1:16" x14ac:dyDescent="0.2">
      <c r="A68" s="128">
        <v>2</v>
      </c>
      <c r="B68" s="128">
        <v>8</v>
      </c>
      <c r="C68" s="128">
        <v>15</v>
      </c>
      <c r="D68" s="128">
        <v>0.1</v>
      </c>
      <c r="E68" s="128">
        <v>0.4</v>
      </c>
      <c r="F68" s="128">
        <v>0.75</v>
      </c>
      <c r="G68" s="128">
        <v>0.239691036097854</v>
      </c>
      <c r="H68" s="128">
        <v>0.25562971152410802</v>
      </c>
      <c r="I68" s="128" t="s">
        <v>51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42589.831967592596</v>
      </c>
    </row>
    <row r="69" spans="1:16" x14ac:dyDescent="0.2">
      <c r="A69" s="128">
        <v>1</v>
      </c>
      <c r="B69" s="128">
        <v>8</v>
      </c>
      <c r="C69" s="128">
        <v>14</v>
      </c>
      <c r="D69" s="128">
        <v>0.05</v>
      </c>
      <c r="E69" s="128">
        <v>0.4</v>
      </c>
      <c r="F69" s="128">
        <v>0.7</v>
      </c>
      <c r="G69" s="128">
        <v>0.20012930153611999</v>
      </c>
      <c r="H69" s="128">
        <v>0.213938347332743</v>
      </c>
      <c r="I69" s="128" t="s">
        <v>51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42589.831967592596</v>
      </c>
    </row>
    <row r="70" spans="1:16" x14ac:dyDescent="0.2">
      <c r="A70" s="128">
        <v>2</v>
      </c>
      <c r="B70" s="128">
        <v>5</v>
      </c>
      <c r="C70" s="128">
        <v>14</v>
      </c>
      <c r="D70" s="128">
        <v>0.1</v>
      </c>
      <c r="E70" s="128">
        <v>0.25</v>
      </c>
      <c r="F70" s="128">
        <v>0.7</v>
      </c>
      <c r="G70" s="128">
        <v>0.19302612693294499</v>
      </c>
      <c r="H70" s="128">
        <v>0.21457326796766399</v>
      </c>
      <c r="I70" s="128" t="s">
        <v>51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42589.831967592596</v>
      </c>
    </row>
    <row r="71" spans="1:16" x14ac:dyDescent="0.2">
      <c r="A71" s="128">
        <v>2</v>
      </c>
      <c r="B71" s="128">
        <v>5</v>
      </c>
      <c r="C71" s="128">
        <v>12</v>
      </c>
      <c r="D71" s="128">
        <v>0.1</v>
      </c>
      <c r="E71" s="128">
        <v>0.25</v>
      </c>
      <c r="F71" s="128">
        <v>0.6</v>
      </c>
      <c r="G71" s="128">
        <v>0.18054093919040501</v>
      </c>
      <c r="H71" s="128">
        <v>0.202040245434642</v>
      </c>
      <c r="I71" s="128" t="s">
        <v>51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42589.831967592596</v>
      </c>
    </row>
    <row r="72" spans="1:16" x14ac:dyDescent="0.2">
      <c r="A72" s="128">
        <v>2</v>
      </c>
      <c r="B72" s="128">
        <v>3</v>
      </c>
      <c r="C72" s="128">
        <v>10</v>
      </c>
      <c r="D72" s="128">
        <v>0.1</v>
      </c>
      <c r="E72" s="128">
        <v>0.15</v>
      </c>
      <c r="F72" s="128">
        <v>0.5</v>
      </c>
      <c r="G72" s="128">
        <v>0.170497567529386</v>
      </c>
      <c r="H72" s="128">
        <v>0.19120476147415799</v>
      </c>
      <c r="I72" s="128" t="s">
        <v>51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42589.831967592596</v>
      </c>
    </row>
    <row r="73" spans="1:16" x14ac:dyDescent="0.2">
      <c r="A73" s="128">
        <v>2</v>
      </c>
      <c r="B73" s="128">
        <v>11</v>
      </c>
      <c r="C73" s="128">
        <v>16</v>
      </c>
      <c r="D73" s="128">
        <v>0.1</v>
      </c>
      <c r="E73" s="128">
        <v>0.55000000000000004</v>
      </c>
      <c r="F73" s="128">
        <v>0.8</v>
      </c>
      <c r="G73" s="128">
        <v>0.29449644901380101</v>
      </c>
      <c r="H73" s="128">
        <v>0.305098349717914</v>
      </c>
      <c r="I73" s="128" t="s">
        <v>51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42589.831967592596</v>
      </c>
    </row>
    <row r="74" spans="1:16" x14ac:dyDescent="0.2">
      <c r="A74" s="128">
        <v>2</v>
      </c>
      <c r="B74" s="128">
        <v>12</v>
      </c>
      <c r="C74" s="128">
        <v>17</v>
      </c>
      <c r="D74" s="128">
        <v>0.1</v>
      </c>
      <c r="E74" s="128">
        <v>0.6</v>
      </c>
      <c r="F74" s="128">
        <v>0.85</v>
      </c>
      <c r="G74" s="128">
        <v>0.29424322415759702</v>
      </c>
      <c r="H74" s="128">
        <v>0.30294159544159499</v>
      </c>
      <c r="I74" s="128" t="s">
        <v>51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42589.831967592596</v>
      </c>
    </row>
    <row r="75" spans="1:16" x14ac:dyDescent="0.2">
      <c r="A75" s="128">
        <v>2</v>
      </c>
      <c r="B75" s="128">
        <v>10</v>
      </c>
      <c r="C75" s="128">
        <v>16</v>
      </c>
      <c r="D75" s="128">
        <v>0.1</v>
      </c>
      <c r="E75" s="128">
        <v>0.5</v>
      </c>
      <c r="F75" s="128">
        <v>0.8</v>
      </c>
      <c r="G75" s="128">
        <v>0.288655022446689</v>
      </c>
      <c r="H75" s="128">
        <v>0.295074404761904</v>
      </c>
      <c r="I75" s="128" t="s">
        <v>51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42589.831967592596</v>
      </c>
    </row>
    <row r="76" spans="1:16" x14ac:dyDescent="0.2">
      <c r="A76" s="128">
        <v>2</v>
      </c>
      <c r="B76" s="128">
        <v>10</v>
      </c>
      <c r="C76" s="128">
        <v>16</v>
      </c>
      <c r="D76" s="128">
        <v>0.1</v>
      </c>
      <c r="E76" s="128">
        <v>0.5</v>
      </c>
      <c r="F76" s="128">
        <v>0.8</v>
      </c>
      <c r="G76" s="128">
        <v>0.27293663376853</v>
      </c>
      <c r="H76" s="128">
        <v>0.27765171729611299</v>
      </c>
      <c r="I76" s="128" t="s">
        <v>51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42589.831967592596</v>
      </c>
    </row>
    <row r="77" spans="1:16" x14ac:dyDescent="0.2">
      <c r="A77" s="128">
        <v>2</v>
      </c>
      <c r="B77" s="128">
        <v>7</v>
      </c>
      <c r="C77" s="128">
        <v>14</v>
      </c>
      <c r="D77" s="128">
        <v>0.1</v>
      </c>
      <c r="E77" s="128">
        <v>0.35</v>
      </c>
      <c r="F77" s="128">
        <v>0.7</v>
      </c>
      <c r="G77" s="128">
        <v>0.23185388549828101</v>
      </c>
      <c r="H77" s="128">
        <v>0.23780739495179101</v>
      </c>
      <c r="I77" s="128" t="s">
        <v>51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42589.831967592596</v>
      </c>
    </row>
    <row r="78" spans="1:16" x14ac:dyDescent="0.2">
      <c r="A78" s="128">
        <v>2</v>
      </c>
      <c r="B78" s="128">
        <v>7</v>
      </c>
      <c r="C78" s="128">
        <v>14</v>
      </c>
      <c r="D78" s="128">
        <v>0.1</v>
      </c>
      <c r="E78" s="128">
        <v>0.35</v>
      </c>
      <c r="F78" s="128">
        <v>0.7</v>
      </c>
      <c r="G78" s="128">
        <v>0.22597275478259199</v>
      </c>
      <c r="H78" s="128">
        <v>0.23635436881126501</v>
      </c>
      <c r="I78" s="128" t="s">
        <v>51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42589.831979166665</v>
      </c>
    </row>
    <row r="79" spans="1:16" x14ac:dyDescent="0.2">
      <c r="A79" s="128">
        <v>2</v>
      </c>
      <c r="B79" s="128">
        <v>6</v>
      </c>
      <c r="C79" s="128">
        <v>13</v>
      </c>
      <c r="D79" s="128">
        <v>0.1</v>
      </c>
      <c r="E79" s="128">
        <v>0.3</v>
      </c>
      <c r="F79" s="128">
        <v>0.65</v>
      </c>
      <c r="G79" s="128">
        <v>0.22164735795719501</v>
      </c>
      <c r="H79" s="128">
        <v>0.235600400557297</v>
      </c>
      <c r="I79" s="128" t="s">
        <v>51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42589.831979166665</v>
      </c>
    </row>
    <row r="80" spans="1:16" x14ac:dyDescent="0.2">
      <c r="A80" s="128">
        <v>1</v>
      </c>
      <c r="B80" s="128">
        <v>5</v>
      </c>
      <c r="C80" s="128">
        <v>12</v>
      </c>
      <c r="D80" s="128">
        <v>0.05</v>
      </c>
      <c r="E80" s="128">
        <v>0.25</v>
      </c>
      <c r="F80" s="128">
        <v>0.6</v>
      </c>
      <c r="G80" s="128">
        <v>0.186642742474639</v>
      </c>
      <c r="H80" s="128">
        <v>0.19336014081703701</v>
      </c>
      <c r="I80" s="128" t="s">
        <v>51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42589.831979166665</v>
      </c>
    </row>
    <row r="81" spans="1:16" x14ac:dyDescent="0.2">
      <c r="A81" s="128">
        <v>2</v>
      </c>
      <c r="B81" s="128">
        <v>5</v>
      </c>
      <c r="C81" s="128">
        <v>10</v>
      </c>
      <c r="D81" s="128">
        <v>0.1</v>
      </c>
      <c r="E81" s="128">
        <v>0.25</v>
      </c>
      <c r="F81" s="128">
        <v>0.5</v>
      </c>
      <c r="G81" s="128">
        <v>0.186187917154084</v>
      </c>
      <c r="H81" s="128">
        <v>0.205773952850414</v>
      </c>
      <c r="I81" s="128" t="s">
        <v>51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42589.831979166665</v>
      </c>
    </row>
    <row r="82" spans="1:16" x14ac:dyDescent="0.2">
      <c r="A82" s="128">
        <v>2</v>
      </c>
      <c r="B82" s="128">
        <v>3</v>
      </c>
      <c r="C82" s="128">
        <v>8</v>
      </c>
      <c r="D82" s="128">
        <v>0.1</v>
      </c>
      <c r="E82" s="128">
        <v>0.15</v>
      </c>
      <c r="F82" s="128">
        <v>0.4</v>
      </c>
      <c r="G82" s="128">
        <v>0.16787399863795999</v>
      </c>
      <c r="H82" s="128">
        <v>0.186743122569584</v>
      </c>
      <c r="I82" s="128" t="s">
        <v>51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42589.831979166665</v>
      </c>
    </row>
    <row r="83" spans="1:16" x14ac:dyDescent="0.2">
      <c r="A83" s="128">
        <v>2</v>
      </c>
      <c r="B83" s="128">
        <v>10</v>
      </c>
      <c r="C83" s="128">
        <v>16</v>
      </c>
      <c r="D83" s="128">
        <v>0.1</v>
      </c>
      <c r="E83" s="128">
        <v>0.5</v>
      </c>
      <c r="F83" s="128">
        <v>0.8</v>
      </c>
      <c r="G83" s="128">
        <v>0.27676853128325302</v>
      </c>
      <c r="H83" s="128">
        <v>0.28803661616161602</v>
      </c>
      <c r="I83" s="128" t="s">
        <v>51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42589.831979166665</v>
      </c>
    </row>
    <row r="84" spans="1:16" x14ac:dyDescent="0.2">
      <c r="A84" s="128">
        <v>2</v>
      </c>
      <c r="B84" s="128">
        <v>10</v>
      </c>
      <c r="C84" s="128">
        <v>16</v>
      </c>
      <c r="D84" s="128">
        <v>0.1</v>
      </c>
      <c r="E84" s="128">
        <v>0.5</v>
      </c>
      <c r="F84" s="128">
        <v>0.8</v>
      </c>
      <c r="G84" s="128">
        <v>0.27478019729312803</v>
      </c>
      <c r="H84" s="128">
        <v>0.27975874819624802</v>
      </c>
      <c r="I84" s="128" t="s">
        <v>51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42589.831979166665</v>
      </c>
    </row>
    <row r="85" spans="1:16" x14ac:dyDescent="0.2">
      <c r="A85" s="128">
        <v>2</v>
      </c>
      <c r="B85" s="128">
        <v>9</v>
      </c>
      <c r="C85" s="128">
        <v>16</v>
      </c>
      <c r="D85" s="128">
        <v>0.1</v>
      </c>
      <c r="E85" s="128">
        <v>0.45</v>
      </c>
      <c r="F85" s="128">
        <v>0.8</v>
      </c>
      <c r="G85" s="128">
        <v>0.25747050865800802</v>
      </c>
      <c r="H85" s="128">
        <v>0.25855880230880202</v>
      </c>
      <c r="I85" s="128" t="s">
        <v>51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42589.831979166665</v>
      </c>
    </row>
    <row r="86" spans="1:16" x14ac:dyDescent="0.2">
      <c r="A86" s="128">
        <v>2</v>
      </c>
      <c r="B86" s="128">
        <v>7</v>
      </c>
      <c r="C86" s="128">
        <v>14</v>
      </c>
      <c r="D86" s="128">
        <v>0.1</v>
      </c>
      <c r="E86" s="128">
        <v>0.35</v>
      </c>
      <c r="F86" s="128">
        <v>0.7</v>
      </c>
      <c r="G86" s="128">
        <v>0.24063208098700301</v>
      </c>
      <c r="H86" s="128">
        <v>0.24376889872579499</v>
      </c>
      <c r="I86" s="128" t="s">
        <v>51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42589.831979166665</v>
      </c>
    </row>
    <row r="87" spans="1:16" x14ac:dyDescent="0.2">
      <c r="A87" s="128">
        <v>2</v>
      </c>
      <c r="B87" s="128">
        <v>7</v>
      </c>
      <c r="C87" s="128">
        <v>14</v>
      </c>
      <c r="D87" s="128">
        <v>0.1</v>
      </c>
      <c r="E87" s="128">
        <v>0.35</v>
      </c>
      <c r="F87" s="128">
        <v>0.7</v>
      </c>
      <c r="G87" s="128">
        <v>0.238862906569803</v>
      </c>
      <c r="H87" s="128">
        <v>0.24486627357317001</v>
      </c>
      <c r="I87" s="128" t="s">
        <v>51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42589.831979166665</v>
      </c>
    </row>
    <row r="88" spans="1:16" x14ac:dyDescent="0.2">
      <c r="A88" s="128">
        <v>2</v>
      </c>
      <c r="B88" s="128">
        <v>7</v>
      </c>
      <c r="C88" s="128">
        <v>14</v>
      </c>
      <c r="D88" s="128">
        <v>0.1</v>
      </c>
      <c r="E88" s="128">
        <v>0.35</v>
      </c>
      <c r="F88" s="128">
        <v>0.7</v>
      </c>
      <c r="G88" s="128">
        <v>0.21465655736345299</v>
      </c>
      <c r="H88" s="128">
        <v>0.22006468627158199</v>
      </c>
      <c r="I88" s="128" t="s">
        <v>51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42589.831979166665</v>
      </c>
    </row>
    <row r="89" spans="1:16" x14ac:dyDescent="0.2">
      <c r="A89" s="128">
        <v>2</v>
      </c>
      <c r="B89" s="128">
        <v>5</v>
      </c>
      <c r="C89" s="128">
        <v>12</v>
      </c>
      <c r="D89" s="128">
        <v>0.1</v>
      </c>
      <c r="E89" s="128">
        <v>0.25</v>
      </c>
      <c r="F89" s="128">
        <v>0.6</v>
      </c>
      <c r="G89" s="128">
        <v>0.206383002214898</v>
      </c>
      <c r="H89" s="128">
        <v>0.21319655440345001</v>
      </c>
      <c r="I89" s="128" t="s">
        <v>51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42589.831990740742</v>
      </c>
    </row>
    <row r="90" spans="1:16" x14ac:dyDescent="0.2">
      <c r="A90" s="128">
        <v>1</v>
      </c>
      <c r="B90" s="128">
        <v>5</v>
      </c>
      <c r="C90" s="128">
        <v>10</v>
      </c>
      <c r="D90" s="128">
        <v>0.05</v>
      </c>
      <c r="E90" s="128">
        <v>0.25</v>
      </c>
      <c r="F90" s="128">
        <v>0.5</v>
      </c>
      <c r="G90" s="128">
        <v>0.179160800751968</v>
      </c>
      <c r="H90" s="128">
        <v>0.18525502733148899</v>
      </c>
      <c r="I90" s="128" t="s">
        <v>51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42589.831990740742</v>
      </c>
    </row>
    <row r="91" spans="1:16" x14ac:dyDescent="0.2">
      <c r="A91" s="128">
        <v>2</v>
      </c>
      <c r="B91" s="128">
        <v>5</v>
      </c>
      <c r="C91" s="128">
        <v>8</v>
      </c>
      <c r="D91" s="128">
        <v>0.1</v>
      </c>
      <c r="E91" s="128">
        <v>0.25</v>
      </c>
      <c r="F91" s="128">
        <v>0.4</v>
      </c>
      <c r="G91" s="128">
        <v>0.18153539475699701</v>
      </c>
      <c r="H91" s="128">
        <v>0.19971295466985101</v>
      </c>
      <c r="I91" s="128" t="s">
        <v>51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42589.831990740742</v>
      </c>
    </row>
    <row r="92" spans="1:16" x14ac:dyDescent="0.2">
      <c r="A92" s="128">
        <v>2</v>
      </c>
      <c r="B92" s="128">
        <v>4</v>
      </c>
      <c r="C92" s="128">
        <v>6</v>
      </c>
      <c r="D92" s="128">
        <v>0.1</v>
      </c>
      <c r="E92" s="128">
        <v>0.2</v>
      </c>
      <c r="F92" s="128">
        <v>0.3</v>
      </c>
      <c r="G92" s="128">
        <v>0.16350491964931599</v>
      </c>
      <c r="H92" s="128">
        <v>0.181826258033154</v>
      </c>
      <c r="I92" s="128" t="s">
        <v>51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42589.831990740742</v>
      </c>
    </row>
    <row r="93" spans="1:16" x14ac:dyDescent="0.2">
      <c r="A93" s="128">
        <v>2</v>
      </c>
      <c r="B93" s="128">
        <v>9</v>
      </c>
      <c r="C93" s="128">
        <v>15</v>
      </c>
      <c r="D93" s="128">
        <v>0.1</v>
      </c>
      <c r="E93" s="128">
        <v>0.45</v>
      </c>
      <c r="F93" s="128">
        <v>0.75</v>
      </c>
      <c r="G93" s="128">
        <v>0.250611188404392</v>
      </c>
      <c r="H93" s="128">
        <v>0.261835970542867</v>
      </c>
      <c r="I93" s="128" t="s">
        <v>51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42589.831990740742</v>
      </c>
    </row>
    <row r="94" spans="1:16" x14ac:dyDescent="0.2">
      <c r="A94" s="128">
        <v>2</v>
      </c>
      <c r="B94" s="128">
        <v>9</v>
      </c>
      <c r="C94" s="128">
        <v>14</v>
      </c>
      <c r="D94" s="128">
        <v>0.1</v>
      </c>
      <c r="E94" s="128">
        <v>0.45</v>
      </c>
      <c r="F94" s="128">
        <v>0.7</v>
      </c>
      <c r="G94" s="128">
        <v>0.24742709455577</v>
      </c>
      <c r="H94" s="128">
        <v>0.24896753573224101</v>
      </c>
      <c r="I94" s="128" t="s">
        <v>51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42589.831990740742</v>
      </c>
    </row>
    <row r="95" spans="1:16" x14ac:dyDescent="0.2">
      <c r="A95" s="128">
        <v>2</v>
      </c>
      <c r="B95" s="128">
        <v>7</v>
      </c>
      <c r="C95" s="128">
        <v>14</v>
      </c>
      <c r="D95" s="128">
        <v>0.1</v>
      </c>
      <c r="E95" s="128">
        <v>0.35</v>
      </c>
      <c r="F95" s="128">
        <v>0.7</v>
      </c>
      <c r="G95" s="128">
        <v>0.23455025948637501</v>
      </c>
      <c r="H95" s="128">
        <v>0.235188773785376</v>
      </c>
      <c r="I95" s="128" t="s">
        <v>51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42589.831990740742</v>
      </c>
    </row>
    <row r="96" spans="1:16" x14ac:dyDescent="0.2">
      <c r="A96" s="128">
        <v>2</v>
      </c>
      <c r="B96" s="128">
        <v>7</v>
      </c>
      <c r="C96" s="128">
        <v>13</v>
      </c>
      <c r="D96" s="128">
        <v>0.1</v>
      </c>
      <c r="E96" s="128">
        <v>0.35</v>
      </c>
      <c r="F96" s="128">
        <v>0.65</v>
      </c>
      <c r="G96" s="128">
        <v>0.22735499128247599</v>
      </c>
      <c r="H96" s="128">
        <v>0.22573907724009101</v>
      </c>
      <c r="I96" s="128" t="s">
        <v>51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42589.831990740742</v>
      </c>
    </row>
    <row r="97" spans="1:16" x14ac:dyDescent="0.2">
      <c r="A97" s="128">
        <v>2</v>
      </c>
      <c r="B97" s="128">
        <v>6</v>
      </c>
      <c r="C97" s="128">
        <v>11</v>
      </c>
      <c r="D97" s="128">
        <v>0.1</v>
      </c>
      <c r="E97" s="128">
        <v>0.3</v>
      </c>
      <c r="F97" s="128">
        <v>0.55000000000000004</v>
      </c>
      <c r="G97" s="128">
        <v>0.221356869034353</v>
      </c>
      <c r="H97" s="128">
        <v>0.22228725128826499</v>
      </c>
      <c r="I97" s="128" t="s">
        <v>51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42589.831990740742</v>
      </c>
    </row>
    <row r="98" spans="1:16" x14ac:dyDescent="0.2">
      <c r="A98" s="128">
        <v>2</v>
      </c>
      <c r="B98" s="128">
        <v>6</v>
      </c>
      <c r="C98" s="128">
        <v>9</v>
      </c>
      <c r="D98" s="128">
        <v>0.1</v>
      </c>
      <c r="E98" s="128">
        <v>0.3</v>
      </c>
      <c r="F98" s="128">
        <v>0.45</v>
      </c>
      <c r="G98" s="128">
        <v>0.20266946983224801</v>
      </c>
      <c r="H98" s="128">
        <v>0.204149465871068</v>
      </c>
      <c r="I98" s="128" t="s">
        <v>51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42589.831990740742</v>
      </c>
    </row>
    <row r="99" spans="1:16" x14ac:dyDescent="0.2">
      <c r="A99" s="128">
        <v>2</v>
      </c>
      <c r="B99" s="128">
        <v>5</v>
      </c>
      <c r="C99" s="128">
        <v>7</v>
      </c>
      <c r="D99" s="128">
        <v>0.1</v>
      </c>
      <c r="E99" s="128">
        <v>0.25</v>
      </c>
      <c r="F99" s="128">
        <v>0.35</v>
      </c>
      <c r="G99" s="128">
        <v>0.198902320315099</v>
      </c>
      <c r="H99" s="128">
        <v>0.204410094131696</v>
      </c>
      <c r="I99" s="128" t="s">
        <v>51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42589.831990740742</v>
      </c>
    </row>
    <row r="100" spans="1:16" x14ac:dyDescent="0.2">
      <c r="A100" s="128">
        <v>2</v>
      </c>
      <c r="B100" s="128">
        <v>5</v>
      </c>
      <c r="C100" s="128">
        <v>6</v>
      </c>
      <c r="D100" s="128">
        <v>0.1</v>
      </c>
      <c r="E100" s="128">
        <v>0.25</v>
      </c>
      <c r="F100" s="128">
        <v>0.3</v>
      </c>
      <c r="G100" s="128">
        <v>0.19558154279540499</v>
      </c>
      <c r="H100" s="128">
        <v>0.200886023173415</v>
      </c>
      <c r="I100" s="128" t="s">
        <v>51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42589.832002314812</v>
      </c>
    </row>
    <row r="101" spans="1:16" x14ac:dyDescent="0.2">
      <c r="A101" s="128">
        <v>2</v>
      </c>
      <c r="B101" s="128">
        <v>4</v>
      </c>
      <c r="C101" s="128">
        <v>6</v>
      </c>
      <c r="D101" s="128">
        <v>0.1</v>
      </c>
      <c r="E101" s="128">
        <v>0.2</v>
      </c>
      <c r="F101" s="128">
        <v>0.3</v>
      </c>
      <c r="G101" s="128">
        <v>0.17375534815671001</v>
      </c>
      <c r="H101" s="128">
        <v>0.191095813383205</v>
      </c>
      <c r="I101" s="128" t="s">
        <v>51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42589.832002314812</v>
      </c>
    </row>
    <row r="102" spans="1:16" ht="18" customHeight="1" x14ac:dyDescent="0.2">
      <c r="A102" s="128">
        <v>2</v>
      </c>
      <c r="B102" s="128">
        <v>4</v>
      </c>
      <c r="C102" s="128">
        <v>6</v>
      </c>
      <c r="D102" s="128">
        <v>0.1</v>
      </c>
      <c r="E102" s="128">
        <v>0.2</v>
      </c>
      <c r="F102" s="128">
        <v>0.3</v>
      </c>
      <c r="G102" s="128">
        <v>0.16432383944211301</v>
      </c>
      <c r="H102" s="128">
        <v>0.18202310096490401</v>
      </c>
      <c r="I102" s="128" t="s">
        <v>51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42589.832002314812</v>
      </c>
    </row>
  </sheetData>
  <phoneticPr fontId="16" type="noConversion"/>
  <conditionalFormatting sqref="G3:G102">
    <cfRule type="top10" dxfId="26" priority="2" rank="1"/>
    <cfRule type="top10" dxfId="25" priority="4" rank="10"/>
  </conditionalFormatting>
  <conditionalFormatting sqref="H3:H102">
    <cfRule type="top10" dxfId="24" priority="1" rank="1"/>
    <cfRule type="top10" dxfId="23" priority="3" rank="10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51"/>
  <sheetViews>
    <sheetView showGridLines="0" topLeftCell="A21" workbookViewId="0">
      <selection activeCell="B45" sqref="B45"/>
    </sheetView>
  </sheetViews>
  <sheetFormatPr baseColWidth="10" defaultColWidth="8.85546875" defaultRowHeight="17" x14ac:dyDescent="0.25"/>
  <cols>
    <col min="1" max="1" width="9" style="1" customWidth="1"/>
    <col min="2" max="2" width="12.85546875" style="1" bestFit="1" customWidth="1"/>
    <col min="3" max="13" width="8.85546875" style="1"/>
    <col min="14" max="14" width="5" style="1" customWidth="1"/>
    <col min="15" max="15" width="2.42578125" style="1" bestFit="1" customWidth="1"/>
    <col min="16" max="20" width="8.85546875" style="1"/>
    <col min="21" max="21" width="2.85546875" style="1" customWidth="1"/>
    <col min="22" max="16384" width="8.85546875" style="1"/>
  </cols>
  <sheetData>
    <row r="1" spans="1:8" s="25" customFormat="1" x14ac:dyDescent="0.25">
      <c r="A1" s="26" t="s">
        <v>860</v>
      </c>
    </row>
    <row r="2" spans="1:8" x14ac:dyDescent="0.25">
      <c r="A2" s="111" t="s">
        <v>245</v>
      </c>
      <c r="B2" s="34"/>
      <c r="C2" s="110" t="s">
        <v>246</v>
      </c>
      <c r="D2" s="110"/>
      <c r="E2" s="110"/>
      <c r="F2" s="110"/>
      <c r="G2" s="110"/>
      <c r="H2" s="110"/>
    </row>
    <row r="3" spans="1:8" x14ac:dyDescent="0.25">
      <c r="A3" s="142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 x14ac:dyDescent="0.25">
      <c r="A4" s="142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 x14ac:dyDescent="0.25">
      <c r="A5" s="142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 x14ac:dyDescent="0.25">
      <c r="A6" s="109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 x14ac:dyDescent="0.25">
      <c r="A7" s="108"/>
      <c r="B7" s="108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 x14ac:dyDescent="0.25">
      <c r="A8" s="111" t="s">
        <v>251</v>
      </c>
      <c r="B8" s="34"/>
      <c r="C8" s="1" t="s">
        <v>246</v>
      </c>
    </row>
    <row r="9" spans="1:8" x14ac:dyDescent="0.25">
      <c r="A9" s="142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 x14ac:dyDescent="0.25">
      <c r="A10" s="142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 x14ac:dyDescent="0.25">
      <c r="A11" s="142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 x14ac:dyDescent="0.25">
      <c r="A12" s="142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 x14ac:dyDescent="0.25">
      <c r="A13" s="109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 x14ac:dyDescent="0.25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 x14ac:dyDescent="0.25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 x14ac:dyDescent="0.25">
      <c r="H16" s="1" t="s">
        <v>247</v>
      </c>
    </row>
    <row r="17" spans="1:8" x14ac:dyDescent="0.25">
      <c r="A17" s="142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 x14ac:dyDescent="0.25">
      <c r="A18" s="142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 x14ac:dyDescent="0.25">
      <c r="A19" s="142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 x14ac:dyDescent="0.25">
      <c r="A20" s="109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 x14ac:dyDescent="0.25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 x14ac:dyDescent="0.25">
      <c r="A32" s="26" t="s">
        <v>858</v>
      </c>
    </row>
    <row r="33" spans="1:6" x14ac:dyDescent="0.25">
      <c r="A33" s="111" t="s">
        <v>245</v>
      </c>
      <c r="B33" s="34"/>
    </row>
    <row r="34" spans="1:6" x14ac:dyDescent="0.25">
      <c r="C34" s="1" t="s">
        <v>2</v>
      </c>
      <c r="D34" s="1" t="s">
        <v>8</v>
      </c>
      <c r="E34" s="1" t="s">
        <v>52</v>
      </c>
    </row>
    <row r="35" spans="1:6" x14ac:dyDescent="0.25">
      <c r="A35" s="142" t="s">
        <v>852</v>
      </c>
      <c r="B35" s="2"/>
      <c r="C35" s="2">
        <v>0.3</v>
      </c>
      <c r="D35" s="2">
        <v>0.2</v>
      </c>
      <c r="E35" s="2">
        <v>0</v>
      </c>
      <c r="F35" s="2" t="s">
        <v>247</v>
      </c>
    </row>
    <row r="36" spans="1:6" x14ac:dyDescent="0.25">
      <c r="A36" s="142"/>
      <c r="B36" s="2" t="s">
        <v>248</v>
      </c>
      <c r="C36" s="2">
        <f>(1-C38)*(1-C$35)</f>
        <v>0.55999999999999994</v>
      </c>
      <c r="D36" s="2">
        <f>(1-D38)*(1-D$35)</f>
        <v>0.8</v>
      </c>
      <c r="E36" s="2">
        <f>(1-E38)*(1-E$35)</f>
        <v>0.8</v>
      </c>
      <c r="F36" s="2">
        <f>AVERAGE(C36:E36)</f>
        <v>0.72000000000000008</v>
      </c>
    </row>
    <row r="37" spans="1:6" x14ac:dyDescent="0.25">
      <c r="A37" s="142"/>
      <c r="B37" s="2" t="s">
        <v>249</v>
      </c>
      <c r="C37" s="2">
        <f>(1-C38)*C$35</f>
        <v>0.24</v>
      </c>
      <c r="D37" s="2">
        <f>(1-D38)*D$35</f>
        <v>0.2</v>
      </c>
      <c r="E37" s="2">
        <f>(1-E38)*E$35</f>
        <v>0</v>
      </c>
      <c r="F37" s="2">
        <f t="shared" ref="F37:F39" si="7">AVERAGE(C37:E37)</f>
        <v>0.14666666666666667</v>
      </c>
    </row>
    <row r="38" spans="1:6" x14ac:dyDescent="0.25">
      <c r="A38" s="109" t="s">
        <v>853</v>
      </c>
      <c r="B38" s="2" t="s">
        <v>250</v>
      </c>
      <c r="C38" s="2">
        <v>0.2</v>
      </c>
      <c r="D38" s="2">
        <v>0</v>
      </c>
      <c r="E38" s="2">
        <v>0.2</v>
      </c>
      <c r="F38" s="2">
        <f t="shared" si="7"/>
        <v>0.13333333333333333</v>
      </c>
    </row>
    <row r="39" spans="1:6" x14ac:dyDescent="0.25">
      <c r="A39" s="107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 x14ac:dyDescent="0.25">
      <c r="A40" s="111" t="s">
        <v>251</v>
      </c>
      <c r="B40" s="34"/>
    </row>
    <row r="41" spans="1:6" x14ac:dyDescent="0.25">
      <c r="C41" s="1" t="s">
        <v>2</v>
      </c>
      <c r="D41" s="1" t="s">
        <v>8</v>
      </c>
      <c r="E41" s="1" t="s">
        <v>52</v>
      </c>
    </row>
    <row r="42" spans="1:6" x14ac:dyDescent="0.25">
      <c r="A42" s="142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 x14ac:dyDescent="0.25">
      <c r="A43" s="142"/>
      <c r="B43" s="2" t="s">
        <v>248</v>
      </c>
      <c r="C43" s="2">
        <f>(1-C$42)*0.5*(1-C$46)</f>
        <v>0.24</v>
      </c>
      <c r="D43" s="2">
        <f>(1-D$42)*0.5*(1-D$46)</f>
        <v>0.36000000000000004</v>
      </c>
      <c r="E43" s="2">
        <f>(1-E$42)*0.5*(1-E$46)</f>
        <v>0.3</v>
      </c>
      <c r="F43" s="2">
        <f>AVERAGE(C43:E43)</f>
        <v>0.30000000000000004</v>
      </c>
    </row>
    <row r="44" spans="1:6" x14ac:dyDescent="0.25">
      <c r="A44" s="142"/>
      <c r="B44" s="2" t="s">
        <v>249</v>
      </c>
      <c r="C44" s="2">
        <f>C$42*0.5*(1-C$46)</f>
        <v>0.16000000000000003</v>
      </c>
      <c r="D44" s="2">
        <f>D$42*0.5*(1-D$46)</f>
        <v>9.0000000000000011E-2</v>
      </c>
      <c r="E44" s="2">
        <f>E$42*0.5*(1-E$46)</f>
        <v>0.2</v>
      </c>
      <c r="F44" s="2">
        <f t="shared" ref="F44:F47" si="9">AVERAGE(C44:E44)</f>
        <v>0.15000000000000002</v>
      </c>
    </row>
    <row r="45" spans="1:6" x14ac:dyDescent="0.25">
      <c r="A45" s="142"/>
      <c r="B45" s="2" t="s">
        <v>252</v>
      </c>
      <c r="C45" s="2">
        <f>1*0.5*(1-C$46)</f>
        <v>0.4</v>
      </c>
      <c r="D45" s="2">
        <f>1*0.5*(1-D$46)</f>
        <v>0.45</v>
      </c>
      <c r="E45" s="2">
        <f>1*0.5*(1-E$46)</f>
        <v>0.5</v>
      </c>
      <c r="F45" s="2">
        <f t="shared" si="9"/>
        <v>0.45</v>
      </c>
    </row>
    <row r="46" spans="1:6" x14ac:dyDescent="0.25">
      <c r="A46" s="109" t="s">
        <v>853</v>
      </c>
      <c r="B46" s="2" t="s">
        <v>250</v>
      </c>
      <c r="C46" s="2">
        <v>0.2</v>
      </c>
      <c r="D46" s="2">
        <v>0.1</v>
      </c>
      <c r="E46" s="2">
        <v>0</v>
      </c>
      <c r="F46" s="2">
        <f t="shared" si="9"/>
        <v>0.10000000000000002</v>
      </c>
    </row>
    <row r="47" spans="1:6" x14ac:dyDescent="0.25">
      <c r="C47" s="2">
        <f t="shared" ref="C47:E47" si="10">SUM(C43:C46)</f>
        <v>1</v>
      </c>
      <c r="D47" s="2">
        <f t="shared" si="10"/>
        <v>1.0000000000000002</v>
      </c>
      <c r="E47" s="2">
        <f t="shared" si="10"/>
        <v>1</v>
      </c>
      <c r="F47" s="2">
        <f t="shared" si="9"/>
        <v>1</v>
      </c>
    </row>
    <row r="51" ht="17.25" customHeight="1" x14ac:dyDescent="0.25"/>
  </sheetData>
  <mergeCells count="5">
    <mergeCell ref="A35:A37"/>
    <mergeCell ref="A3:A5"/>
    <mergeCell ref="A9:A12"/>
    <mergeCell ref="A17:A19"/>
    <mergeCell ref="A42:A4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J42"/>
  <sheetViews>
    <sheetView showGridLines="0" topLeftCell="A4" workbookViewId="0">
      <selection activeCell="C20" sqref="C20"/>
    </sheetView>
  </sheetViews>
  <sheetFormatPr baseColWidth="10" defaultColWidth="8.85546875" defaultRowHeight="17" x14ac:dyDescent="0.25"/>
  <cols>
    <col min="1" max="1" width="8.85546875" style="1"/>
    <col min="2" max="2" width="12.5703125" style="1" bestFit="1" customWidth="1"/>
    <col min="3" max="8" width="8.7109375" style="1" customWidth="1"/>
    <col min="9" max="9" width="5.5703125" style="1" bestFit="1" customWidth="1"/>
    <col min="10" max="10" width="5" style="1" bestFit="1" customWidth="1"/>
    <col min="11" max="16384" width="8.85546875" style="1"/>
  </cols>
  <sheetData>
    <row r="1" spans="1:10" s="25" customFormat="1" x14ac:dyDescent="0.25">
      <c r="A1" s="26" t="s">
        <v>865</v>
      </c>
    </row>
    <row r="2" spans="1:10" x14ac:dyDescent="0.25">
      <c r="A2" s="34" t="s">
        <v>9</v>
      </c>
    </row>
    <row r="3" spans="1:10" ht="18" thickBot="1" x14ac:dyDescent="0.3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" customHeight="1" x14ac:dyDescent="0.25">
      <c r="A4" s="140" t="s">
        <v>275</v>
      </c>
      <c r="B4" s="112" t="s">
        <v>834</v>
      </c>
      <c r="C4" s="113">
        <v>16</v>
      </c>
      <c r="D4" s="113">
        <v>39</v>
      </c>
      <c r="E4" s="113">
        <v>55</v>
      </c>
      <c r="F4" s="114">
        <v>5.6338028169014003E-2</v>
      </c>
      <c r="G4" s="114">
        <v>0.13732394366197101</v>
      </c>
      <c r="H4" s="114">
        <v>0.19366197183098499</v>
      </c>
      <c r="I4" s="114">
        <v>7.1243036001651494E-2</v>
      </c>
      <c r="J4" s="114">
        <v>0.100661136440686</v>
      </c>
    </row>
    <row r="5" spans="1:10" ht="41" customHeight="1" thickBot="1" x14ac:dyDescent="0.3">
      <c r="A5" s="137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" customHeight="1" thickBot="1" x14ac:dyDescent="0.3">
      <c r="A6" s="33" t="s">
        <v>399</v>
      </c>
      <c r="B6" s="112" t="s">
        <v>834</v>
      </c>
      <c r="C6" s="113">
        <v>8</v>
      </c>
      <c r="D6" s="113">
        <v>19</v>
      </c>
      <c r="E6" s="113">
        <v>26</v>
      </c>
      <c r="F6" s="114">
        <v>8.16326530612244E-2</v>
      </c>
      <c r="G6" s="114">
        <v>0.19387755102040799</v>
      </c>
      <c r="H6" s="114">
        <v>0.265306122448979</v>
      </c>
      <c r="I6" s="114">
        <v>0.105272243495395</v>
      </c>
      <c r="J6" s="114">
        <v>0.14140589093518999</v>
      </c>
    </row>
    <row r="7" spans="1:10" ht="86" customHeight="1" x14ac:dyDescent="0.25">
      <c r="A7" s="32" t="s">
        <v>398</v>
      </c>
      <c r="B7" s="115" t="s">
        <v>834</v>
      </c>
      <c r="C7" s="113">
        <v>2</v>
      </c>
      <c r="D7" s="113">
        <v>3</v>
      </c>
      <c r="E7" s="113">
        <v>5</v>
      </c>
      <c r="F7" s="114">
        <v>0.1</v>
      </c>
      <c r="G7" s="114">
        <v>0.15</v>
      </c>
      <c r="H7" s="114">
        <v>0.25</v>
      </c>
      <c r="I7" s="114">
        <v>0.134826097105508</v>
      </c>
      <c r="J7" s="114">
        <v>0.128214285714285</v>
      </c>
    </row>
    <row r="9" spans="1:10" s="25" customFormat="1" x14ac:dyDescent="0.25">
      <c r="A9" s="26" t="s">
        <v>888</v>
      </c>
    </row>
    <row r="10" spans="1:10" x14ac:dyDescent="0.25">
      <c r="A10" s="34" t="s">
        <v>9</v>
      </c>
    </row>
    <row r="11" spans="1:10" ht="15" customHeight="1" x14ac:dyDescent="0.25">
      <c r="A11" s="122" t="s">
        <v>870</v>
      </c>
      <c r="B11" s="122" t="s">
        <v>871</v>
      </c>
      <c r="C11" s="122" t="s">
        <v>872</v>
      </c>
      <c r="D11" s="122" t="s">
        <v>873</v>
      </c>
      <c r="E11" s="122" t="s">
        <v>874</v>
      </c>
      <c r="F11" s="122" t="s">
        <v>890</v>
      </c>
      <c r="G11" s="122" t="s">
        <v>891</v>
      </c>
      <c r="H11" s="122" t="s">
        <v>892</v>
      </c>
      <c r="I11" s="122" t="s">
        <v>876</v>
      </c>
      <c r="J11" s="122" t="s">
        <v>875</v>
      </c>
    </row>
    <row r="12" spans="1:10" ht="51" x14ac:dyDescent="0.25">
      <c r="A12" s="144" t="s">
        <v>877</v>
      </c>
      <c r="B12" s="145" t="s">
        <v>1104</v>
      </c>
      <c r="C12" s="123">
        <v>14</v>
      </c>
      <c r="D12" s="123">
        <v>34</v>
      </c>
      <c r="E12" s="123">
        <v>46</v>
      </c>
      <c r="F12" s="124">
        <v>4.92957746478873E-2</v>
      </c>
      <c r="G12" s="124">
        <v>0.11971830985915401</v>
      </c>
      <c r="H12" s="124">
        <v>0.161971830985915</v>
      </c>
      <c r="I12" s="123">
        <v>6.0242138972506597E-2</v>
      </c>
      <c r="J12" s="123">
        <v>8.8306473350685602E-2</v>
      </c>
    </row>
    <row r="13" spans="1:10" ht="51" x14ac:dyDescent="0.25">
      <c r="A13" s="144" t="s">
        <v>878</v>
      </c>
      <c r="B13" s="145" t="s">
        <v>1105</v>
      </c>
      <c r="C13" s="123">
        <v>8</v>
      </c>
      <c r="D13" s="123">
        <v>18</v>
      </c>
      <c r="E13" s="123">
        <v>24</v>
      </c>
      <c r="F13" s="124">
        <v>8.16326530612244E-2</v>
      </c>
      <c r="G13" s="124">
        <v>0.183673469387755</v>
      </c>
      <c r="H13" s="124">
        <v>0.24489795918367299</v>
      </c>
      <c r="I13" s="123">
        <v>9.88651107049906E-2</v>
      </c>
      <c r="J13" s="123">
        <v>0.130208109089124</v>
      </c>
    </row>
    <row r="14" spans="1:10" ht="51" x14ac:dyDescent="0.25">
      <c r="A14" s="135" t="s">
        <v>879</v>
      </c>
      <c r="B14" s="145" t="s">
        <v>1106</v>
      </c>
      <c r="C14" s="123">
        <v>2</v>
      </c>
      <c r="D14" s="123">
        <v>3</v>
      </c>
      <c r="E14" s="123">
        <v>5</v>
      </c>
      <c r="F14" s="124">
        <v>0.1</v>
      </c>
      <c r="G14" s="124">
        <v>0.15</v>
      </c>
      <c r="H14" s="124">
        <v>0.25</v>
      </c>
      <c r="I14" s="123">
        <v>0.13431737278244599</v>
      </c>
      <c r="J14" s="123">
        <v>0.126626984126984</v>
      </c>
    </row>
    <row r="16" spans="1:10" ht="31" customHeight="1" x14ac:dyDescent="0.25"/>
    <row r="17" ht="31" customHeight="1" x14ac:dyDescent="0.25"/>
    <row r="18" ht="31" customHeight="1" x14ac:dyDescent="0.25"/>
    <row r="19" ht="31" customHeight="1" x14ac:dyDescent="0.25"/>
    <row r="20" ht="31" customHeight="1" x14ac:dyDescent="0.25"/>
    <row r="21" ht="31" customHeight="1" x14ac:dyDescent="0.25"/>
    <row r="22" ht="31" customHeight="1" x14ac:dyDescent="0.25"/>
    <row r="26" ht="15" customHeight="1" x14ac:dyDescent="0.25"/>
    <row r="34" ht="15" customHeight="1" x14ac:dyDescent="0.25"/>
    <row r="42" ht="15" customHeight="1" x14ac:dyDescent="0.25"/>
  </sheetData>
  <mergeCells count="1">
    <mergeCell ref="A4:A5"/>
  </mergeCells>
  <phoneticPr fontId="1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7"/>
  <sheetViews>
    <sheetView showGridLines="0" zoomScale="80" zoomScaleNormal="80" zoomScalePageLayoutView="80" workbookViewId="0">
      <pane ySplit="1" topLeftCell="A44" activePane="bottomLeft" state="frozen"/>
      <selection activeCell="D10" sqref="D10"/>
      <selection pane="bottomLeft" activeCell="A68" sqref="A68:P68"/>
    </sheetView>
  </sheetViews>
  <sheetFormatPr baseColWidth="10" defaultColWidth="8.85546875" defaultRowHeight="17" x14ac:dyDescent="0.25"/>
  <cols>
    <col min="1" max="6" width="8.85546875" style="1"/>
    <col min="7" max="8" width="13.42578125" style="1" bestFit="1" customWidth="1"/>
    <col min="9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862</v>
      </c>
    </row>
    <row r="3" spans="1:16" s="6" customFormat="1" x14ac:dyDescent="0.25">
      <c r="A3" s="34" t="s">
        <v>10</v>
      </c>
    </row>
    <row r="4" spans="1:16" x14ac:dyDescent="0.25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 x14ac:dyDescent="0.25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 x14ac:dyDescent="0.25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 x14ac:dyDescent="0.25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 x14ac:dyDescent="0.25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 x14ac:dyDescent="0.25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 x14ac:dyDescent="0.25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 x14ac:dyDescent="0.25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 x14ac:dyDescent="0.25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 x14ac:dyDescent="0.25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A15" s="34" t="s">
        <v>262</v>
      </c>
    </row>
    <row r="16" spans="1:16" x14ac:dyDescent="0.25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21" x14ac:dyDescent="0.25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21" x14ac:dyDescent="0.25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21" x14ac:dyDescent="0.25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21" x14ac:dyDescent="0.25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21" x14ac:dyDescent="0.25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21" x14ac:dyDescent="0.25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21" x14ac:dyDescent="0.25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21" x14ac:dyDescent="0.25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21" x14ac:dyDescent="0.25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21" x14ac:dyDescent="0.25">
      <c r="A27" s="34" t="s">
        <v>261</v>
      </c>
    </row>
    <row r="28" spans="1:21" x14ac:dyDescent="0.25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21" x14ac:dyDescent="0.25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21" x14ac:dyDescent="0.25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21" x14ac:dyDescent="0.25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  <c r="U31" s="118"/>
    </row>
    <row r="32" spans="1:21" x14ac:dyDescent="0.25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 x14ac:dyDescent="0.25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 x14ac:dyDescent="0.25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 x14ac:dyDescent="0.25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 x14ac:dyDescent="0.25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 x14ac:dyDescent="0.25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  <row r="39" spans="1:16" s="25" customFormat="1" x14ac:dyDescent="0.25">
      <c r="A39" s="26" t="s">
        <v>888</v>
      </c>
    </row>
    <row r="40" spans="1:16" x14ac:dyDescent="0.25">
      <c r="A40" s="34" t="s">
        <v>10</v>
      </c>
    </row>
    <row r="41" spans="1:16" x14ac:dyDescent="0.2">
      <c r="A41" s="128">
        <v>14</v>
      </c>
      <c r="B41" s="128">
        <v>33</v>
      </c>
      <c r="C41" s="128">
        <v>42</v>
      </c>
      <c r="D41" s="128">
        <v>4.92957746478873E-2</v>
      </c>
      <c r="E41" s="128">
        <v>0.11619718309859101</v>
      </c>
      <c r="F41" s="128">
        <v>0.147887323943661</v>
      </c>
      <c r="G41" s="128">
        <v>5.9999265495503801E-2</v>
      </c>
      <c r="H41" s="128">
        <v>8.7231655613845702E-2</v>
      </c>
      <c r="I41" s="128" t="s">
        <v>27</v>
      </c>
      <c r="J41" s="128" t="s">
        <v>266</v>
      </c>
      <c r="K41" s="128" t="s">
        <v>733</v>
      </c>
      <c r="L41" s="128">
        <v>0.4</v>
      </c>
      <c r="M41" s="128">
        <v>0.2</v>
      </c>
      <c r="N41" s="128">
        <v>0</v>
      </c>
      <c r="O41" s="128">
        <v>120</v>
      </c>
      <c r="P41" s="129">
        <v>42589.954965277779</v>
      </c>
    </row>
    <row r="42" spans="1:16" x14ac:dyDescent="0.2">
      <c r="A42" s="128">
        <v>14</v>
      </c>
      <c r="B42" s="128">
        <v>34</v>
      </c>
      <c r="C42" s="128">
        <v>44</v>
      </c>
      <c r="D42" s="128">
        <v>4.92957746478873E-2</v>
      </c>
      <c r="E42" s="128">
        <v>0.11971830985915401</v>
      </c>
      <c r="F42" s="128">
        <v>0.154929577464788</v>
      </c>
      <c r="G42" s="128">
        <v>6.0855877065200598E-2</v>
      </c>
      <c r="H42" s="128">
        <v>8.8112114497833793E-2</v>
      </c>
      <c r="I42" s="128" t="s">
        <v>27</v>
      </c>
      <c r="J42" s="128" t="s">
        <v>266</v>
      </c>
      <c r="K42" s="128" t="s">
        <v>735</v>
      </c>
      <c r="L42" s="128">
        <v>0.4</v>
      </c>
      <c r="M42" s="128">
        <v>0.2</v>
      </c>
      <c r="N42" s="128">
        <v>0.1</v>
      </c>
      <c r="O42" s="128">
        <v>120</v>
      </c>
      <c r="P42" s="129">
        <v>42589.956250000003</v>
      </c>
    </row>
    <row r="43" spans="1:16" s="132" customFormat="1" x14ac:dyDescent="0.2">
      <c r="A43" s="130">
        <v>14</v>
      </c>
      <c r="B43" s="130">
        <v>34</v>
      </c>
      <c r="C43" s="130">
        <v>46</v>
      </c>
      <c r="D43" s="130">
        <v>4.92957746478873E-2</v>
      </c>
      <c r="E43" s="130">
        <v>0.11971830985915401</v>
      </c>
      <c r="F43" s="130">
        <v>0.161971830985915</v>
      </c>
      <c r="G43" s="130">
        <v>6.0242138972506597E-2</v>
      </c>
      <c r="H43" s="130">
        <v>8.8306473350685602E-2</v>
      </c>
      <c r="I43" s="130" t="s">
        <v>27</v>
      </c>
      <c r="J43" s="130" t="s">
        <v>266</v>
      </c>
      <c r="K43" s="130" t="s">
        <v>737</v>
      </c>
      <c r="L43" s="130">
        <v>0.4</v>
      </c>
      <c r="M43" s="130">
        <v>0.2</v>
      </c>
      <c r="N43" s="130">
        <v>0.2</v>
      </c>
      <c r="O43" s="130">
        <v>120</v>
      </c>
      <c r="P43" s="131">
        <v>42589.957557870373</v>
      </c>
    </row>
    <row r="44" spans="1:16" x14ac:dyDescent="0.2">
      <c r="A44" s="128">
        <v>13</v>
      </c>
      <c r="B44" s="128">
        <v>35</v>
      </c>
      <c r="C44" s="128">
        <v>46</v>
      </c>
      <c r="D44" s="128">
        <v>4.5774647887323897E-2</v>
      </c>
      <c r="E44" s="128">
        <v>0.12323943661971801</v>
      </c>
      <c r="F44" s="128">
        <v>0.161971830985915</v>
      </c>
      <c r="G44" s="128">
        <v>6.0362844036629802E-2</v>
      </c>
      <c r="H44" s="128">
        <v>8.6883306193558205E-2</v>
      </c>
      <c r="I44" s="128" t="s">
        <v>27</v>
      </c>
      <c r="J44" s="128" t="s">
        <v>266</v>
      </c>
      <c r="K44" s="128" t="s">
        <v>739</v>
      </c>
      <c r="L44" s="128">
        <v>0.4</v>
      </c>
      <c r="M44" s="128">
        <v>0.2</v>
      </c>
      <c r="N44" s="128">
        <v>0.3</v>
      </c>
      <c r="O44" s="128">
        <v>120</v>
      </c>
      <c r="P44" s="129">
        <v>42589.958865740744</v>
      </c>
    </row>
    <row r="45" spans="1:16" x14ac:dyDescent="0.2">
      <c r="A45" s="128">
        <v>11</v>
      </c>
      <c r="B45" s="128">
        <v>34</v>
      </c>
      <c r="C45" s="128">
        <v>47</v>
      </c>
      <c r="D45" s="128">
        <v>3.8732394366197097E-2</v>
      </c>
      <c r="E45" s="128">
        <v>0.11971830985915401</v>
      </c>
      <c r="F45" s="128">
        <v>0.16549295774647799</v>
      </c>
      <c r="G45" s="128">
        <v>5.9096834788922997E-2</v>
      </c>
      <c r="H45" s="128">
        <v>8.4617538677003903E-2</v>
      </c>
      <c r="I45" s="128" t="s">
        <v>27</v>
      </c>
      <c r="J45" s="128" t="s">
        <v>266</v>
      </c>
      <c r="K45" s="128" t="s">
        <v>741</v>
      </c>
      <c r="L45" s="128">
        <v>0.4</v>
      </c>
      <c r="M45" s="128">
        <v>0.2</v>
      </c>
      <c r="N45" s="128">
        <v>0.4</v>
      </c>
      <c r="O45" s="128">
        <v>120</v>
      </c>
      <c r="P45" s="129">
        <v>42589.960196759261</v>
      </c>
    </row>
    <row r="46" spans="1:16" x14ac:dyDescent="0.2">
      <c r="A46" s="128">
        <v>12</v>
      </c>
      <c r="B46" s="128">
        <v>34</v>
      </c>
      <c r="C46" s="128">
        <v>47</v>
      </c>
      <c r="D46" s="128">
        <v>4.22535211267605E-2</v>
      </c>
      <c r="E46" s="128">
        <v>0.11971830985915401</v>
      </c>
      <c r="F46" s="128">
        <v>0.16549295774647799</v>
      </c>
      <c r="G46" s="128">
        <v>5.98153458009743E-2</v>
      </c>
      <c r="H46" s="128">
        <v>8.41255051810334E-2</v>
      </c>
      <c r="I46" s="128" t="s">
        <v>27</v>
      </c>
      <c r="J46" s="128" t="s">
        <v>266</v>
      </c>
      <c r="K46" s="128" t="s">
        <v>294</v>
      </c>
      <c r="L46" s="128">
        <v>0.4</v>
      </c>
      <c r="M46" s="128">
        <v>0.2</v>
      </c>
      <c r="N46" s="128">
        <v>0.5</v>
      </c>
      <c r="O46" s="128">
        <v>120</v>
      </c>
      <c r="P46" s="129">
        <v>42589.961550925924</v>
      </c>
    </row>
    <row r="47" spans="1:16" x14ac:dyDescent="0.2">
      <c r="A47" s="128">
        <v>9</v>
      </c>
      <c r="B47" s="128">
        <v>35</v>
      </c>
      <c r="C47" s="128">
        <v>46</v>
      </c>
      <c r="D47" s="128">
        <v>3.1690140845070401E-2</v>
      </c>
      <c r="E47" s="128">
        <v>0.12323943661971801</v>
      </c>
      <c r="F47" s="128">
        <v>0.161971830985915</v>
      </c>
      <c r="G47" s="128">
        <v>5.7310768717859999E-2</v>
      </c>
      <c r="H47" s="128">
        <v>7.9133835143583298E-2</v>
      </c>
      <c r="I47" s="128" t="s">
        <v>27</v>
      </c>
      <c r="J47" s="128" t="s">
        <v>266</v>
      </c>
      <c r="K47" s="128" t="s">
        <v>511</v>
      </c>
      <c r="L47" s="128">
        <v>0.4</v>
      </c>
      <c r="M47" s="128">
        <v>0.2</v>
      </c>
      <c r="N47" s="128">
        <v>0.6</v>
      </c>
      <c r="O47" s="128">
        <v>120</v>
      </c>
      <c r="P47" s="129">
        <v>42589.962905092594</v>
      </c>
    </row>
    <row r="48" spans="1:16" x14ac:dyDescent="0.2">
      <c r="A48" s="128">
        <v>7</v>
      </c>
      <c r="B48" s="128">
        <v>31</v>
      </c>
      <c r="C48" s="128">
        <v>43</v>
      </c>
      <c r="D48" s="128">
        <v>2.4647887323943601E-2</v>
      </c>
      <c r="E48" s="128">
        <v>0.109154929577464</v>
      </c>
      <c r="F48" s="128">
        <v>0.15140845070422501</v>
      </c>
      <c r="G48" s="128">
        <v>5.35347456188488E-2</v>
      </c>
      <c r="H48" s="128">
        <v>7.2449768533685704E-2</v>
      </c>
      <c r="I48" s="128" t="s">
        <v>27</v>
      </c>
      <c r="J48" s="128" t="s">
        <v>266</v>
      </c>
      <c r="K48" s="128" t="s">
        <v>745</v>
      </c>
      <c r="L48" s="128">
        <v>0.4</v>
      </c>
      <c r="M48" s="128">
        <v>0.2</v>
      </c>
      <c r="N48" s="128">
        <v>0.7</v>
      </c>
      <c r="O48" s="128">
        <v>120</v>
      </c>
      <c r="P48" s="129">
        <v>42589.964201388888</v>
      </c>
    </row>
    <row r="49" spans="1:16" x14ac:dyDescent="0.2">
      <c r="A49" s="128">
        <v>7</v>
      </c>
      <c r="B49" s="128">
        <v>30</v>
      </c>
      <c r="C49" s="128">
        <v>47</v>
      </c>
      <c r="D49" s="128">
        <v>2.4647887323943601E-2</v>
      </c>
      <c r="E49" s="128">
        <v>0.105633802816901</v>
      </c>
      <c r="F49" s="128">
        <v>0.16549295774647799</v>
      </c>
      <c r="G49" s="128">
        <v>5.2226557523341002E-2</v>
      </c>
      <c r="H49" s="128">
        <v>6.8111316821216503E-2</v>
      </c>
      <c r="I49" s="128" t="s">
        <v>27</v>
      </c>
      <c r="J49" s="128" t="s">
        <v>266</v>
      </c>
      <c r="K49" s="128" t="s">
        <v>747</v>
      </c>
      <c r="L49" s="128">
        <v>0.4</v>
      </c>
      <c r="M49" s="128">
        <v>0.2</v>
      </c>
      <c r="N49" s="128">
        <v>0.79999999999999905</v>
      </c>
      <c r="O49" s="128">
        <v>120</v>
      </c>
      <c r="P49" s="129">
        <v>42589.965509259258</v>
      </c>
    </row>
    <row r="50" spans="1:16" x14ac:dyDescent="0.2">
      <c r="A50" s="128">
        <v>8</v>
      </c>
      <c r="B50" s="128">
        <v>31</v>
      </c>
      <c r="C50" s="128">
        <v>45</v>
      </c>
      <c r="D50" s="128">
        <v>2.8169014084507001E-2</v>
      </c>
      <c r="E50" s="128">
        <v>0.109154929577464</v>
      </c>
      <c r="F50" s="128">
        <v>0.15845070422535201</v>
      </c>
      <c r="G50" s="128">
        <v>5.5384078393633997E-2</v>
      </c>
      <c r="H50" s="128">
        <v>6.8573158756923602E-2</v>
      </c>
      <c r="I50" s="128" t="s">
        <v>27</v>
      </c>
      <c r="J50" s="128" t="s">
        <v>266</v>
      </c>
      <c r="K50" s="128" t="s">
        <v>749</v>
      </c>
      <c r="L50" s="128">
        <v>0.4</v>
      </c>
      <c r="M50" s="128">
        <v>0.2</v>
      </c>
      <c r="N50" s="128">
        <v>0.89999999999999902</v>
      </c>
      <c r="O50" s="128">
        <v>120</v>
      </c>
      <c r="P50" s="129">
        <v>42589.966979166667</v>
      </c>
    </row>
    <row r="52" spans="1:16" x14ac:dyDescent="0.25">
      <c r="A52" s="34" t="s">
        <v>262</v>
      </c>
    </row>
    <row r="53" spans="1:16" x14ac:dyDescent="0.2">
      <c r="A53" s="128">
        <v>5</v>
      </c>
      <c r="B53" s="128">
        <v>17</v>
      </c>
      <c r="C53" s="128">
        <v>22</v>
      </c>
      <c r="D53" s="128">
        <v>5.10204081632653E-2</v>
      </c>
      <c r="E53" s="128">
        <v>0.17346938775510201</v>
      </c>
      <c r="F53" s="128">
        <v>0.22448979591836701</v>
      </c>
      <c r="G53" s="128">
        <v>7.8819927717874702E-2</v>
      </c>
      <c r="H53" s="128">
        <v>0.118020842715244</v>
      </c>
      <c r="I53" s="128" t="s">
        <v>40</v>
      </c>
      <c r="J53" s="128" t="s">
        <v>266</v>
      </c>
      <c r="K53" s="128" t="s">
        <v>1096</v>
      </c>
      <c r="L53" s="128">
        <v>0.2</v>
      </c>
      <c r="M53" s="128">
        <v>0.1</v>
      </c>
      <c r="N53" s="128">
        <v>0</v>
      </c>
      <c r="O53" s="128">
        <v>120</v>
      </c>
      <c r="P53" s="129">
        <v>42589.941180555557</v>
      </c>
    </row>
    <row r="54" spans="1:16" x14ac:dyDescent="0.2">
      <c r="A54" s="128">
        <v>6</v>
      </c>
      <c r="B54" s="128">
        <v>17</v>
      </c>
      <c r="C54" s="128">
        <v>22</v>
      </c>
      <c r="D54" s="128">
        <v>6.1224489795918297E-2</v>
      </c>
      <c r="E54" s="128">
        <v>0.17346938775510201</v>
      </c>
      <c r="F54" s="128">
        <v>0.22448979591836701</v>
      </c>
      <c r="G54" s="128">
        <v>8.39487089496503E-2</v>
      </c>
      <c r="H54" s="128">
        <v>0.123069921620186</v>
      </c>
      <c r="I54" s="128" t="s">
        <v>40</v>
      </c>
      <c r="J54" s="128" t="s">
        <v>266</v>
      </c>
      <c r="K54" s="128" t="s">
        <v>1097</v>
      </c>
      <c r="L54" s="128">
        <v>0.2</v>
      </c>
      <c r="M54" s="128">
        <v>0.1</v>
      </c>
      <c r="N54" s="128">
        <v>0.1</v>
      </c>
      <c r="O54" s="128">
        <v>120</v>
      </c>
      <c r="P54" s="129">
        <v>42589.94153935185</v>
      </c>
    </row>
    <row r="55" spans="1:16" x14ac:dyDescent="0.2">
      <c r="A55" s="128">
        <v>6</v>
      </c>
      <c r="B55" s="128">
        <v>18</v>
      </c>
      <c r="C55" s="128">
        <v>23</v>
      </c>
      <c r="D55" s="128">
        <v>6.1224489795918297E-2</v>
      </c>
      <c r="E55" s="128">
        <v>0.183673469387755</v>
      </c>
      <c r="F55" s="128">
        <v>0.23469387755102</v>
      </c>
      <c r="G55" s="128">
        <v>8.3811531924944394E-2</v>
      </c>
      <c r="H55" s="128">
        <v>0.122752888485315</v>
      </c>
      <c r="I55" s="128" t="s">
        <v>40</v>
      </c>
      <c r="J55" s="128" t="s">
        <v>266</v>
      </c>
      <c r="K55" s="128" t="s">
        <v>1098</v>
      </c>
      <c r="L55" s="128">
        <v>0.2</v>
      </c>
      <c r="M55" s="128">
        <v>0.1</v>
      </c>
      <c r="N55" s="128">
        <v>0.2</v>
      </c>
      <c r="O55" s="128">
        <v>120</v>
      </c>
      <c r="P55" s="129">
        <v>42589.941921296297</v>
      </c>
    </row>
    <row r="56" spans="1:16" x14ac:dyDescent="0.2">
      <c r="A56" s="128">
        <v>5</v>
      </c>
      <c r="B56" s="128">
        <v>18</v>
      </c>
      <c r="C56" s="128">
        <v>24</v>
      </c>
      <c r="D56" s="128">
        <v>5.10204081632653E-2</v>
      </c>
      <c r="E56" s="128">
        <v>0.183673469387755</v>
      </c>
      <c r="F56" s="128">
        <v>0.24489795918367299</v>
      </c>
      <c r="G56" s="128">
        <v>8.4429789396180496E-2</v>
      </c>
      <c r="H56" s="128">
        <v>0.11952966056247</v>
      </c>
      <c r="I56" s="128" t="s">
        <v>40</v>
      </c>
      <c r="J56" s="128" t="s">
        <v>266</v>
      </c>
      <c r="K56" s="128" t="s">
        <v>1099</v>
      </c>
      <c r="L56" s="128">
        <v>0.2</v>
      </c>
      <c r="M56" s="128">
        <v>0.1</v>
      </c>
      <c r="N56" s="128">
        <v>0.3</v>
      </c>
      <c r="O56" s="128">
        <v>120</v>
      </c>
      <c r="P56" s="129">
        <v>42589.942337962966</v>
      </c>
    </row>
    <row r="57" spans="1:16" x14ac:dyDescent="0.2">
      <c r="A57" s="128">
        <v>5</v>
      </c>
      <c r="B57" s="128">
        <v>19</v>
      </c>
      <c r="C57" s="128">
        <v>24</v>
      </c>
      <c r="D57" s="128">
        <v>5.10204081632653E-2</v>
      </c>
      <c r="E57" s="128">
        <v>0.19387755102040799</v>
      </c>
      <c r="F57" s="128">
        <v>0.24489795918367299</v>
      </c>
      <c r="G57" s="128">
        <v>8.7460411458199397E-2</v>
      </c>
      <c r="H57" s="128">
        <v>0.122191431582111</v>
      </c>
      <c r="I57" s="128" t="s">
        <v>40</v>
      </c>
      <c r="J57" s="128" t="s">
        <v>266</v>
      </c>
      <c r="K57" s="128" t="s">
        <v>1100</v>
      </c>
      <c r="L57" s="128">
        <v>0.2</v>
      </c>
      <c r="M57" s="128">
        <v>0.1</v>
      </c>
      <c r="N57" s="128">
        <v>0.4</v>
      </c>
      <c r="O57" s="128">
        <v>120</v>
      </c>
      <c r="P57" s="129">
        <v>42589.942766203705</v>
      </c>
    </row>
    <row r="58" spans="1:16" x14ac:dyDescent="0.2">
      <c r="A58" s="128">
        <v>5</v>
      </c>
      <c r="B58" s="128">
        <v>18</v>
      </c>
      <c r="C58" s="128">
        <v>24</v>
      </c>
      <c r="D58" s="128">
        <v>5.10204081632653E-2</v>
      </c>
      <c r="E58" s="128">
        <v>0.183673469387755</v>
      </c>
      <c r="F58" s="128">
        <v>0.24489795918367299</v>
      </c>
      <c r="G58" s="128">
        <v>8.7570208350112297E-2</v>
      </c>
      <c r="H58" s="128">
        <v>0.119178605712682</v>
      </c>
      <c r="I58" s="128" t="s">
        <v>40</v>
      </c>
      <c r="J58" s="128" t="s">
        <v>266</v>
      </c>
      <c r="K58" s="128" t="s">
        <v>334</v>
      </c>
      <c r="L58" s="128">
        <v>0.2</v>
      </c>
      <c r="M58" s="128">
        <v>0.1</v>
      </c>
      <c r="N58" s="128">
        <v>0.5</v>
      </c>
      <c r="O58" s="128">
        <v>120</v>
      </c>
      <c r="P58" s="129">
        <v>42589.943206018521</v>
      </c>
    </row>
    <row r="59" spans="1:16" x14ac:dyDescent="0.2">
      <c r="A59" s="128">
        <v>6</v>
      </c>
      <c r="B59" s="128">
        <v>17</v>
      </c>
      <c r="C59" s="128">
        <v>24</v>
      </c>
      <c r="D59" s="128">
        <v>6.1224489795918297E-2</v>
      </c>
      <c r="E59" s="128">
        <v>0.17346938775510201</v>
      </c>
      <c r="F59" s="128">
        <v>0.24489795918367299</v>
      </c>
      <c r="G59" s="128">
        <v>8.8593983737533494E-2</v>
      </c>
      <c r="H59" s="128">
        <v>0.119975427938076</v>
      </c>
      <c r="I59" s="128" t="s">
        <v>40</v>
      </c>
      <c r="J59" s="128" t="s">
        <v>266</v>
      </c>
      <c r="K59" s="128" t="s">
        <v>419</v>
      </c>
      <c r="L59" s="128">
        <v>0.2</v>
      </c>
      <c r="M59" s="128">
        <v>0.1</v>
      </c>
      <c r="N59" s="128">
        <v>0.6</v>
      </c>
      <c r="O59" s="128">
        <v>120</v>
      </c>
      <c r="P59" s="129">
        <v>42589.943645833337</v>
      </c>
    </row>
    <row r="60" spans="1:16" s="132" customFormat="1" x14ac:dyDescent="0.2">
      <c r="A60" s="130">
        <v>8</v>
      </c>
      <c r="B60" s="130">
        <v>18</v>
      </c>
      <c r="C60" s="130">
        <v>24</v>
      </c>
      <c r="D60" s="130">
        <v>8.16326530612244E-2</v>
      </c>
      <c r="E60" s="130">
        <v>0.183673469387755</v>
      </c>
      <c r="F60" s="130">
        <v>0.24489795918367299</v>
      </c>
      <c r="G60" s="130">
        <v>9.88651107049906E-2</v>
      </c>
      <c r="H60" s="130">
        <v>0.130208109089124</v>
      </c>
      <c r="I60" s="130" t="s">
        <v>40</v>
      </c>
      <c r="J60" s="130" t="s">
        <v>266</v>
      </c>
      <c r="K60" s="130" t="s">
        <v>1101</v>
      </c>
      <c r="L60" s="130">
        <v>0.2</v>
      </c>
      <c r="M60" s="130">
        <v>0.1</v>
      </c>
      <c r="N60" s="130">
        <v>0.7</v>
      </c>
      <c r="O60" s="130">
        <v>120</v>
      </c>
      <c r="P60" s="131">
        <v>42589.944074074076</v>
      </c>
    </row>
    <row r="61" spans="1:16" x14ac:dyDescent="0.2">
      <c r="A61" s="128">
        <v>8</v>
      </c>
      <c r="B61" s="128">
        <v>18</v>
      </c>
      <c r="C61" s="128">
        <v>23</v>
      </c>
      <c r="D61" s="128">
        <v>8.16326530612244E-2</v>
      </c>
      <c r="E61" s="128">
        <v>0.183673469387755</v>
      </c>
      <c r="F61" s="128">
        <v>0.23469387755102</v>
      </c>
      <c r="G61" s="128">
        <v>9.7512226826393406E-2</v>
      </c>
      <c r="H61" s="128">
        <v>0.12803757645292199</v>
      </c>
      <c r="I61" s="128" t="s">
        <v>40</v>
      </c>
      <c r="J61" s="128" t="s">
        <v>266</v>
      </c>
      <c r="K61" s="128" t="s">
        <v>1102</v>
      </c>
      <c r="L61" s="128">
        <v>0.2</v>
      </c>
      <c r="M61" s="128">
        <v>0.1</v>
      </c>
      <c r="N61" s="128">
        <v>0.79999999999999905</v>
      </c>
      <c r="O61" s="128">
        <v>120</v>
      </c>
      <c r="P61" s="129">
        <v>42589.944513888891</v>
      </c>
    </row>
    <row r="62" spans="1:16" x14ac:dyDescent="0.2">
      <c r="A62" s="128">
        <v>5</v>
      </c>
      <c r="B62" s="128">
        <v>16</v>
      </c>
      <c r="C62" s="128">
        <v>22</v>
      </c>
      <c r="D62" s="128">
        <v>5.10204081632653E-2</v>
      </c>
      <c r="E62" s="128">
        <v>0.163265306122448</v>
      </c>
      <c r="F62" s="128">
        <v>0.22448979591836701</v>
      </c>
      <c r="G62" s="128">
        <v>8.7956052260870596E-2</v>
      </c>
      <c r="H62" s="128">
        <v>0.10802670000489201</v>
      </c>
      <c r="I62" s="128" t="s">
        <v>40</v>
      </c>
      <c r="J62" s="128" t="s">
        <v>266</v>
      </c>
      <c r="K62" s="128" t="s">
        <v>1103</v>
      </c>
      <c r="L62" s="128">
        <v>0.2</v>
      </c>
      <c r="M62" s="128">
        <v>0.1</v>
      </c>
      <c r="N62" s="128">
        <v>0.89999999999999902</v>
      </c>
      <c r="O62" s="128">
        <v>120</v>
      </c>
      <c r="P62" s="129">
        <v>42589.94494212963</v>
      </c>
    </row>
    <row r="64" spans="1:16" x14ac:dyDescent="0.25">
      <c r="A64" s="34" t="s">
        <v>261</v>
      </c>
    </row>
    <row r="65" spans="1:16" x14ac:dyDescent="0.2">
      <c r="A65" s="128">
        <v>2</v>
      </c>
      <c r="B65" s="128">
        <v>3</v>
      </c>
      <c r="C65" s="128">
        <v>5</v>
      </c>
      <c r="D65" s="128">
        <v>0.1</v>
      </c>
      <c r="E65" s="128">
        <v>0.15</v>
      </c>
      <c r="F65" s="128">
        <v>0.25</v>
      </c>
      <c r="G65" s="128">
        <v>0.13431737278244599</v>
      </c>
      <c r="H65" s="128">
        <v>0.126626984126984</v>
      </c>
      <c r="I65" s="128" t="s">
        <v>51</v>
      </c>
      <c r="J65" s="128" t="s">
        <v>266</v>
      </c>
      <c r="K65" s="128" t="s">
        <v>645</v>
      </c>
      <c r="L65" s="128">
        <v>0.4</v>
      </c>
      <c r="M65" s="128">
        <v>0</v>
      </c>
      <c r="N65" s="128">
        <v>0</v>
      </c>
      <c r="O65" s="128">
        <v>120</v>
      </c>
      <c r="P65" s="129">
        <v>42589.923981481479</v>
      </c>
    </row>
    <row r="66" spans="1:16" x14ac:dyDescent="0.2">
      <c r="A66" s="128">
        <v>2</v>
      </c>
      <c r="B66" s="128">
        <v>3</v>
      </c>
      <c r="C66" s="128">
        <v>5</v>
      </c>
      <c r="D66" s="128">
        <v>0.1</v>
      </c>
      <c r="E66" s="128">
        <v>0.15</v>
      </c>
      <c r="F66" s="128">
        <v>0.25</v>
      </c>
      <c r="G66" s="128">
        <v>0.13431737278244599</v>
      </c>
      <c r="H66" s="128">
        <v>0.126626984126984</v>
      </c>
      <c r="I66" s="128" t="s">
        <v>51</v>
      </c>
      <c r="J66" s="128" t="s">
        <v>266</v>
      </c>
      <c r="K66" s="128" t="s">
        <v>647</v>
      </c>
      <c r="L66" s="128">
        <v>0.4</v>
      </c>
      <c r="M66" s="128">
        <v>0</v>
      </c>
      <c r="N66" s="128">
        <v>0.1</v>
      </c>
      <c r="O66" s="128">
        <v>120</v>
      </c>
      <c r="P66" s="129">
        <v>42589.924004629633</v>
      </c>
    </row>
    <row r="67" spans="1:16" x14ac:dyDescent="0.2">
      <c r="A67" s="128">
        <v>2</v>
      </c>
      <c r="B67" s="128">
        <v>3</v>
      </c>
      <c r="C67" s="128">
        <v>5</v>
      </c>
      <c r="D67" s="128">
        <v>0.1</v>
      </c>
      <c r="E67" s="128">
        <v>0.15</v>
      </c>
      <c r="F67" s="128">
        <v>0.25</v>
      </c>
      <c r="G67" s="128">
        <v>0.13431737278244599</v>
      </c>
      <c r="H67" s="128">
        <v>0.126626984126984</v>
      </c>
      <c r="I67" s="128" t="s">
        <v>51</v>
      </c>
      <c r="J67" s="128" t="s">
        <v>266</v>
      </c>
      <c r="K67" s="128" t="s">
        <v>649</v>
      </c>
      <c r="L67" s="128">
        <v>0.4</v>
      </c>
      <c r="M67" s="128">
        <v>0</v>
      </c>
      <c r="N67" s="128">
        <v>0.2</v>
      </c>
      <c r="O67" s="128">
        <v>120</v>
      </c>
      <c r="P67" s="129">
        <v>42589.924016203702</v>
      </c>
    </row>
    <row r="68" spans="1:16" s="132" customFormat="1" x14ac:dyDescent="0.2">
      <c r="A68" s="130">
        <v>2</v>
      </c>
      <c r="B68" s="130">
        <v>3</v>
      </c>
      <c r="C68" s="130">
        <v>5</v>
      </c>
      <c r="D68" s="130">
        <v>0.1</v>
      </c>
      <c r="E68" s="130">
        <v>0.15</v>
      </c>
      <c r="F68" s="130">
        <v>0.25</v>
      </c>
      <c r="G68" s="130">
        <v>0.13431737278244599</v>
      </c>
      <c r="H68" s="130">
        <v>0.126626984126984</v>
      </c>
      <c r="I68" s="130" t="s">
        <v>51</v>
      </c>
      <c r="J68" s="130" t="s">
        <v>266</v>
      </c>
      <c r="K68" s="130" t="s">
        <v>651</v>
      </c>
      <c r="L68" s="130">
        <v>0.4</v>
      </c>
      <c r="M68" s="130">
        <v>0</v>
      </c>
      <c r="N68" s="130">
        <v>0.3</v>
      </c>
      <c r="O68" s="130">
        <v>120</v>
      </c>
      <c r="P68" s="131">
        <v>42589.924027777779</v>
      </c>
    </row>
    <row r="69" spans="1:16" x14ac:dyDescent="0.2">
      <c r="A69" s="128">
        <v>2</v>
      </c>
      <c r="B69" s="128">
        <v>3</v>
      </c>
      <c r="C69" s="128">
        <v>5</v>
      </c>
      <c r="D69" s="128">
        <v>0.1</v>
      </c>
      <c r="E69" s="128">
        <v>0.15</v>
      </c>
      <c r="F69" s="128">
        <v>0.25</v>
      </c>
      <c r="G69" s="128">
        <v>0.13431737278244599</v>
      </c>
      <c r="H69" s="128">
        <v>0.126626984126984</v>
      </c>
      <c r="I69" s="128" t="s">
        <v>51</v>
      </c>
      <c r="J69" s="128" t="s">
        <v>266</v>
      </c>
      <c r="K69" s="128" t="s">
        <v>652</v>
      </c>
      <c r="L69" s="128">
        <v>0.4</v>
      </c>
      <c r="M69" s="128">
        <v>0</v>
      </c>
      <c r="N69" s="128">
        <v>0.4</v>
      </c>
      <c r="O69" s="128">
        <v>120</v>
      </c>
      <c r="P69" s="129">
        <v>42589.924039351848</v>
      </c>
    </row>
    <row r="70" spans="1:16" x14ac:dyDescent="0.2">
      <c r="A70" s="128">
        <v>2</v>
      </c>
      <c r="B70" s="128">
        <v>3</v>
      </c>
      <c r="C70" s="128">
        <v>5</v>
      </c>
      <c r="D70" s="128">
        <v>0.1</v>
      </c>
      <c r="E70" s="128">
        <v>0.15</v>
      </c>
      <c r="F70" s="128">
        <v>0.25</v>
      </c>
      <c r="G70" s="128">
        <v>0.13431737278244599</v>
      </c>
      <c r="H70" s="128">
        <v>0.126626984126984</v>
      </c>
      <c r="I70" s="128" t="s">
        <v>51</v>
      </c>
      <c r="J70" s="128" t="s">
        <v>266</v>
      </c>
      <c r="K70" s="128" t="s">
        <v>287</v>
      </c>
      <c r="L70" s="128">
        <v>0.4</v>
      </c>
      <c r="M70" s="128">
        <v>0</v>
      </c>
      <c r="N70" s="128">
        <v>0.5</v>
      </c>
      <c r="O70" s="128">
        <v>120</v>
      </c>
      <c r="P70" s="129">
        <v>42589.924050925925</v>
      </c>
    </row>
    <row r="71" spans="1:16" x14ac:dyDescent="0.2">
      <c r="A71" s="128">
        <v>2</v>
      </c>
      <c r="B71" s="128">
        <v>3</v>
      </c>
      <c r="C71" s="128">
        <v>5</v>
      </c>
      <c r="D71" s="128">
        <v>0.1</v>
      </c>
      <c r="E71" s="128">
        <v>0.15</v>
      </c>
      <c r="F71" s="128">
        <v>0.25</v>
      </c>
      <c r="G71" s="128">
        <v>0.13431737278244599</v>
      </c>
      <c r="H71" s="128">
        <v>0.126626984126984</v>
      </c>
      <c r="I71" s="128" t="s">
        <v>51</v>
      </c>
      <c r="J71" s="128" t="s">
        <v>266</v>
      </c>
      <c r="K71" s="128" t="s">
        <v>407</v>
      </c>
      <c r="L71" s="128">
        <v>0.4</v>
      </c>
      <c r="M71" s="128">
        <v>0</v>
      </c>
      <c r="N71" s="128">
        <v>0.6</v>
      </c>
      <c r="O71" s="128">
        <v>120</v>
      </c>
      <c r="P71" s="129">
        <v>42589.924062500002</v>
      </c>
    </row>
    <row r="72" spans="1:16" x14ac:dyDescent="0.2">
      <c r="A72" s="128">
        <v>1</v>
      </c>
      <c r="B72" s="128">
        <v>3</v>
      </c>
      <c r="C72" s="128">
        <v>5</v>
      </c>
      <c r="D72" s="128">
        <v>0.05</v>
      </c>
      <c r="E72" s="128">
        <v>0.15</v>
      </c>
      <c r="F72" s="128">
        <v>0.25</v>
      </c>
      <c r="G72" s="128">
        <v>0.106400706115779</v>
      </c>
      <c r="H72" s="128">
        <v>9.9126984126984105E-2</v>
      </c>
      <c r="I72" s="128" t="s">
        <v>51</v>
      </c>
      <c r="J72" s="128" t="s">
        <v>266</v>
      </c>
      <c r="K72" s="128" t="s">
        <v>655</v>
      </c>
      <c r="L72" s="128">
        <v>0.4</v>
      </c>
      <c r="M72" s="128">
        <v>0</v>
      </c>
      <c r="N72" s="128">
        <v>0.7</v>
      </c>
      <c r="O72" s="128">
        <v>120</v>
      </c>
      <c r="P72" s="129">
        <v>42589.924062500002</v>
      </c>
    </row>
    <row r="73" spans="1:16" x14ac:dyDescent="0.2">
      <c r="A73" s="128">
        <v>0</v>
      </c>
      <c r="B73" s="128">
        <v>3</v>
      </c>
      <c r="C73" s="128">
        <v>5</v>
      </c>
      <c r="D73" s="128">
        <v>0</v>
      </c>
      <c r="E73" s="128">
        <v>0.15</v>
      </c>
      <c r="F73" s="128">
        <v>0.25</v>
      </c>
      <c r="G73" s="128">
        <v>8.1400706115779597E-2</v>
      </c>
      <c r="H73" s="128">
        <v>7.4126984126984097E-2</v>
      </c>
      <c r="I73" s="128" t="s">
        <v>51</v>
      </c>
      <c r="J73" s="128" t="s">
        <v>266</v>
      </c>
      <c r="K73" s="128" t="s">
        <v>657</v>
      </c>
      <c r="L73" s="128">
        <v>0.4</v>
      </c>
      <c r="M73" s="128">
        <v>0</v>
      </c>
      <c r="N73" s="128">
        <v>0.79999999999999905</v>
      </c>
      <c r="O73" s="128">
        <v>120</v>
      </c>
      <c r="P73" s="129">
        <v>42589.924074074072</v>
      </c>
    </row>
    <row r="74" spans="1:16" x14ac:dyDescent="0.2">
      <c r="A74" s="128">
        <v>0</v>
      </c>
      <c r="B74" s="128">
        <v>3</v>
      </c>
      <c r="C74" s="128">
        <v>5</v>
      </c>
      <c r="D74" s="128">
        <v>0</v>
      </c>
      <c r="E74" s="128">
        <v>0.15</v>
      </c>
      <c r="F74" s="128">
        <v>0.25</v>
      </c>
      <c r="G74" s="128">
        <v>8.1400706115779597E-2</v>
      </c>
      <c r="H74" s="128">
        <v>7.4126984126984097E-2</v>
      </c>
      <c r="I74" s="128" t="s">
        <v>51</v>
      </c>
      <c r="J74" s="128" t="s">
        <v>266</v>
      </c>
      <c r="K74" s="128" t="s">
        <v>658</v>
      </c>
      <c r="L74" s="128">
        <v>0.4</v>
      </c>
      <c r="M74" s="128">
        <v>0</v>
      </c>
      <c r="N74" s="128">
        <v>0.89999999999999902</v>
      </c>
      <c r="O74" s="128">
        <v>120</v>
      </c>
      <c r="P74" s="129">
        <v>42589.924085648148</v>
      </c>
    </row>
    <row r="77" spans="1:16" ht="18" customHeight="1" x14ac:dyDescent="0.25"/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61"/>
  <sheetViews>
    <sheetView showGridLines="0" workbookViewId="0">
      <selection activeCell="A52" sqref="A52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16384" width="8.85546875" style="1"/>
  </cols>
  <sheetData>
    <row r="1" spans="1:7" s="25" customFormat="1" x14ac:dyDescent="0.25">
      <c r="A1" s="26" t="s">
        <v>862</v>
      </c>
    </row>
    <row r="2" spans="1:7" x14ac:dyDescent="0.25">
      <c r="A2" s="34" t="s">
        <v>0</v>
      </c>
      <c r="B2" s="9" t="s">
        <v>3</v>
      </c>
      <c r="C2" s="9"/>
      <c r="D2" s="9"/>
      <c r="E2" s="9"/>
      <c r="F2" s="9"/>
    </row>
    <row r="3" spans="1:7" x14ac:dyDescent="0.25">
      <c r="A3" s="69"/>
      <c r="B3" s="69" t="s">
        <v>2</v>
      </c>
      <c r="C3" s="69" t="s">
        <v>8</v>
      </c>
      <c r="D3" s="92" t="s">
        <v>52</v>
      </c>
      <c r="E3" s="97" t="s">
        <v>397</v>
      </c>
      <c r="F3" s="97" t="s">
        <v>396</v>
      </c>
      <c r="G3" s="9"/>
    </row>
    <row r="4" spans="1:7" x14ac:dyDescent="0.25">
      <c r="A4" s="69">
        <v>0</v>
      </c>
      <c r="B4" s="2">
        <v>5.97803644748226E-2</v>
      </c>
      <c r="C4" s="2">
        <v>9.0195760320997798E-2</v>
      </c>
      <c r="D4" s="89">
        <v>0.11538986029020799</v>
      </c>
      <c r="E4" s="97">
        <f>SUM(B4:D4)</f>
        <v>0.26536598508602838</v>
      </c>
      <c r="F4" s="97">
        <f t="shared" ref="F4:F13" si="0">RANK(E4,$E$4:$E$13)</f>
        <v>6</v>
      </c>
      <c r="G4" s="9"/>
    </row>
    <row r="5" spans="1:7" x14ac:dyDescent="0.25">
      <c r="A5" s="69">
        <v>0.1</v>
      </c>
      <c r="B5" s="2">
        <v>6.0638363403750499E-2</v>
      </c>
      <c r="C5" s="2">
        <v>9.0194289608772196E-2</v>
      </c>
      <c r="D5" s="89">
        <v>0.11538986029020799</v>
      </c>
      <c r="E5" s="97">
        <f t="shared" ref="E5:E13" si="1">SUM(B5:D5)</f>
        <v>0.26622251330273067</v>
      </c>
      <c r="F5" s="97">
        <f t="shared" si="0"/>
        <v>3</v>
      </c>
      <c r="G5" s="9"/>
    </row>
    <row r="6" spans="1:7" x14ac:dyDescent="0.25">
      <c r="A6" s="69">
        <v>0.2</v>
      </c>
      <c r="B6" s="77">
        <v>6.0375256659480799E-2</v>
      </c>
      <c r="C6" s="77">
        <v>9.0002756628969005E-2</v>
      </c>
      <c r="D6" s="105">
        <v>0.11538986029020799</v>
      </c>
      <c r="E6" s="97">
        <f t="shared" si="1"/>
        <v>0.26576787357865778</v>
      </c>
      <c r="F6" s="97">
        <f t="shared" si="0"/>
        <v>5</v>
      </c>
      <c r="G6" s="9"/>
    </row>
    <row r="7" spans="1:7" x14ac:dyDescent="0.25">
      <c r="A7" s="69">
        <v>0.3</v>
      </c>
      <c r="B7" s="2">
        <v>6.0123295701343497E-2</v>
      </c>
      <c r="C7" s="2">
        <v>8.8534072619421395E-2</v>
      </c>
      <c r="D7" s="89">
        <v>0.11538986029020799</v>
      </c>
      <c r="E7" s="97">
        <f t="shared" si="1"/>
        <v>0.26404722861097291</v>
      </c>
      <c r="F7" s="97">
        <f t="shared" si="0"/>
        <v>7</v>
      </c>
      <c r="G7" s="9"/>
    </row>
    <row r="8" spans="1:7" x14ac:dyDescent="0.25">
      <c r="A8" s="69">
        <v>0.4</v>
      </c>
      <c r="B8" s="2">
        <v>6.0599531766508202E-2</v>
      </c>
      <c r="C8" s="2">
        <v>9.4127326455689594E-2</v>
      </c>
      <c r="D8" s="89">
        <v>0.11501107241142</v>
      </c>
      <c r="E8" s="97">
        <f t="shared" si="1"/>
        <v>0.26973793063361778</v>
      </c>
      <c r="F8" s="97">
        <f t="shared" si="0"/>
        <v>2</v>
      </c>
      <c r="G8" s="9"/>
    </row>
    <row r="9" spans="1:7" x14ac:dyDescent="0.25">
      <c r="A9" s="71">
        <v>0.5</v>
      </c>
      <c r="B9" s="71">
        <v>6.1027207670392498E-2</v>
      </c>
      <c r="C9" s="71">
        <v>9.6645645202972294E-2</v>
      </c>
      <c r="D9" s="94">
        <v>0.11501107241142</v>
      </c>
      <c r="E9" s="98">
        <f t="shared" si="1"/>
        <v>0.2726839252847848</v>
      </c>
      <c r="F9" s="98">
        <f t="shared" si="0"/>
        <v>1</v>
      </c>
      <c r="G9" s="9"/>
    </row>
    <row r="10" spans="1:7" x14ac:dyDescent="0.25">
      <c r="A10" s="69">
        <v>0.6</v>
      </c>
      <c r="B10" s="2">
        <v>5.8456267034803298E-2</v>
      </c>
      <c r="C10" s="2">
        <v>9.8469106373324497E-2</v>
      </c>
      <c r="D10" s="89">
        <v>0.108880120030468</v>
      </c>
      <c r="E10" s="97">
        <f t="shared" si="1"/>
        <v>0.26580549343859577</v>
      </c>
      <c r="F10" s="97">
        <f t="shared" si="0"/>
        <v>4</v>
      </c>
      <c r="G10" s="9"/>
    </row>
    <row r="11" spans="1:7" x14ac:dyDescent="0.25">
      <c r="A11" s="69">
        <v>0.7</v>
      </c>
      <c r="B11" s="2">
        <v>5.6189412479949803E-2</v>
      </c>
      <c r="C11" s="2">
        <v>0.103050614443308</v>
      </c>
      <c r="D11" s="89">
        <v>9.4892024792373006E-2</v>
      </c>
      <c r="E11" s="97">
        <f t="shared" si="1"/>
        <v>0.2541320517156308</v>
      </c>
      <c r="F11" s="97">
        <f t="shared" si="0"/>
        <v>8</v>
      </c>
      <c r="G11" s="9"/>
    </row>
    <row r="12" spans="1:7" x14ac:dyDescent="0.25">
      <c r="A12" s="69">
        <v>0.79999999999999905</v>
      </c>
      <c r="B12" s="2">
        <v>5.5674375183354601E-2</v>
      </c>
      <c r="C12" s="2">
        <v>0.100472163326167</v>
      </c>
      <c r="D12" s="89">
        <v>6.1558691459039701E-2</v>
      </c>
      <c r="E12" s="97">
        <f t="shared" si="1"/>
        <v>0.21770522996856129</v>
      </c>
      <c r="F12" s="97">
        <f t="shared" si="0"/>
        <v>9</v>
      </c>
      <c r="G12" s="9"/>
    </row>
    <row r="13" spans="1:7" x14ac:dyDescent="0.25">
      <c r="A13" s="96">
        <v>0.89999999999999902</v>
      </c>
      <c r="B13" s="16">
        <v>5.7633452473977297E-2</v>
      </c>
      <c r="C13" s="16">
        <v>9.2620428926716805E-2</v>
      </c>
      <c r="D13" s="91">
        <v>6.1558691459039701E-2</v>
      </c>
      <c r="E13" s="97">
        <f t="shared" si="1"/>
        <v>0.21181257285973379</v>
      </c>
      <c r="F13" s="97">
        <f t="shared" si="0"/>
        <v>10</v>
      </c>
      <c r="G13" s="9"/>
    </row>
    <row r="14" spans="1:7" x14ac:dyDescent="0.25">
      <c r="A14" s="100" t="s">
        <v>833</v>
      </c>
      <c r="B14" s="35">
        <f>MAX(B4:B13)</f>
        <v>6.1027207670392498E-2</v>
      </c>
      <c r="C14" s="35">
        <f t="shared" ref="C14:D14" si="2">MAX(C4:C13)</f>
        <v>0.103050614443308</v>
      </c>
      <c r="D14" s="35">
        <f t="shared" si="2"/>
        <v>0.11538986029020799</v>
      </c>
      <c r="E14" s="35"/>
      <c r="F14" s="35"/>
      <c r="G14" s="9"/>
    </row>
    <row r="16" spans="1:7" x14ac:dyDescent="0.25">
      <c r="A16" s="34" t="s">
        <v>1</v>
      </c>
      <c r="B16" s="9"/>
      <c r="C16" s="9"/>
      <c r="D16" s="27"/>
      <c r="E16" s="9"/>
      <c r="F16" s="9"/>
      <c r="G16" s="9"/>
    </row>
    <row r="17" spans="1:7" x14ac:dyDescent="0.25">
      <c r="A17" s="69"/>
      <c r="B17" s="69" t="s">
        <v>2</v>
      </c>
      <c r="C17" s="69" t="s">
        <v>8</v>
      </c>
      <c r="D17" s="92" t="s">
        <v>52</v>
      </c>
      <c r="E17" s="97" t="s">
        <v>397</v>
      </c>
      <c r="F17" s="97" t="s">
        <v>396</v>
      </c>
      <c r="G17" s="9"/>
    </row>
    <row r="18" spans="1:7" x14ac:dyDescent="0.25">
      <c r="A18" s="69">
        <v>0</v>
      </c>
      <c r="B18" s="2">
        <v>8.5785443338457598E-2</v>
      </c>
      <c r="C18" s="2">
        <v>0.13478772942231201</v>
      </c>
      <c r="D18" s="89">
        <v>0.12537878787878701</v>
      </c>
      <c r="E18" s="97">
        <f>SUM(B18:D18)</f>
        <v>0.34595196063955658</v>
      </c>
      <c r="F18" s="97">
        <f>RANK(E18,$E$18:$E$27)</f>
        <v>3</v>
      </c>
      <c r="G18" s="9"/>
    </row>
    <row r="19" spans="1:7" x14ac:dyDescent="0.25">
      <c r="A19" s="69">
        <v>0.1</v>
      </c>
      <c r="B19" s="2">
        <v>8.6675936429262607E-2</v>
      </c>
      <c r="C19" s="2">
        <v>0.13456570989750499</v>
      </c>
      <c r="D19" s="89">
        <v>0.12537878787878701</v>
      </c>
      <c r="E19" s="97">
        <f t="shared" ref="E19:E27" si="3">SUM(B19:D19)</f>
        <v>0.34662043420555461</v>
      </c>
      <c r="F19" s="97">
        <f t="shared" ref="F19:F27" si="4">RANK(E19,$E$18:$E$27)</f>
        <v>2</v>
      </c>
      <c r="G19" s="9"/>
    </row>
    <row r="20" spans="1:7" x14ac:dyDescent="0.25">
      <c r="A20" s="71">
        <v>0.2</v>
      </c>
      <c r="B20" s="79">
        <v>8.7264023761700601E-2</v>
      </c>
      <c r="C20" s="79">
        <v>0.13430525958061501</v>
      </c>
      <c r="D20" s="104">
        <v>0.12537878787878701</v>
      </c>
      <c r="E20" s="98">
        <f t="shared" si="3"/>
        <v>0.34694807122110261</v>
      </c>
      <c r="F20" s="98">
        <f t="shared" si="4"/>
        <v>1</v>
      </c>
      <c r="G20" s="9"/>
    </row>
    <row r="21" spans="1:7" x14ac:dyDescent="0.25">
      <c r="A21" s="69">
        <v>0.3</v>
      </c>
      <c r="B21" s="2">
        <v>8.5606320518627793E-2</v>
      </c>
      <c r="C21" s="2">
        <v>0.125073887296902</v>
      </c>
      <c r="D21" s="89">
        <v>0.12537878787878701</v>
      </c>
      <c r="E21" s="97">
        <f t="shared" si="3"/>
        <v>0.3360589956943168</v>
      </c>
      <c r="F21" s="97">
        <f t="shared" si="4"/>
        <v>6</v>
      </c>
      <c r="G21" s="9"/>
    </row>
    <row r="22" spans="1:7" x14ac:dyDescent="0.25">
      <c r="A22" s="69">
        <v>0.4</v>
      </c>
      <c r="B22" s="2">
        <v>8.5133975440795401E-2</v>
      </c>
      <c r="C22" s="2">
        <v>0.12810665976718</v>
      </c>
      <c r="D22" s="89">
        <v>0.125</v>
      </c>
      <c r="E22" s="97">
        <f t="shared" si="3"/>
        <v>0.33824063520797543</v>
      </c>
      <c r="F22" s="97">
        <f t="shared" si="4"/>
        <v>5</v>
      </c>
      <c r="G22" s="9"/>
    </row>
    <row r="23" spans="1:7" x14ac:dyDescent="0.25">
      <c r="A23" s="69">
        <v>0.5</v>
      </c>
      <c r="B23" s="69">
        <v>8.4098007871488703E-2</v>
      </c>
      <c r="C23" s="69">
        <v>0.12958009784155</v>
      </c>
      <c r="D23" s="92">
        <v>0.125</v>
      </c>
      <c r="E23" s="97">
        <f t="shared" si="3"/>
        <v>0.33867810571303869</v>
      </c>
      <c r="F23" s="97">
        <f t="shared" si="4"/>
        <v>4</v>
      </c>
      <c r="G23" s="9"/>
    </row>
    <row r="24" spans="1:7" x14ac:dyDescent="0.25">
      <c r="A24" s="69">
        <v>0.6</v>
      </c>
      <c r="B24" s="69">
        <v>8.0349526291066203E-2</v>
      </c>
      <c r="C24" s="69">
        <v>0.131904621840779</v>
      </c>
      <c r="D24" s="92">
        <v>0.120833333333333</v>
      </c>
      <c r="E24" s="97">
        <f t="shared" si="3"/>
        <v>0.33308748146517819</v>
      </c>
      <c r="F24" s="97">
        <f t="shared" si="4"/>
        <v>7</v>
      </c>
      <c r="G24" s="9"/>
    </row>
    <row r="25" spans="1:7" x14ac:dyDescent="0.25">
      <c r="A25" s="69">
        <v>0.7</v>
      </c>
      <c r="B25" s="2">
        <v>7.7173341822524402E-2</v>
      </c>
      <c r="C25" s="2">
        <v>0.13486844874557</v>
      </c>
      <c r="D25" s="89">
        <v>9.4642857142857098E-2</v>
      </c>
      <c r="E25" s="97">
        <f t="shared" si="3"/>
        <v>0.3066846477109515</v>
      </c>
      <c r="F25" s="97">
        <f t="shared" si="4"/>
        <v>8</v>
      </c>
      <c r="G25" s="9"/>
    </row>
    <row r="26" spans="1:7" x14ac:dyDescent="0.25">
      <c r="A26" s="69">
        <v>0.79999999999999905</v>
      </c>
      <c r="B26" s="2">
        <v>7.4286596459893994E-2</v>
      </c>
      <c r="C26" s="2">
        <v>0.13331648812904701</v>
      </c>
      <c r="D26" s="89">
        <v>6.13095238095238E-2</v>
      </c>
      <c r="E26" s="97">
        <f t="shared" si="3"/>
        <v>0.26891260839846481</v>
      </c>
      <c r="F26" s="97">
        <f t="shared" si="4"/>
        <v>9</v>
      </c>
      <c r="G26" s="9"/>
    </row>
    <row r="27" spans="1:7" x14ac:dyDescent="0.25">
      <c r="A27" s="96">
        <v>0.89999999999999902</v>
      </c>
      <c r="B27" s="16">
        <v>7.6812685810455097E-2</v>
      </c>
      <c r="C27" s="16">
        <v>0.116913852069915</v>
      </c>
      <c r="D27" s="91">
        <v>6.13095238095238E-2</v>
      </c>
      <c r="E27" s="97">
        <f t="shared" si="3"/>
        <v>0.2550360616898939</v>
      </c>
      <c r="F27" s="97">
        <f t="shared" si="4"/>
        <v>10</v>
      </c>
      <c r="G27" s="9"/>
    </row>
    <row r="28" spans="1:7" x14ac:dyDescent="0.25">
      <c r="A28" s="100" t="s">
        <v>833</v>
      </c>
      <c r="B28" s="35">
        <f>MAX(B18:B27)</f>
        <v>8.7264023761700601E-2</v>
      </c>
      <c r="C28" s="35">
        <f t="shared" ref="C28:D28" si="5">MAX(C18:C27)</f>
        <v>0.13486844874557</v>
      </c>
      <c r="D28" s="35">
        <f t="shared" si="5"/>
        <v>0.12537878787878701</v>
      </c>
      <c r="E28" s="35"/>
      <c r="F28" s="35"/>
      <c r="G28" s="9"/>
    </row>
    <row r="30" spans="1:7" s="6" customFormat="1" x14ac:dyDescent="0.25">
      <c r="A30" s="23"/>
    </row>
    <row r="31" spans="1:7" s="6" customFormat="1" x14ac:dyDescent="0.25"/>
    <row r="32" spans="1:7" s="25" customFormat="1" x14ac:dyDescent="0.25">
      <c r="A32" s="26" t="s">
        <v>888</v>
      </c>
    </row>
    <row r="33" spans="1:7" x14ac:dyDescent="0.25">
      <c r="A33" s="34" t="s">
        <v>0</v>
      </c>
      <c r="B33" s="9" t="s">
        <v>3</v>
      </c>
      <c r="C33" s="9"/>
      <c r="D33" s="9"/>
      <c r="E33" s="9"/>
      <c r="F33" s="9"/>
    </row>
    <row r="34" spans="1:7" x14ac:dyDescent="0.25">
      <c r="A34" s="69"/>
      <c r="B34" s="69" t="s">
        <v>2</v>
      </c>
      <c r="C34" s="69" t="s">
        <v>8</v>
      </c>
      <c r="D34" s="92" t="s">
        <v>52</v>
      </c>
      <c r="E34" s="97" t="s">
        <v>397</v>
      </c>
      <c r="F34" s="97" t="s">
        <v>396</v>
      </c>
      <c r="G34" s="9"/>
    </row>
    <row r="35" spans="1:7" x14ac:dyDescent="0.2">
      <c r="A35" s="69">
        <v>0</v>
      </c>
      <c r="B35" s="128">
        <v>5.9999265495503801E-2</v>
      </c>
      <c r="C35" s="128">
        <v>7.8819927717874702E-2</v>
      </c>
      <c r="D35" s="89">
        <v>0.13431737278244599</v>
      </c>
      <c r="E35" s="97">
        <f>SUM(B35:D35)</f>
        <v>0.27313656599582448</v>
      </c>
      <c r="F35" s="97">
        <f>RANK(E35,$E$35:$E$44)</f>
        <v>7</v>
      </c>
      <c r="G35" s="9"/>
    </row>
    <row r="36" spans="1:7" x14ac:dyDescent="0.2">
      <c r="A36" s="69">
        <v>0.1</v>
      </c>
      <c r="B36" s="128">
        <v>6.0855877065200598E-2</v>
      </c>
      <c r="C36" s="128">
        <v>8.39487089496503E-2</v>
      </c>
      <c r="D36" s="89">
        <v>0.13431737278244599</v>
      </c>
      <c r="E36" s="97">
        <f t="shared" ref="E36:E44" si="6">SUM(B36:D36)</f>
        <v>0.2791219587972969</v>
      </c>
      <c r="F36" s="97">
        <f t="shared" ref="F36:F44" si="7">RANK(E36,$E$35:$E$44)</f>
        <v>4</v>
      </c>
      <c r="G36" s="9"/>
    </row>
    <row r="37" spans="1:7" x14ac:dyDescent="0.2">
      <c r="A37" s="69">
        <v>0.2</v>
      </c>
      <c r="B37" s="128">
        <v>6.0242138972506597E-2</v>
      </c>
      <c r="C37" s="128">
        <v>8.3811531924944394E-2</v>
      </c>
      <c r="D37" s="105">
        <v>0.13431737278244599</v>
      </c>
      <c r="E37" s="97">
        <f t="shared" si="6"/>
        <v>0.27837104367989696</v>
      </c>
      <c r="F37" s="97">
        <f t="shared" si="7"/>
        <v>6</v>
      </c>
      <c r="G37" s="9"/>
    </row>
    <row r="38" spans="1:7" x14ac:dyDescent="0.2">
      <c r="A38" s="69">
        <v>0.3</v>
      </c>
      <c r="B38" s="128">
        <v>6.0362844036629802E-2</v>
      </c>
      <c r="C38" s="128">
        <v>8.4429789396180496E-2</v>
      </c>
      <c r="D38" s="89">
        <v>0.13431737278244599</v>
      </c>
      <c r="E38" s="97">
        <f t="shared" si="6"/>
        <v>0.27911000621525628</v>
      </c>
      <c r="F38" s="97">
        <f t="shared" si="7"/>
        <v>5</v>
      </c>
      <c r="G38" s="9"/>
    </row>
    <row r="39" spans="1:7" x14ac:dyDescent="0.2">
      <c r="A39" s="69">
        <v>0.4</v>
      </c>
      <c r="B39" s="128">
        <v>5.9096834788922997E-2</v>
      </c>
      <c r="C39" s="128">
        <v>8.7460411458199397E-2</v>
      </c>
      <c r="D39" s="89">
        <v>0.13431737278244599</v>
      </c>
      <c r="E39" s="97">
        <f t="shared" si="6"/>
        <v>0.2808746190295684</v>
      </c>
      <c r="F39" s="97">
        <f t="shared" si="7"/>
        <v>2</v>
      </c>
      <c r="G39" s="9"/>
    </row>
    <row r="40" spans="1:7" x14ac:dyDescent="0.2">
      <c r="A40" s="69">
        <v>0.5</v>
      </c>
      <c r="B40" s="128">
        <v>5.98153458009743E-2</v>
      </c>
      <c r="C40" s="128">
        <v>8.7570208350112297E-2</v>
      </c>
      <c r="D40" s="94">
        <v>0.13431737278244599</v>
      </c>
      <c r="E40" s="98">
        <f t="shared" si="6"/>
        <v>0.2817029269335326</v>
      </c>
      <c r="F40" s="98">
        <f t="shared" si="7"/>
        <v>1</v>
      </c>
      <c r="G40" s="9"/>
    </row>
    <row r="41" spans="1:7" x14ac:dyDescent="0.2">
      <c r="A41" s="69">
        <v>0.6</v>
      </c>
      <c r="B41" s="128">
        <v>5.7310768717859999E-2</v>
      </c>
      <c r="C41" s="128">
        <v>8.8593983737533494E-2</v>
      </c>
      <c r="D41" s="89">
        <v>0.13431737278244599</v>
      </c>
      <c r="E41" s="97">
        <f t="shared" si="6"/>
        <v>0.28022212523783951</v>
      </c>
      <c r="F41" s="97">
        <f t="shared" si="7"/>
        <v>3</v>
      </c>
      <c r="G41" s="9"/>
    </row>
    <row r="42" spans="1:7" x14ac:dyDescent="0.2">
      <c r="A42" s="69">
        <v>0.7</v>
      </c>
      <c r="B42" s="128">
        <v>5.35347456188488E-2</v>
      </c>
      <c r="C42" s="128">
        <v>9.88651107049906E-2</v>
      </c>
      <c r="D42" s="89">
        <v>0.106400706115779</v>
      </c>
      <c r="E42" s="97">
        <f t="shared" si="6"/>
        <v>0.25880056243961841</v>
      </c>
      <c r="F42" s="97">
        <f t="shared" si="7"/>
        <v>8</v>
      </c>
      <c r="G42" s="9"/>
    </row>
    <row r="43" spans="1:7" x14ac:dyDescent="0.2">
      <c r="A43" s="69">
        <v>0.79999999999999905</v>
      </c>
      <c r="B43" s="128">
        <v>5.2226557523341002E-2</v>
      </c>
      <c r="C43" s="128">
        <v>9.7512226826393406E-2</v>
      </c>
      <c r="D43" s="89">
        <v>8.1400706115779597E-2</v>
      </c>
      <c r="E43" s="97">
        <f t="shared" si="6"/>
        <v>0.23113949046551402</v>
      </c>
      <c r="F43" s="97">
        <f t="shared" si="7"/>
        <v>9</v>
      </c>
      <c r="G43" s="9"/>
    </row>
    <row r="44" spans="1:7" x14ac:dyDescent="0.2">
      <c r="A44" s="96">
        <v>0.89999999999999902</v>
      </c>
      <c r="B44" s="128">
        <v>5.5384078393633997E-2</v>
      </c>
      <c r="C44" s="128">
        <v>8.7956052260870596E-2</v>
      </c>
      <c r="D44" s="91">
        <v>8.1400706115779597E-2</v>
      </c>
      <c r="E44" s="97">
        <f t="shared" si="6"/>
        <v>0.2247408367702842</v>
      </c>
      <c r="F44" s="97">
        <f t="shared" si="7"/>
        <v>10</v>
      </c>
      <c r="G44" s="9"/>
    </row>
    <row r="45" spans="1:7" x14ac:dyDescent="0.25">
      <c r="A45" s="100" t="s">
        <v>833</v>
      </c>
      <c r="B45" s="35">
        <f>MAX(B35:B44)</f>
        <v>6.0855877065200598E-2</v>
      </c>
      <c r="C45" s="35">
        <f t="shared" ref="C45:D45" si="8">MAX(C35:C44)</f>
        <v>9.88651107049906E-2</v>
      </c>
      <c r="D45" s="35">
        <f t="shared" si="8"/>
        <v>0.13431737278244599</v>
      </c>
      <c r="E45" s="35"/>
      <c r="F45" s="35"/>
      <c r="G45" s="9"/>
    </row>
    <row r="47" spans="1:7" x14ac:dyDescent="0.25">
      <c r="A47" s="34" t="s">
        <v>1</v>
      </c>
      <c r="B47" s="9"/>
      <c r="C47" s="9"/>
      <c r="D47" s="27"/>
      <c r="E47" s="9"/>
      <c r="F47" s="9"/>
      <c r="G47" s="9"/>
    </row>
    <row r="48" spans="1:7" x14ac:dyDescent="0.25">
      <c r="A48" s="69"/>
      <c r="B48" s="69" t="s">
        <v>2</v>
      </c>
      <c r="C48" s="69" t="s">
        <v>8</v>
      </c>
      <c r="D48" s="92" t="s">
        <v>52</v>
      </c>
      <c r="E48" s="97" t="s">
        <v>397</v>
      </c>
      <c r="F48" s="97" t="s">
        <v>396</v>
      </c>
      <c r="G48" s="9"/>
    </row>
    <row r="49" spans="1:7" x14ac:dyDescent="0.2">
      <c r="A49" s="69">
        <v>0</v>
      </c>
      <c r="B49" s="128">
        <v>8.7231655613845702E-2</v>
      </c>
      <c r="C49" s="128">
        <v>0.118020842715244</v>
      </c>
      <c r="D49" s="89">
        <v>0.126626984126984</v>
      </c>
      <c r="E49" s="97">
        <f>SUM(B49:D49)</f>
        <v>0.33187948245607368</v>
      </c>
      <c r="F49" s="97">
        <f>RANK(E49,$E$49:$E$58)</f>
        <v>5</v>
      </c>
      <c r="G49" s="9"/>
    </row>
    <row r="50" spans="1:7" x14ac:dyDescent="0.2">
      <c r="A50" s="69">
        <v>0.1</v>
      </c>
      <c r="B50" s="128">
        <v>8.8112114497833793E-2</v>
      </c>
      <c r="C50" s="128">
        <v>0.123069921620186</v>
      </c>
      <c r="D50" s="89">
        <v>0.126626984126984</v>
      </c>
      <c r="E50" s="97">
        <f t="shared" ref="E50:E58" si="9">SUM(B50:D50)</f>
        <v>0.33780902024500381</v>
      </c>
      <c r="F50" s="97">
        <f t="shared" ref="F50:F58" si="10">RANK(E50,$E$49:$E$58)</f>
        <v>1</v>
      </c>
      <c r="G50" s="9"/>
    </row>
    <row r="51" spans="1:7" x14ac:dyDescent="0.2">
      <c r="A51" s="69">
        <v>0.2</v>
      </c>
      <c r="B51" s="128">
        <v>8.8306473350685602E-2</v>
      </c>
      <c r="C51" s="128">
        <v>0.122752888485315</v>
      </c>
      <c r="D51" s="104">
        <v>0.126626984126984</v>
      </c>
      <c r="E51" s="97">
        <f t="shared" si="9"/>
        <v>0.33768634596298464</v>
      </c>
      <c r="F51" s="97">
        <f t="shared" si="10"/>
        <v>2</v>
      </c>
      <c r="G51" s="9"/>
    </row>
    <row r="52" spans="1:7" x14ac:dyDescent="0.2">
      <c r="A52" s="69">
        <v>0.3</v>
      </c>
      <c r="B52" s="128">
        <v>8.6883306193558205E-2</v>
      </c>
      <c r="C52" s="128">
        <v>0.11952966056247</v>
      </c>
      <c r="D52" s="89">
        <v>0.126626984126984</v>
      </c>
      <c r="E52" s="97">
        <f t="shared" si="9"/>
        <v>0.33303995088301219</v>
      </c>
      <c r="F52" s="97">
        <f t="shared" si="10"/>
        <v>4</v>
      </c>
      <c r="G52" s="9"/>
    </row>
    <row r="53" spans="1:7" x14ac:dyDescent="0.2">
      <c r="A53" s="69">
        <v>0.4</v>
      </c>
      <c r="B53" s="128">
        <v>8.4617538677003903E-2</v>
      </c>
      <c r="C53" s="128">
        <v>0.122191431582111</v>
      </c>
      <c r="D53" s="89">
        <v>0.126626984126984</v>
      </c>
      <c r="E53" s="97">
        <f t="shared" si="9"/>
        <v>0.33343595438609891</v>
      </c>
      <c r="F53" s="97">
        <f t="shared" si="10"/>
        <v>3</v>
      </c>
      <c r="G53" s="9"/>
    </row>
    <row r="54" spans="1:7" x14ac:dyDescent="0.2">
      <c r="A54" s="69">
        <v>0.5</v>
      </c>
      <c r="B54" s="128">
        <v>8.41255051810334E-2</v>
      </c>
      <c r="C54" s="128">
        <v>0.119178605712682</v>
      </c>
      <c r="D54" s="94">
        <v>0.126626984126984</v>
      </c>
      <c r="E54" s="97">
        <f t="shared" si="9"/>
        <v>0.32993109502069939</v>
      </c>
      <c r="F54" s="98">
        <f t="shared" si="10"/>
        <v>6</v>
      </c>
      <c r="G54" s="9"/>
    </row>
    <row r="55" spans="1:7" x14ac:dyDescent="0.2">
      <c r="A55" s="69">
        <v>0.6</v>
      </c>
      <c r="B55" s="128">
        <v>7.9133835143583298E-2</v>
      </c>
      <c r="C55" s="128">
        <v>0.119975427938076</v>
      </c>
      <c r="D55" s="92">
        <v>0.126626984126984</v>
      </c>
      <c r="E55" s="97">
        <f t="shared" si="9"/>
        <v>0.3257362472086433</v>
      </c>
      <c r="F55" s="97">
        <f t="shared" si="10"/>
        <v>7</v>
      </c>
      <c r="G55" s="9"/>
    </row>
    <row r="56" spans="1:7" x14ac:dyDescent="0.2">
      <c r="A56" s="69">
        <v>0.7</v>
      </c>
      <c r="B56" s="128">
        <v>7.2449768533685704E-2</v>
      </c>
      <c r="C56" s="128">
        <v>0.130208109089124</v>
      </c>
      <c r="D56" s="89">
        <v>9.9126984126984105E-2</v>
      </c>
      <c r="E56" s="97">
        <f t="shared" si="9"/>
        <v>0.3017848617497938</v>
      </c>
      <c r="F56" s="97">
        <f t="shared" si="10"/>
        <v>8</v>
      </c>
      <c r="G56" s="9"/>
    </row>
    <row r="57" spans="1:7" x14ac:dyDescent="0.2">
      <c r="A57" s="69">
        <v>0.79999999999999905</v>
      </c>
      <c r="B57" s="128">
        <v>6.8111316821216503E-2</v>
      </c>
      <c r="C57" s="128">
        <v>0.12803757645292199</v>
      </c>
      <c r="D57" s="89">
        <v>7.4126984126984097E-2</v>
      </c>
      <c r="E57" s="97">
        <f t="shared" si="9"/>
        <v>0.27027587740112258</v>
      </c>
      <c r="F57" s="97">
        <f t="shared" si="10"/>
        <v>9</v>
      </c>
      <c r="G57" s="9"/>
    </row>
    <row r="58" spans="1:7" x14ac:dyDescent="0.2">
      <c r="A58" s="96">
        <v>0.89999999999999902</v>
      </c>
      <c r="B58" s="128">
        <v>6.8573158756923602E-2</v>
      </c>
      <c r="C58" s="128">
        <v>0.10802670000489201</v>
      </c>
      <c r="D58" s="91">
        <v>7.4126984126984097E-2</v>
      </c>
      <c r="E58" s="97">
        <f t="shared" si="9"/>
        <v>0.25072684288879971</v>
      </c>
      <c r="F58" s="97">
        <f t="shared" si="10"/>
        <v>10</v>
      </c>
      <c r="G58" s="9"/>
    </row>
    <row r="59" spans="1:7" x14ac:dyDescent="0.25">
      <c r="A59" s="100" t="s">
        <v>833</v>
      </c>
      <c r="B59" s="35">
        <f>MAX(B49:B58)</f>
        <v>8.8306473350685602E-2</v>
      </c>
      <c r="C59" s="35">
        <f t="shared" ref="C59:D59" si="11">MAX(C49:C58)</f>
        <v>0.130208109089124</v>
      </c>
      <c r="D59" s="35">
        <f t="shared" si="11"/>
        <v>0.126626984126984</v>
      </c>
      <c r="E59" s="35"/>
      <c r="F59" s="35"/>
      <c r="G59" s="9"/>
    </row>
    <row r="61" spans="1:7" s="6" customFormat="1" x14ac:dyDescent="0.25">
      <c r="A61" s="23"/>
    </row>
  </sheetData>
  <phoneticPr fontId="16" type="noConversion"/>
  <conditionalFormatting sqref="B4:B13">
    <cfRule type="top10" dxfId="20" priority="22" rank="1"/>
  </conditionalFormatting>
  <conditionalFormatting sqref="C4:C13">
    <cfRule type="top10" dxfId="19" priority="21" rank="1"/>
  </conditionalFormatting>
  <conditionalFormatting sqref="D4:D13">
    <cfRule type="top10" dxfId="18" priority="20" rank="1"/>
  </conditionalFormatting>
  <conditionalFormatting sqref="B18:B27">
    <cfRule type="top10" dxfId="17" priority="19" rank="1"/>
  </conditionalFormatting>
  <conditionalFormatting sqref="C18:C27">
    <cfRule type="top10" dxfId="16" priority="18" rank="1"/>
  </conditionalFormatting>
  <conditionalFormatting sqref="D18:D27">
    <cfRule type="top10" dxfId="15" priority="17" rank="1"/>
  </conditionalFormatting>
  <conditionalFormatting sqref="D35:D44">
    <cfRule type="top10" dxfId="12" priority="8" rank="1"/>
    <cfRule type="top10" dxfId="11" priority="14" rank="1"/>
  </conditionalFormatting>
  <conditionalFormatting sqref="D49:D58">
    <cfRule type="top10" dxfId="8" priority="7" rank="1"/>
    <cfRule type="top10" dxfId="7" priority="11" rank="1"/>
  </conditionalFormatting>
  <conditionalFormatting sqref="C35:C44">
    <cfRule type="top10" dxfId="6" priority="6" rank="1"/>
  </conditionalFormatting>
  <conditionalFormatting sqref="C49:C58">
    <cfRule type="top10" dxfId="5" priority="5" rank="1"/>
  </conditionalFormatting>
  <conditionalFormatting sqref="E49:E58">
    <cfRule type="top10" dxfId="4" priority="4" rank="1"/>
  </conditionalFormatting>
  <conditionalFormatting sqref="E35:E44">
    <cfRule type="top10" dxfId="3" priority="3" rank="1"/>
  </conditionalFormatting>
  <conditionalFormatting sqref="B35:B44">
    <cfRule type="top10" dxfId="2" priority="2" rank="1"/>
  </conditionalFormatting>
  <conditionalFormatting sqref="B49:B58">
    <cfRule type="top10" dxfId="1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showGridLines="0" zoomScale="80" zoomScaleNormal="80" zoomScalePageLayoutView="80" workbookViewId="0">
      <pane ySplit="1" topLeftCell="A84" activePane="bottomLeft" state="frozen"/>
      <selection activeCell="A49" sqref="A49"/>
      <selection pane="bottomLeft" activeCell="A106" sqref="A106:XFD106"/>
    </sheetView>
  </sheetViews>
  <sheetFormatPr baseColWidth="10" defaultColWidth="8.85546875" defaultRowHeight="17" x14ac:dyDescent="0.25"/>
  <cols>
    <col min="1" max="2" width="7.28515625" style="1" bestFit="1" customWidth="1"/>
    <col min="3" max="3" width="8.28515625" style="1" bestFit="1" customWidth="1"/>
    <col min="4" max="5" width="12.7109375" style="1" bestFit="1" customWidth="1"/>
    <col min="6" max="6" width="13.85546875" style="1" bestFit="1" customWidth="1"/>
    <col min="7" max="8" width="12.7109375" style="1" bestFit="1" customWidth="1"/>
    <col min="9" max="9" width="14.28515625" style="1" hidden="1" customWidth="1"/>
    <col min="10" max="10" width="12.7109375" style="1" hidden="1" customWidth="1"/>
    <col min="11" max="11" width="81.85546875" style="1" hidden="1" customWidth="1"/>
    <col min="12" max="12" width="8.7109375" style="1" bestFit="1" customWidth="1"/>
    <col min="13" max="13" width="7.140625" style="1" bestFit="1" customWidth="1"/>
    <col min="14" max="14" width="12.7109375" style="1" bestFit="1" customWidth="1"/>
    <col min="15" max="15" width="18.85546875" style="1" bestFit="1" customWidth="1"/>
    <col min="16" max="16" width="20.140625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8" t="s">
        <v>850</v>
      </c>
      <c r="P1" s="68" t="s">
        <v>851</v>
      </c>
    </row>
    <row r="2" spans="1:16" s="25" customFormat="1" x14ac:dyDescent="0.25">
      <c r="A2" s="26" t="s">
        <v>861</v>
      </c>
    </row>
    <row r="3" spans="1:16" s="6" customFormat="1" x14ac:dyDescent="0.25">
      <c r="A3" s="26" t="s">
        <v>10</v>
      </c>
    </row>
    <row r="4" spans="1:16" x14ac:dyDescent="0.25">
      <c r="A4" s="38">
        <v>92</v>
      </c>
      <c r="B4" s="39">
        <v>145</v>
      </c>
      <c r="C4" s="39">
        <v>176</v>
      </c>
      <c r="D4" s="39">
        <v>0.32394366200000002</v>
      </c>
      <c r="E4" s="39">
        <v>0.51056338000000001</v>
      </c>
      <c r="F4" s="39">
        <v>0.61971830999999999</v>
      </c>
      <c r="G4" s="39">
        <v>0.26780778999999999</v>
      </c>
      <c r="H4" s="39">
        <v>0.41785118799999998</v>
      </c>
      <c r="I4" s="39" t="s">
        <v>27</v>
      </c>
      <c r="J4" s="39" t="s">
        <v>28</v>
      </c>
      <c r="K4" s="39" t="s">
        <v>29</v>
      </c>
      <c r="L4" s="39">
        <v>0</v>
      </c>
      <c r="M4" s="39">
        <v>0</v>
      </c>
      <c r="N4" s="39"/>
      <c r="O4" s="39">
        <v>90</v>
      </c>
      <c r="P4" s="63" t="s">
        <v>836</v>
      </c>
    </row>
    <row r="5" spans="1:16" x14ac:dyDescent="0.25">
      <c r="A5" s="40">
        <v>94</v>
      </c>
      <c r="B5" s="41">
        <v>150</v>
      </c>
      <c r="C5" s="41">
        <v>179</v>
      </c>
      <c r="D5" s="41">
        <v>0.33098591500000002</v>
      </c>
      <c r="E5" s="41">
        <v>0.52816901400000005</v>
      </c>
      <c r="F5" s="41">
        <v>0.63028169000000001</v>
      </c>
      <c r="G5" s="41">
        <v>0.27634858800000001</v>
      </c>
      <c r="H5" s="41">
        <v>0.429420933</v>
      </c>
      <c r="I5" s="41" t="s">
        <v>27</v>
      </c>
      <c r="J5" s="41" t="s">
        <v>28</v>
      </c>
      <c r="K5" s="41" t="s">
        <v>30</v>
      </c>
      <c r="L5" s="41">
        <v>0.1</v>
      </c>
      <c r="M5" s="41">
        <v>0</v>
      </c>
      <c r="N5" s="41"/>
      <c r="O5" s="41">
        <v>90</v>
      </c>
      <c r="P5" s="64" t="s">
        <v>837</v>
      </c>
    </row>
    <row r="6" spans="1:16" x14ac:dyDescent="0.25">
      <c r="A6" s="40">
        <v>98</v>
      </c>
      <c r="B6" s="41">
        <v>160</v>
      </c>
      <c r="C6" s="41">
        <v>184</v>
      </c>
      <c r="D6" s="41">
        <v>0.34507042300000002</v>
      </c>
      <c r="E6" s="41">
        <v>0.56338028200000001</v>
      </c>
      <c r="F6" s="41">
        <v>0.64788732400000004</v>
      </c>
      <c r="G6" s="41">
        <v>0.28512190199999998</v>
      </c>
      <c r="H6" s="41">
        <v>0.444089438</v>
      </c>
      <c r="I6" s="41" t="s">
        <v>27</v>
      </c>
      <c r="J6" s="41" t="s">
        <v>28</v>
      </c>
      <c r="K6" s="41" t="s">
        <v>31</v>
      </c>
      <c r="L6" s="41">
        <v>0.2</v>
      </c>
      <c r="M6" s="41">
        <v>0</v>
      </c>
      <c r="N6" s="41"/>
      <c r="O6" s="41">
        <v>90</v>
      </c>
      <c r="P6" s="64" t="s">
        <v>838</v>
      </c>
    </row>
    <row r="7" spans="1:16" x14ac:dyDescent="0.25">
      <c r="A7" s="40">
        <v>102</v>
      </c>
      <c r="B7" s="41">
        <v>160</v>
      </c>
      <c r="C7" s="41">
        <v>188</v>
      </c>
      <c r="D7" s="41">
        <v>0.35915492999999998</v>
      </c>
      <c r="E7" s="41">
        <v>0.56338028200000001</v>
      </c>
      <c r="F7" s="41">
        <v>0.66197183100000001</v>
      </c>
      <c r="G7" s="41">
        <v>0.29264407199999998</v>
      </c>
      <c r="H7" s="41">
        <v>0.45852092799999999</v>
      </c>
      <c r="I7" s="41" t="s">
        <v>27</v>
      </c>
      <c r="J7" s="41" t="s">
        <v>28</v>
      </c>
      <c r="K7" s="41" t="s">
        <v>32</v>
      </c>
      <c r="L7" s="41">
        <v>0.3</v>
      </c>
      <c r="M7" s="41">
        <v>0</v>
      </c>
      <c r="N7" s="41"/>
      <c r="O7" s="41">
        <v>90</v>
      </c>
      <c r="P7" s="64" t="s">
        <v>839</v>
      </c>
    </row>
    <row r="8" spans="1:16" x14ac:dyDescent="0.25">
      <c r="A8" s="40">
        <v>104</v>
      </c>
      <c r="B8" s="41">
        <v>163</v>
      </c>
      <c r="C8" s="41">
        <v>192</v>
      </c>
      <c r="D8" s="41">
        <v>0.36619718299999998</v>
      </c>
      <c r="E8" s="41">
        <v>0.57394366200000002</v>
      </c>
      <c r="F8" s="41">
        <v>0.67605633799999998</v>
      </c>
      <c r="G8" s="41">
        <v>0.29746468399999998</v>
      </c>
      <c r="H8" s="41">
        <v>0.46650962000000001</v>
      </c>
      <c r="I8" s="41" t="s">
        <v>27</v>
      </c>
      <c r="J8" s="41" t="s">
        <v>28</v>
      </c>
      <c r="K8" s="41" t="s">
        <v>33</v>
      </c>
      <c r="L8" s="41">
        <v>0.4</v>
      </c>
      <c r="M8" s="41">
        <v>0</v>
      </c>
      <c r="N8" s="41"/>
      <c r="O8" s="41">
        <v>90</v>
      </c>
      <c r="P8" s="64" t="s">
        <v>840</v>
      </c>
    </row>
    <row r="9" spans="1:16" x14ac:dyDescent="0.25">
      <c r="A9" s="40">
        <v>90</v>
      </c>
      <c r="B9" s="41">
        <v>161</v>
      </c>
      <c r="C9" s="41">
        <v>196</v>
      </c>
      <c r="D9" s="41">
        <v>0.316901408</v>
      </c>
      <c r="E9" s="41">
        <v>0.566901408</v>
      </c>
      <c r="F9" s="41">
        <v>0.69014084499999995</v>
      </c>
      <c r="G9" s="41">
        <v>0.28160155999999997</v>
      </c>
      <c r="H9" s="41">
        <v>0.43663604700000003</v>
      </c>
      <c r="I9" s="41" t="s">
        <v>27</v>
      </c>
      <c r="J9" s="41" t="s">
        <v>28</v>
      </c>
      <c r="K9" s="41" t="s">
        <v>34</v>
      </c>
      <c r="L9" s="41">
        <v>0.5</v>
      </c>
      <c r="M9" s="41">
        <v>0</v>
      </c>
      <c r="N9" s="41"/>
      <c r="O9" s="41">
        <v>90</v>
      </c>
      <c r="P9" s="64" t="s">
        <v>841</v>
      </c>
    </row>
    <row r="10" spans="1:16" x14ac:dyDescent="0.25">
      <c r="A10" s="40">
        <v>82</v>
      </c>
      <c r="B10" s="41">
        <v>154</v>
      </c>
      <c r="C10" s="41">
        <v>194</v>
      </c>
      <c r="D10" s="41">
        <v>0.288732394</v>
      </c>
      <c r="E10" s="41">
        <v>0.54225352100000002</v>
      </c>
      <c r="F10" s="41">
        <v>0.683098592</v>
      </c>
      <c r="G10" s="41">
        <v>0.26580867499999999</v>
      </c>
      <c r="H10" s="41">
        <v>0.40757156500000002</v>
      </c>
      <c r="I10" s="41" t="s">
        <v>27</v>
      </c>
      <c r="J10" s="41" t="s">
        <v>28</v>
      </c>
      <c r="K10" s="41" t="s">
        <v>35</v>
      </c>
      <c r="L10" s="41">
        <v>0.6</v>
      </c>
      <c r="M10" s="41">
        <v>0</v>
      </c>
      <c r="N10" s="41"/>
      <c r="O10" s="41">
        <v>90</v>
      </c>
      <c r="P10" s="64" t="s">
        <v>842</v>
      </c>
    </row>
    <row r="11" spans="1:16" x14ac:dyDescent="0.25">
      <c r="A11" s="40">
        <v>75</v>
      </c>
      <c r="B11" s="41">
        <v>140</v>
      </c>
      <c r="C11" s="41">
        <v>188</v>
      </c>
      <c r="D11" s="41">
        <v>0.26408450700000002</v>
      </c>
      <c r="E11" s="41">
        <v>0.49295774599999997</v>
      </c>
      <c r="F11" s="41">
        <v>0.66197183100000001</v>
      </c>
      <c r="G11" s="41">
        <v>0.25181455899999999</v>
      </c>
      <c r="H11" s="41">
        <v>0.38474586900000002</v>
      </c>
      <c r="I11" s="41" t="s">
        <v>27</v>
      </c>
      <c r="J11" s="41" t="s">
        <v>28</v>
      </c>
      <c r="K11" s="41" t="s">
        <v>36</v>
      </c>
      <c r="L11" s="41">
        <v>0.7</v>
      </c>
      <c r="M11" s="41">
        <v>0</v>
      </c>
      <c r="N11" s="41"/>
      <c r="O11" s="41">
        <v>90</v>
      </c>
      <c r="P11" s="64" t="s">
        <v>842</v>
      </c>
    </row>
    <row r="12" spans="1:16" x14ac:dyDescent="0.25">
      <c r="A12" s="40">
        <v>74</v>
      </c>
      <c r="B12" s="41">
        <v>137</v>
      </c>
      <c r="C12" s="41">
        <v>170</v>
      </c>
      <c r="D12" s="41">
        <v>0.26056338000000001</v>
      </c>
      <c r="E12" s="41">
        <v>0.48239436600000002</v>
      </c>
      <c r="F12" s="41">
        <v>0.598591549</v>
      </c>
      <c r="G12" s="41">
        <v>0.23901004100000001</v>
      </c>
      <c r="H12" s="41">
        <v>0.36852929099999998</v>
      </c>
      <c r="I12" s="41" t="s">
        <v>27</v>
      </c>
      <c r="J12" s="41" t="s">
        <v>28</v>
      </c>
      <c r="K12" s="41" t="s">
        <v>37</v>
      </c>
      <c r="L12" s="41">
        <v>0.8</v>
      </c>
      <c r="M12" s="41">
        <v>0</v>
      </c>
      <c r="N12" s="41"/>
      <c r="O12" s="41">
        <v>90</v>
      </c>
      <c r="P12" s="64" t="s">
        <v>843</v>
      </c>
    </row>
    <row r="13" spans="1:16" x14ac:dyDescent="0.25">
      <c r="A13" s="40">
        <v>68</v>
      </c>
      <c r="B13" s="41">
        <v>128</v>
      </c>
      <c r="C13" s="41">
        <v>158</v>
      </c>
      <c r="D13" s="41">
        <v>0.23943661999999999</v>
      </c>
      <c r="E13" s="41">
        <v>0.45070422500000001</v>
      </c>
      <c r="F13" s="41">
        <v>0.55633802799999998</v>
      </c>
      <c r="G13" s="41">
        <v>0.22164424399999999</v>
      </c>
      <c r="H13" s="41">
        <v>0.34584882900000002</v>
      </c>
      <c r="I13" s="41" t="s">
        <v>27</v>
      </c>
      <c r="J13" s="41" t="s">
        <v>28</v>
      </c>
      <c r="K13" s="41" t="s">
        <v>38</v>
      </c>
      <c r="L13" s="41">
        <v>0.9</v>
      </c>
      <c r="M13" s="41">
        <v>0</v>
      </c>
      <c r="N13" s="41"/>
      <c r="O13" s="41">
        <v>90</v>
      </c>
      <c r="P13" s="64" t="s">
        <v>844</v>
      </c>
    </row>
    <row r="14" spans="1:16" x14ac:dyDescent="0.25">
      <c r="P14" s="65"/>
    </row>
    <row r="15" spans="1:16" x14ac:dyDescent="0.25">
      <c r="A15" s="26" t="s">
        <v>262</v>
      </c>
      <c r="P15" s="65"/>
    </row>
    <row r="16" spans="1:16" x14ac:dyDescent="0.25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39"/>
      <c r="O16" s="2">
        <v>15</v>
      </c>
      <c r="P16" s="66">
        <v>42144.631643518522</v>
      </c>
    </row>
    <row r="17" spans="1:16" x14ac:dyDescent="0.25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1"/>
      <c r="O17" s="2">
        <v>15</v>
      </c>
      <c r="P17" s="66">
        <v>42144.631666666668</v>
      </c>
    </row>
    <row r="18" spans="1:16" x14ac:dyDescent="0.25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1"/>
      <c r="O18" s="2">
        <v>15</v>
      </c>
      <c r="P18" s="66">
        <v>42144.631689814814</v>
      </c>
    </row>
    <row r="19" spans="1:16" x14ac:dyDescent="0.25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1"/>
      <c r="O19" s="2">
        <v>15</v>
      </c>
      <c r="P19" s="66">
        <v>42144.631712962961</v>
      </c>
    </row>
    <row r="20" spans="1:16" x14ac:dyDescent="0.25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1"/>
      <c r="O20" s="2">
        <v>15</v>
      </c>
      <c r="P20" s="66">
        <v>42144.631724537037</v>
      </c>
    </row>
    <row r="21" spans="1:16" x14ac:dyDescent="0.25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1"/>
      <c r="O21" s="2">
        <v>15</v>
      </c>
      <c r="P21" s="66">
        <v>42144.631747685184</v>
      </c>
    </row>
    <row r="22" spans="1:16" x14ac:dyDescent="0.25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1"/>
      <c r="O22" s="2">
        <v>15</v>
      </c>
      <c r="P22" s="66">
        <v>42144.63177083333</v>
      </c>
    </row>
    <row r="23" spans="1:16" x14ac:dyDescent="0.25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1"/>
      <c r="O23" s="2">
        <v>15</v>
      </c>
      <c r="P23" s="66">
        <v>42144.631782407407</v>
      </c>
    </row>
    <row r="24" spans="1:16" x14ac:dyDescent="0.25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1"/>
      <c r="O24" s="2">
        <v>15</v>
      </c>
      <c r="P24" s="66">
        <v>42144.631805555553</v>
      </c>
    </row>
    <row r="25" spans="1:16" x14ac:dyDescent="0.25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1"/>
      <c r="O25" s="2">
        <v>15</v>
      </c>
      <c r="P25" s="66">
        <v>42144.631828703707</v>
      </c>
    </row>
    <row r="26" spans="1:16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7"/>
    </row>
    <row r="27" spans="1:16" x14ac:dyDescent="0.2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7"/>
    </row>
    <row r="28" spans="1:16" x14ac:dyDescent="0.25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39"/>
      <c r="O28" s="2">
        <v>15</v>
      </c>
      <c r="P28" s="66">
        <v>42144.632118055553</v>
      </c>
    </row>
    <row r="29" spans="1:16" x14ac:dyDescent="0.25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1"/>
      <c r="O29" s="2">
        <v>15</v>
      </c>
      <c r="P29" s="66">
        <v>42144.63212962963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1"/>
      <c r="O30" s="2">
        <v>15</v>
      </c>
      <c r="P30" s="66">
        <v>42144.63212962963</v>
      </c>
    </row>
    <row r="31" spans="1:16" x14ac:dyDescent="0.25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1"/>
      <c r="O31" s="2">
        <v>15</v>
      </c>
      <c r="P31" s="66">
        <v>42144.63212962963</v>
      </c>
    </row>
    <row r="32" spans="1:16" x14ac:dyDescent="0.25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1"/>
      <c r="O32" s="2">
        <v>15</v>
      </c>
      <c r="P32" s="66">
        <v>42144.632141203707</v>
      </c>
    </row>
    <row r="33" spans="1:17" x14ac:dyDescent="0.25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1"/>
      <c r="O33" s="2">
        <v>15</v>
      </c>
      <c r="P33" s="66">
        <v>42144.632141203707</v>
      </c>
    </row>
    <row r="34" spans="1:17" s="6" customFormat="1" x14ac:dyDescent="0.25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1"/>
      <c r="O34" s="2">
        <v>15</v>
      </c>
      <c r="P34" s="66">
        <v>42144.632141203707</v>
      </c>
      <c r="Q34" s="1"/>
    </row>
    <row r="35" spans="1:17" s="6" customFormat="1" x14ac:dyDescent="0.25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1"/>
      <c r="O35" s="2">
        <v>15</v>
      </c>
      <c r="P35" s="66">
        <v>42144.632152777776</v>
      </c>
      <c r="Q35" s="1"/>
    </row>
    <row r="36" spans="1:17" x14ac:dyDescent="0.25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1"/>
      <c r="O36" s="2">
        <v>15</v>
      </c>
      <c r="P36" s="66">
        <v>42144.632152777776</v>
      </c>
    </row>
    <row r="37" spans="1:17" x14ac:dyDescent="0.25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1"/>
      <c r="O37" s="2">
        <v>15</v>
      </c>
      <c r="P37" s="66">
        <v>42144.632152777776</v>
      </c>
    </row>
    <row r="39" spans="1:17" s="25" customFormat="1" x14ac:dyDescent="0.25">
      <c r="A39" s="26" t="s">
        <v>859</v>
      </c>
    </row>
    <row r="40" spans="1:17" s="6" customFormat="1" x14ac:dyDescent="0.25">
      <c r="A40" s="26" t="s">
        <v>10</v>
      </c>
    </row>
    <row r="41" spans="1:17" x14ac:dyDescent="0.25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 x14ac:dyDescent="0.25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 x14ac:dyDescent="0.25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 x14ac:dyDescent="0.25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 x14ac:dyDescent="0.25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 x14ac:dyDescent="0.25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 x14ac:dyDescent="0.25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 x14ac:dyDescent="0.25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 x14ac:dyDescent="0.25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 x14ac:dyDescent="0.25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 x14ac:dyDescent="0.25">
      <c r="A52" s="26" t="s">
        <v>262</v>
      </c>
    </row>
    <row r="53" spans="1:16" x14ac:dyDescent="0.25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 x14ac:dyDescent="0.25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 x14ac:dyDescent="0.25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 x14ac:dyDescent="0.25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 x14ac:dyDescent="0.25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 x14ac:dyDescent="0.25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 x14ac:dyDescent="0.25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 x14ac:dyDescent="0.25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 x14ac:dyDescent="0.25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 x14ac:dyDescent="0.25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 x14ac:dyDescent="0.25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 x14ac:dyDescent="0.25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 x14ac:dyDescent="0.25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 x14ac:dyDescent="0.25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 x14ac:dyDescent="0.25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 x14ac:dyDescent="0.25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 x14ac:dyDescent="0.25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 x14ac:dyDescent="0.25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 x14ac:dyDescent="0.25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 x14ac:dyDescent="0.25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  <row r="76" spans="1:17" s="25" customFormat="1" x14ac:dyDescent="0.25">
      <c r="A76" s="26" t="s">
        <v>881</v>
      </c>
    </row>
    <row r="77" spans="1:17" s="6" customFormat="1" x14ac:dyDescent="0.25">
      <c r="A77" s="26" t="s">
        <v>10</v>
      </c>
    </row>
    <row r="78" spans="1:17" x14ac:dyDescent="0.2">
      <c r="A78" s="128">
        <v>85</v>
      </c>
      <c r="B78" s="128">
        <v>131</v>
      </c>
      <c r="C78" s="128">
        <v>166</v>
      </c>
      <c r="D78" s="128">
        <v>0.29929577464788698</v>
      </c>
      <c r="E78" s="128">
        <v>0.46126760563380198</v>
      </c>
      <c r="F78" s="128">
        <v>0.58450704225352101</v>
      </c>
      <c r="G78" s="128">
        <v>0.26222235540026301</v>
      </c>
      <c r="H78" s="128">
        <v>0.38732603986403003</v>
      </c>
      <c r="I78" s="128" t="s">
        <v>27</v>
      </c>
      <c r="J78" s="128" t="s">
        <v>253</v>
      </c>
      <c r="K78" s="128" t="s">
        <v>315</v>
      </c>
      <c r="L78" s="128">
        <v>0</v>
      </c>
      <c r="M78" s="128">
        <v>0</v>
      </c>
      <c r="N78" s="128">
        <v>0.5</v>
      </c>
      <c r="O78" s="128">
        <v>120</v>
      </c>
      <c r="P78" s="129">
        <v>42589.673298611109</v>
      </c>
    </row>
    <row r="79" spans="1:17" x14ac:dyDescent="0.2">
      <c r="A79" s="128">
        <v>85</v>
      </c>
      <c r="B79" s="128">
        <v>139</v>
      </c>
      <c r="C79" s="128">
        <v>170</v>
      </c>
      <c r="D79" s="128">
        <v>0.29929577464788698</v>
      </c>
      <c r="E79" s="128">
        <v>0.48943661971830899</v>
      </c>
      <c r="F79" s="128">
        <v>0.59859154929577396</v>
      </c>
      <c r="G79" s="128">
        <v>0.264024366907404</v>
      </c>
      <c r="H79" s="128">
        <v>0.39690015165794701</v>
      </c>
      <c r="I79" s="128" t="s">
        <v>27</v>
      </c>
      <c r="J79" s="128" t="s">
        <v>253</v>
      </c>
      <c r="K79" s="128" t="s">
        <v>324</v>
      </c>
      <c r="L79" s="128">
        <v>0.1</v>
      </c>
      <c r="M79" s="128">
        <v>0</v>
      </c>
      <c r="N79" s="128">
        <v>0.5</v>
      </c>
      <c r="O79" s="128">
        <v>120</v>
      </c>
      <c r="P79" s="129">
        <v>42589.673564814817</v>
      </c>
    </row>
    <row r="80" spans="1:17" x14ac:dyDescent="0.2">
      <c r="A80" s="128">
        <v>90</v>
      </c>
      <c r="B80" s="128">
        <v>142</v>
      </c>
      <c r="C80" s="128">
        <v>179</v>
      </c>
      <c r="D80" s="128">
        <v>0.31690140845070403</v>
      </c>
      <c r="E80" s="128">
        <v>0.5</v>
      </c>
      <c r="F80" s="128">
        <v>0.63028169014084501</v>
      </c>
      <c r="G80" s="128">
        <v>0.276167362260547</v>
      </c>
      <c r="H80" s="128">
        <v>0.41680124827639298</v>
      </c>
      <c r="I80" s="128" t="s">
        <v>27</v>
      </c>
      <c r="J80" s="128" t="s">
        <v>253</v>
      </c>
      <c r="K80" s="128" t="s">
        <v>333</v>
      </c>
      <c r="L80" s="128">
        <v>0.2</v>
      </c>
      <c r="M80" s="128">
        <v>0</v>
      </c>
      <c r="N80" s="128">
        <v>0.5</v>
      </c>
      <c r="O80" s="128">
        <v>120</v>
      </c>
      <c r="P80" s="129">
        <v>42589.673831018517</v>
      </c>
    </row>
    <row r="81" spans="1:16" x14ac:dyDescent="0.2">
      <c r="A81" s="128">
        <v>97</v>
      </c>
      <c r="B81" s="128">
        <v>155</v>
      </c>
      <c r="C81" s="128">
        <v>184</v>
      </c>
      <c r="D81" s="128">
        <v>0.34154929577464699</v>
      </c>
      <c r="E81" s="128">
        <v>0.54577464788732399</v>
      </c>
      <c r="F81" s="128">
        <v>0.647887323943662</v>
      </c>
      <c r="G81" s="128">
        <v>0.29155044488974802</v>
      </c>
      <c r="H81" s="128">
        <v>0.44261504474483199</v>
      </c>
      <c r="I81" s="128" t="s">
        <v>27</v>
      </c>
      <c r="J81" s="128" t="s">
        <v>253</v>
      </c>
      <c r="K81" s="128" t="s">
        <v>342</v>
      </c>
      <c r="L81" s="128">
        <v>0.3</v>
      </c>
      <c r="M81" s="128">
        <v>0</v>
      </c>
      <c r="N81" s="128">
        <v>0.5</v>
      </c>
      <c r="O81" s="128">
        <v>120</v>
      </c>
      <c r="P81" s="129">
        <v>42589.674097222225</v>
      </c>
    </row>
    <row r="82" spans="1:16" s="6" customFormat="1" x14ac:dyDescent="0.2">
      <c r="A82" s="133">
        <v>99</v>
      </c>
      <c r="B82" s="133">
        <v>159</v>
      </c>
      <c r="C82" s="133">
        <v>189</v>
      </c>
      <c r="D82" s="133">
        <v>0.34859154929577402</v>
      </c>
      <c r="E82" s="133">
        <v>0.55985915492957705</v>
      </c>
      <c r="F82" s="133">
        <v>0.66549295774647799</v>
      </c>
      <c r="G82" s="133">
        <v>0.303181934800061</v>
      </c>
      <c r="H82" s="133">
        <v>0.45167005975228303</v>
      </c>
      <c r="I82" s="133" t="s">
        <v>27</v>
      </c>
      <c r="J82" s="133" t="s">
        <v>253</v>
      </c>
      <c r="K82" s="133" t="s">
        <v>287</v>
      </c>
      <c r="L82" s="133">
        <v>0.4</v>
      </c>
      <c r="M82" s="133">
        <v>0</v>
      </c>
      <c r="N82" s="133">
        <v>0.5</v>
      </c>
      <c r="O82" s="133">
        <v>120</v>
      </c>
      <c r="P82" s="134">
        <v>42589.674375000002</v>
      </c>
    </row>
    <row r="83" spans="1:16" x14ac:dyDescent="0.2">
      <c r="A83" s="128">
        <v>95</v>
      </c>
      <c r="B83" s="128">
        <v>161</v>
      </c>
      <c r="C83" s="128">
        <v>191</v>
      </c>
      <c r="D83" s="128">
        <v>0.33450704225352101</v>
      </c>
      <c r="E83" s="128">
        <v>0.56690140845070403</v>
      </c>
      <c r="F83" s="128">
        <v>0.67253521126760496</v>
      </c>
      <c r="G83" s="128">
        <v>0.2998893148449</v>
      </c>
      <c r="H83" s="128">
        <v>0.44814003030981697</v>
      </c>
      <c r="I83" s="128" t="s">
        <v>27</v>
      </c>
      <c r="J83" s="128" t="s">
        <v>253</v>
      </c>
      <c r="K83" s="128" t="s">
        <v>351</v>
      </c>
      <c r="L83" s="128">
        <v>0.5</v>
      </c>
      <c r="M83" s="128">
        <v>0</v>
      </c>
      <c r="N83" s="128">
        <v>0.5</v>
      </c>
      <c r="O83" s="128">
        <v>120</v>
      </c>
      <c r="P83" s="129">
        <v>42589.674664351849</v>
      </c>
    </row>
    <row r="84" spans="1:16" x14ac:dyDescent="0.2">
      <c r="A84" s="128">
        <v>88</v>
      </c>
      <c r="B84" s="128">
        <v>156</v>
      </c>
      <c r="C84" s="128">
        <v>189</v>
      </c>
      <c r="D84" s="128">
        <v>0.309859154929577</v>
      </c>
      <c r="E84" s="128">
        <v>0.54929577464788704</v>
      </c>
      <c r="F84" s="128">
        <v>0.66549295774647799</v>
      </c>
      <c r="G84" s="128">
        <v>0.28817897401882198</v>
      </c>
      <c r="H84" s="128">
        <v>0.42178730052602498</v>
      </c>
      <c r="I84" s="128" t="s">
        <v>27</v>
      </c>
      <c r="J84" s="128" t="s">
        <v>253</v>
      </c>
      <c r="K84" s="128" t="s">
        <v>360</v>
      </c>
      <c r="L84" s="128">
        <v>0.6</v>
      </c>
      <c r="M84" s="128">
        <v>0</v>
      </c>
      <c r="N84" s="128">
        <v>0.5</v>
      </c>
      <c r="O84" s="128">
        <v>120</v>
      </c>
      <c r="P84" s="129">
        <v>42589.674942129626</v>
      </c>
    </row>
    <row r="85" spans="1:16" x14ac:dyDescent="0.2">
      <c r="A85" s="128">
        <v>83</v>
      </c>
      <c r="B85" s="128">
        <v>146</v>
      </c>
      <c r="C85" s="128">
        <v>187</v>
      </c>
      <c r="D85" s="128">
        <v>0.29225352112676001</v>
      </c>
      <c r="E85" s="128">
        <v>0.51408450704225295</v>
      </c>
      <c r="F85" s="128">
        <v>0.65845070422535201</v>
      </c>
      <c r="G85" s="128">
        <v>0.27490324115765802</v>
      </c>
      <c r="H85" s="128">
        <v>0.40267857187385597</v>
      </c>
      <c r="I85" s="128" t="s">
        <v>27</v>
      </c>
      <c r="J85" s="128" t="s">
        <v>253</v>
      </c>
      <c r="K85" s="128" t="s">
        <v>369</v>
      </c>
      <c r="L85" s="128">
        <v>0.7</v>
      </c>
      <c r="M85" s="128">
        <v>0</v>
      </c>
      <c r="N85" s="128">
        <v>0.5</v>
      </c>
      <c r="O85" s="128">
        <v>120</v>
      </c>
      <c r="P85" s="129">
        <v>42589.67523148148</v>
      </c>
    </row>
    <row r="86" spans="1:16" x14ac:dyDescent="0.2">
      <c r="A86" s="128">
        <v>80</v>
      </c>
      <c r="B86" s="128">
        <v>141</v>
      </c>
      <c r="C86" s="128">
        <v>178</v>
      </c>
      <c r="D86" s="128">
        <v>0.28169014084506999</v>
      </c>
      <c r="E86" s="128">
        <v>0.49647887323943601</v>
      </c>
      <c r="F86" s="128">
        <v>0.62676056338028097</v>
      </c>
      <c r="G86" s="128">
        <v>0.26509729933619203</v>
      </c>
      <c r="H86" s="128">
        <v>0.389299689950803</v>
      </c>
      <c r="I86" s="128" t="s">
        <v>27</v>
      </c>
      <c r="J86" s="128" t="s">
        <v>253</v>
      </c>
      <c r="K86" s="128" t="s">
        <v>378</v>
      </c>
      <c r="L86" s="128">
        <v>0.79999999999999905</v>
      </c>
      <c r="M86" s="128">
        <v>0</v>
      </c>
      <c r="N86" s="128">
        <v>0.5</v>
      </c>
      <c r="O86" s="128">
        <v>120</v>
      </c>
      <c r="P86" s="129">
        <v>42589.675555555557</v>
      </c>
    </row>
    <row r="87" spans="1:16" x14ac:dyDescent="0.2">
      <c r="A87" s="128">
        <v>72</v>
      </c>
      <c r="B87" s="128">
        <v>136</v>
      </c>
      <c r="C87" s="128">
        <v>173</v>
      </c>
      <c r="D87" s="128">
        <v>0.25352112676056299</v>
      </c>
      <c r="E87" s="128">
        <v>0.47887323943661902</v>
      </c>
      <c r="F87" s="128">
        <v>0.60915492957746398</v>
      </c>
      <c r="G87" s="128">
        <v>0.25137384413228903</v>
      </c>
      <c r="H87" s="128">
        <v>0.36870508607990798</v>
      </c>
      <c r="I87" s="128" t="s">
        <v>27</v>
      </c>
      <c r="J87" s="128" t="s">
        <v>253</v>
      </c>
      <c r="K87" s="128" t="s">
        <v>387</v>
      </c>
      <c r="L87" s="128">
        <v>0.89999999999999902</v>
      </c>
      <c r="M87" s="128">
        <v>0</v>
      </c>
      <c r="N87" s="128">
        <v>0.5</v>
      </c>
      <c r="O87" s="128">
        <v>120</v>
      </c>
      <c r="P87" s="129">
        <v>42589.675856481481</v>
      </c>
    </row>
    <row r="88" spans="1:16" x14ac:dyDescent="0.25">
      <c r="P88" s="5"/>
    </row>
    <row r="89" spans="1:16" x14ac:dyDescent="0.25">
      <c r="A89" s="26" t="s">
        <v>262</v>
      </c>
      <c r="P89" s="5"/>
    </row>
    <row r="90" spans="1:16" ht="18" customHeight="1" x14ac:dyDescent="0.2">
      <c r="A90" s="128">
        <v>64</v>
      </c>
      <c r="B90" s="128">
        <v>82</v>
      </c>
      <c r="C90" s="128">
        <v>85</v>
      </c>
      <c r="D90" s="128">
        <v>0.65306122448979498</v>
      </c>
      <c r="E90" s="128">
        <v>0.83673469387755095</v>
      </c>
      <c r="F90" s="128">
        <v>0.86734693877550995</v>
      </c>
      <c r="G90" s="128">
        <v>0.62087475924983104</v>
      </c>
      <c r="H90" s="128">
        <v>0.72967338709148599</v>
      </c>
      <c r="I90" s="128" t="s">
        <v>40</v>
      </c>
      <c r="J90" s="128" t="s">
        <v>253</v>
      </c>
      <c r="K90" s="128" t="s">
        <v>400</v>
      </c>
      <c r="L90" s="128">
        <v>0</v>
      </c>
      <c r="M90" s="128">
        <v>0</v>
      </c>
      <c r="N90" s="128">
        <v>0.6</v>
      </c>
      <c r="O90" s="128">
        <v>120</v>
      </c>
      <c r="P90" s="129">
        <v>42589.662685185183</v>
      </c>
    </row>
    <row r="91" spans="1:16" s="6" customFormat="1" x14ac:dyDescent="0.2">
      <c r="A91" s="133">
        <v>66</v>
      </c>
      <c r="B91" s="133">
        <v>81</v>
      </c>
      <c r="C91" s="133">
        <v>86</v>
      </c>
      <c r="D91" s="133">
        <v>0.67346938775510201</v>
      </c>
      <c r="E91" s="133">
        <v>0.82653061224489799</v>
      </c>
      <c r="F91" s="133">
        <v>0.87755102040816302</v>
      </c>
      <c r="G91" s="133">
        <v>0.63112550181899196</v>
      </c>
      <c r="H91" s="133">
        <v>0.73944651928808702</v>
      </c>
      <c r="I91" s="133" t="s">
        <v>40</v>
      </c>
      <c r="J91" s="133" t="s">
        <v>253</v>
      </c>
      <c r="K91" s="133" t="s">
        <v>402</v>
      </c>
      <c r="L91" s="133">
        <v>0.1</v>
      </c>
      <c r="M91" s="133">
        <v>0</v>
      </c>
      <c r="N91" s="133">
        <v>0.6</v>
      </c>
      <c r="O91" s="133">
        <v>120</v>
      </c>
      <c r="P91" s="134">
        <v>42589.66269675926</v>
      </c>
    </row>
    <row r="92" spans="1:16" s="6" customFormat="1" x14ac:dyDescent="0.2">
      <c r="A92" s="133">
        <v>67</v>
      </c>
      <c r="B92" s="133">
        <v>79</v>
      </c>
      <c r="C92" s="133">
        <v>86</v>
      </c>
      <c r="D92" s="133">
        <v>0.68367346938775497</v>
      </c>
      <c r="E92" s="133">
        <v>0.80612244897959096</v>
      </c>
      <c r="F92" s="133">
        <v>0.87755102040816302</v>
      </c>
      <c r="G92" s="133">
        <v>0.63034914037599199</v>
      </c>
      <c r="H92" s="133">
        <v>0.74262095114436</v>
      </c>
      <c r="I92" s="133" t="s">
        <v>40</v>
      </c>
      <c r="J92" s="133" t="s">
        <v>253</v>
      </c>
      <c r="K92" s="133" t="s">
        <v>280</v>
      </c>
      <c r="L92" s="133">
        <v>0.2</v>
      </c>
      <c r="M92" s="133">
        <v>0</v>
      </c>
      <c r="N92" s="133">
        <v>0.6</v>
      </c>
      <c r="O92" s="133">
        <v>120</v>
      </c>
      <c r="P92" s="134">
        <v>42589.662719907406</v>
      </c>
    </row>
    <row r="93" spans="1:16" x14ac:dyDescent="0.2">
      <c r="A93" s="128">
        <v>65</v>
      </c>
      <c r="B93" s="128">
        <v>78</v>
      </c>
      <c r="C93" s="128">
        <v>87</v>
      </c>
      <c r="D93" s="128">
        <v>0.66326530612244805</v>
      </c>
      <c r="E93" s="128">
        <v>0.79591836734693799</v>
      </c>
      <c r="F93" s="128">
        <v>0.88775510204081598</v>
      </c>
      <c r="G93" s="128">
        <v>0.61690453361661701</v>
      </c>
      <c r="H93" s="128">
        <v>0.73030995734840398</v>
      </c>
      <c r="I93" s="128" t="s">
        <v>40</v>
      </c>
      <c r="J93" s="128" t="s">
        <v>253</v>
      </c>
      <c r="K93" s="128" t="s">
        <v>405</v>
      </c>
      <c r="L93" s="128">
        <v>0.3</v>
      </c>
      <c r="M93" s="128">
        <v>0</v>
      </c>
      <c r="N93" s="128">
        <v>0.6</v>
      </c>
      <c r="O93" s="128">
        <v>120</v>
      </c>
      <c r="P93" s="129">
        <v>42589.662731481483</v>
      </c>
    </row>
    <row r="94" spans="1:16" x14ac:dyDescent="0.2">
      <c r="A94" s="128">
        <v>58</v>
      </c>
      <c r="B94" s="128">
        <v>77</v>
      </c>
      <c r="C94" s="128">
        <v>84</v>
      </c>
      <c r="D94" s="128">
        <v>0.59183673469387699</v>
      </c>
      <c r="E94" s="128">
        <v>0.78571428571428503</v>
      </c>
      <c r="F94" s="128">
        <v>0.85714285714285698</v>
      </c>
      <c r="G94" s="128">
        <v>0.58273003483872698</v>
      </c>
      <c r="H94" s="128">
        <v>0.68896405029821195</v>
      </c>
      <c r="I94" s="128" t="s">
        <v>40</v>
      </c>
      <c r="J94" s="128" t="s">
        <v>253</v>
      </c>
      <c r="K94" s="128" t="s">
        <v>407</v>
      </c>
      <c r="L94" s="128">
        <v>0.4</v>
      </c>
      <c r="M94" s="128">
        <v>0</v>
      </c>
      <c r="N94" s="128">
        <v>0.6</v>
      </c>
      <c r="O94" s="128">
        <v>120</v>
      </c>
      <c r="P94" s="129">
        <v>42589.662743055553</v>
      </c>
    </row>
    <row r="95" spans="1:16" x14ac:dyDescent="0.2">
      <c r="A95" s="128">
        <v>41</v>
      </c>
      <c r="B95" s="128">
        <v>76</v>
      </c>
      <c r="C95" s="128">
        <v>82</v>
      </c>
      <c r="D95" s="128">
        <v>0.41836734693877498</v>
      </c>
      <c r="E95" s="128">
        <v>0.77551020408163196</v>
      </c>
      <c r="F95" s="128">
        <v>0.83673469387755095</v>
      </c>
      <c r="G95" s="128">
        <v>0.49528501365663302</v>
      </c>
      <c r="H95" s="128">
        <v>0.58945364488484897</v>
      </c>
      <c r="I95" s="128" t="s">
        <v>40</v>
      </c>
      <c r="J95" s="128" t="s">
        <v>253</v>
      </c>
      <c r="K95" s="128" t="s">
        <v>409</v>
      </c>
      <c r="L95" s="128">
        <v>0.5</v>
      </c>
      <c r="M95" s="128">
        <v>0</v>
      </c>
      <c r="N95" s="128">
        <v>0.6</v>
      </c>
      <c r="O95" s="128">
        <v>120</v>
      </c>
      <c r="P95" s="129">
        <v>42589.662754629629</v>
      </c>
    </row>
    <row r="96" spans="1:16" x14ac:dyDescent="0.2">
      <c r="A96" s="128">
        <v>31</v>
      </c>
      <c r="B96" s="128">
        <v>75</v>
      </c>
      <c r="C96" s="128">
        <v>82</v>
      </c>
      <c r="D96" s="128">
        <v>0.31632653061224397</v>
      </c>
      <c r="E96" s="128">
        <v>0.765306122448979</v>
      </c>
      <c r="F96" s="128">
        <v>0.83673469387755095</v>
      </c>
      <c r="G96" s="128">
        <v>0.43291184509880798</v>
      </c>
      <c r="H96" s="128">
        <v>0.50978225876539196</v>
      </c>
      <c r="I96" s="128" t="s">
        <v>40</v>
      </c>
      <c r="J96" s="128" t="s">
        <v>253</v>
      </c>
      <c r="K96" s="128" t="s">
        <v>411</v>
      </c>
      <c r="L96" s="128">
        <v>0.6</v>
      </c>
      <c r="M96" s="128">
        <v>0</v>
      </c>
      <c r="N96" s="128">
        <v>0.6</v>
      </c>
      <c r="O96" s="128">
        <v>120</v>
      </c>
      <c r="P96" s="129">
        <v>42589.662766203706</v>
      </c>
    </row>
    <row r="97" spans="1:16" x14ac:dyDescent="0.2">
      <c r="A97" s="128">
        <v>30</v>
      </c>
      <c r="B97" s="128">
        <v>65</v>
      </c>
      <c r="C97" s="128">
        <v>82</v>
      </c>
      <c r="D97" s="128">
        <v>0.30612244897959101</v>
      </c>
      <c r="E97" s="128">
        <v>0.66326530612244805</v>
      </c>
      <c r="F97" s="128">
        <v>0.83673469387755095</v>
      </c>
      <c r="G97" s="128">
        <v>0.400902575515169</v>
      </c>
      <c r="H97" s="128">
        <v>0.47806161689799598</v>
      </c>
      <c r="I97" s="128" t="s">
        <v>40</v>
      </c>
      <c r="J97" s="128" t="s">
        <v>253</v>
      </c>
      <c r="K97" s="128" t="s">
        <v>413</v>
      </c>
      <c r="L97" s="128">
        <v>0.7</v>
      </c>
      <c r="M97" s="128">
        <v>0</v>
      </c>
      <c r="N97" s="128">
        <v>0.6</v>
      </c>
      <c r="O97" s="128">
        <v>120</v>
      </c>
      <c r="P97" s="129">
        <v>42589.662777777776</v>
      </c>
    </row>
    <row r="98" spans="1:16" x14ac:dyDescent="0.2">
      <c r="A98" s="128">
        <v>29</v>
      </c>
      <c r="B98" s="128">
        <v>60</v>
      </c>
      <c r="C98" s="128">
        <v>72</v>
      </c>
      <c r="D98" s="128">
        <v>0.29591836734693799</v>
      </c>
      <c r="E98" s="128">
        <v>0.61224489795918302</v>
      </c>
      <c r="F98" s="128">
        <v>0.73469387755102</v>
      </c>
      <c r="G98" s="128">
        <v>0.37116037637482502</v>
      </c>
      <c r="H98" s="128">
        <v>0.44402743025915598</v>
      </c>
      <c r="I98" s="128" t="s">
        <v>40</v>
      </c>
      <c r="J98" s="128" t="s">
        <v>253</v>
      </c>
      <c r="K98" s="128" t="s">
        <v>415</v>
      </c>
      <c r="L98" s="128">
        <v>0.79999999999999905</v>
      </c>
      <c r="M98" s="128">
        <v>0</v>
      </c>
      <c r="N98" s="128">
        <v>0.6</v>
      </c>
      <c r="O98" s="128">
        <v>120</v>
      </c>
      <c r="P98" s="129">
        <v>42589.662789351853</v>
      </c>
    </row>
    <row r="99" spans="1:16" x14ac:dyDescent="0.2">
      <c r="A99" s="128">
        <v>28</v>
      </c>
      <c r="B99" s="128">
        <v>54</v>
      </c>
      <c r="C99" s="128">
        <v>64</v>
      </c>
      <c r="D99" s="128">
        <v>0.28571428571428498</v>
      </c>
      <c r="E99" s="128">
        <v>0.55102040816326503</v>
      </c>
      <c r="F99" s="128">
        <v>0.65306122448979498</v>
      </c>
      <c r="G99" s="128">
        <v>0.33978659940202599</v>
      </c>
      <c r="H99" s="128">
        <v>0.41452448754876098</v>
      </c>
      <c r="I99" s="128" t="s">
        <v>40</v>
      </c>
      <c r="J99" s="128" t="s">
        <v>253</v>
      </c>
      <c r="K99" s="128" t="s">
        <v>417</v>
      </c>
      <c r="L99" s="128">
        <v>0.89999999999999902</v>
      </c>
      <c r="M99" s="128">
        <v>0</v>
      </c>
      <c r="N99" s="128">
        <v>0.6</v>
      </c>
      <c r="O99" s="128">
        <v>120</v>
      </c>
      <c r="P99" s="129">
        <v>42589.662800925929</v>
      </c>
    </row>
    <row r="100" spans="1:16" x14ac:dyDescent="0.25">
      <c r="P100" s="5"/>
    </row>
    <row r="101" spans="1:16" x14ac:dyDescent="0.25">
      <c r="A101" s="26" t="s">
        <v>868</v>
      </c>
      <c r="P101" s="5"/>
    </row>
    <row r="102" spans="1:16" x14ac:dyDescent="0.2">
      <c r="A102" s="128">
        <v>10</v>
      </c>
      <c r="B102" s="128">
        <v>13</v>
      </c>
      <c r="C102" s="128">
        <v>14</v>
      </c>
      <c r="D102" s="128">
        <v>0.5</v>
      </c>
      <c r="E102" s="128">
        <v>0.65</v>
      </c>
      <c r="F102" s="128">
        <v>0.7</v>
      </c>
      <c r="G102" s="128">
        <v>0.53676171274961504</v>
      </c>
      <c r="H102" s="128">
        <v>0.57800595238095198</v>
      </c>
      <c r="I102" s="128" t="s">
        <v>51</v>
      </c>
      <c r="J102" s="128" t="s">
        <v>253</v>
      </c>
      <c r="K102" s="128" t="s">
        <v>315</v>
      </c>
      <c r="L102" s="128">
        <v>0</v>
      </c>
      <c r="M102" s="128">
        <v>0</v>
      </c>
      <c r="N102" s="128">
        <v>0.5</v>
      </c>
      <c r="O102" s="128">
        <v>120</v>
      </c>
      <c r="P102" s="129">
        <v>42589.649525462963</v>
      </c>
    </row>
    <row r="103" spans="1:16" x14ac:dyDescent="0.2">
      <c r="A103" s="128">
        <v>10</v>
      </c>
      <c r="B103" s="128">
        <v>13</v>
      </c>
      <c r="C103" s="128">
        <v>14</v>
      </c>
      <c r="D103" s="128">
        <v>0.5</v>
      </c>
      <c r="E103" s="128">
        <v>0.65</v>
      </c>
      <c r="F103" s="128">
        <v>0.7</v>
      </c>
      <c r="G103" s="128">
        <v>0.53832642611453496</v>
      </c>
      <c r="H103" s="128">
        <v>0.58015495175556098</v>
      </c>
      <c r="I103" s="128" t="s">
        <v>51</v>
      </c>
      <c r="J103" s="128" t="s">
        <v>253</v>
      </c>
      <c r="K103" s="128" t="s">
        <v>324</v>
      </c>
      <c r="L103" s="128">
        <v>0.1</v>
      </c>
      <c r="M103" s="128">
        <v>0</v>
      </c>
      <c r="N103" s="128">
        <v>0.5</v>
      </c>
      <c r="O103" s="128">
        <v>120</v>
      </c>
      <c r="P103" s="129">
        <v>42589.649537037039</v>
      </c>
    </row>
    <row r="104" spans="1:16" x14ac:dyDescent="0.2">
      <c r="A104" s="128">
        <v>10</v>
      </c>
      <c r="B104" s="128">
        <v>13</v>
      </c>
      <c r="C104" s="128">
        <v>14</v>
      </c>
      <c r="D104" s="128">
        <v>0.5</v>
      </c>
      <c r="E104" s="128">
        <v>0.65</v>
      </c>
      <c r="F104" s="128">
        <v>0.7</v>
      </c>
      <c r="G104" s="128">
        <v>0.53837079147140099</v>
      </c>
      <c r="H104" s="128">
        <v>0.58019463429524398</v>
      </c>
      <c r="I104" s="128" t="s">
        <v>51</v>
      </c>
      <c r="J104" s="128" t="s">
        <v>253</v>
      </c>
      <c r="K104" s="128" t="s">
        <v>333</v>
      </c>
      <c r="L104" s="128">
        <v>0.2</v>
      </c>
      <c r="M104" s="128">
        <v>0</v>
      </c>
      <c r="N104" s="128">
        <v>0.5</v>
      </c>
      <c r="O104" s="128">
        <v>120</v>
      </c>
      <c r="P104" s="129">
        <v>42589.649548611109</v>
      </c>
    </row>
    <row r="105" spans="1:16" x14ac:dyDescent="0.2">
      <c r="A105" s="128">
        <v>9</v>
      </c>
      <c r="B105" s="128">
        <v>13</v>
      </c>
      <c r="C105" s="128">
        <v>15</v>
      </c>
      <c r="D105" s="128">
        <v>0.45</v>
      </c>
      <c r="E105" s="128">
        <v>0.65</v>
      </c>
      <c r="F105" s="128">
        <v>0.75</v>
      </c>
      <c r="G105" s="128">
        <v>0.519339397671294</v>
      </c>
      <c r="H105" s="128">
        <v>0.56137691570881199</v>
      </c>
      <c r="I105" s="128" t="s">
        <v>51</v>
      </c>
      <c r="J105" s="128" t="s">
        <v>253</v>
      </c>
      <c r="K105" s="128" t="s">
        <v>342</v>
      </c>
      <c r="L105" s="128">
        <v>0.3</v>
      </c>
      <c r="M105" s="128">
        <v>0</v>
      </c>
      <c r="N105" s="128">
        <v>0.5</v>
      </c>
      <c r="O105" s="128">
        <v>120</v>
      </c>
      <c r="P105" s="129">
        <v>42589.649548611109</v>
      </c>
    </row>
    <row r="106" spans="1:16" s="6" customFormat="1" x14ac:dyDescent="0.2">
      <c r="A106" s="133">
        <v>10</v>
      </c>
      <c r="B106" s="133">
        <v>14</v>
      </c>
      <c r="C106" s="133">
        <v>15</v>
      </c>
      <c r="D106" s="133">
        <v>0.5</v>
      </c>
      <c r="E106" s="133">
        <v>0.7</v>
      </c>
      <c r="F106" s="133">
        <v>0.75</v>
      </c>
      <c r="G106" s="133">
        <v>0.56194442322383498</v>
      </c>
      <c r="H106" s="133">
        <v>0.604292186571598</v>
      </c>
      <c r="I106" s="133" t="s">
        <v>51</v>
      </c>
      <c r="J106" s="133" t="s">
        <v>253</v>
      </c>
      <c r="K106" s="133" t="s">
        <v>287</v>
      </c>
      <c r="L106" s="133">
        <v>0.4</v>
      </c>
      <c r="M106" s="133">
        <v>0</v>
      </c>
      <c r="N106" s="133">
        <v>0.5</v>
      </c>
      <c r="O106" s="133">
        <v>120</v>
      </c>
      <c r="P106" s="134">
        <v>42589.649560185186</v>
      </c>
    </row>
    <row r="107" spans="1:16" x14ac:dyDescent="0.2">
      <c r="A107" s="128">
        <v>5</v>
      </c>
      <c r="B107" s="128">
        <v>14</v>
      </c>
      <c r="C107" s="128">
        <v>15</v>
      </c>
      <c r="D107" s="128">
        <v>0.25</v>
      </c>
      <c r="E107" s="128">
        <v>0.7</v>
      </c>
      <c r="F107" s="128">
        <v>0.75</v>
      </c>
      <c r="G107" s="128">
        <v>0.42450347447908399</v>
      </c>
      <c r="H107" s="128">
        <v>0.45480033855033802</v>
      </c>
      <c r="I107" s="128" t="s">
        <v>51</v>
      </c>
      <c r="J107" s="128" t="s">
        <v>253</v>
      </c>
      <c r="K107" s="128" t="s">
        <v>351</v>
      </c>
      <c r="L107" s="128">
        <v>0.5</v>
      </c>
      <c r="M107" s="128">
        <v>0</v>
      </c>
      <c r="N107" s="128">
        <v>0.5</v>
      </c>
      <c r="O107" s="128">
        <v>120</v>
      </c>
      <c r="P107" s="129">
        <v>42589.649560185186</v>
      </c>
    </row>
    <row r="108" spans="1:16" x14ac:dyDescent="0.2">
      <c r="A108" s="128">
        <v>3</v>
      </c>
      <c r="B108" s="128">
        <v>15</v>
      </c>
      <c r="C108" s="128">
        <v>16</v>
      </c>
      <c r="D108" s="128">
        <v>0.15</v>
      </c>
      <c r="E108" s="128">
        <v>0.75</v>
      </c>
      <c r="F108" s="128">
        <v>0.8</v>
      </c>
      <c r="G108" s="128">
        <v>0.35840234351767403</v>
      </c>
      <c r="H108" s="128">
        <v>0.36754784466740897</v>
      </c>
      <c r="I108" s="128" t="s">
        <v>51</v>
      </c>
      <c r="J108" s="128" t="s">
        <v>253</v>
      </c>
      <c r="K108" s="128" t="s">
        <v>360</v>
      </c>
      <c r="L108" s="128">
        <v>0.6</v>
      </c>
      <c r="M108" s="128">
        <v>0</v>
      </c>
      <c r="N108" s="128">
        <v>0.5</v>
      </c>
      <c r="O108" s="128">
        <v>120</v>
      </c>
      <c r="P108" s="129">
        <v>42589.649571759262</v>
      </c>
    </row>
    <row r="109" spans="1:16" x14ac:dyDescent="0.2">
      <c r="A109" s="128">
        <v>3</v>
      </c>
      <c r="B109" s="128">
        <v>11</v>
      </c>
      <c r="C109" s="128">
        <v>17</v>
      </c>
      <c r="D109" s="128">
        <v>0.15</v>
      </c>
      <c r="E109" s="128">
        <v>0.55000000000000004</v>
      </c>
      <c r="F109" s="128">
        <v>0.85</v>
      </c>
      <c r="G109" s="128">
        <v>0.33971380110615301</v>
      </c>
      <c r="H109" s="128">
        <v>0.350662924032489</v>
      </c>
      <c r="I109" s="128" t="s">
        <v>51</v>
      </c>
      <c r="J109" s="128" t="s">
        <v>253</v>
      </c>
      <c r="K109" s="128" t="s">
        <v>369</v>
      </c>
      <c r="L109" s="128">
        <v>0.7</v>
      </c>
      <c r="M109" s="128">
        <v>0</v>
      </c>
      <c r="N109" s="128">
        <v>0.5</v>
      </c>
      <c r="O109" s="128">
        <v>120</v>
      </c>
      <c r="P109" s="129">
        <v>42589.649571759262</v>
      </c>
    </row>
    <row r="110" spans="1:16" x14ac:dyDescent="0.2">
      <c r="A110" s="128">
        <v>3</v>
      </c>
      <c r="B110" s="128">
        <v>12</v>
      </c>
      <c r="C110" s="128">
        <v>17</v>
      </c>
      <c r="D110" s="128">
        <v>0.15</v>
      </c>
      <c r="E110" s="128">
        <v>0.6</v>
      </c>
      <c r="F110" s="128">
        <v>0.85</v>
      </c>
      <c r="G110" s="128">
        <v>0.32741247067719298</v>
      </c>
      <c r="H110" s="128">
        <v>0.339513888888888</v>
      </c>
      <c r="I110" s="128" t="s">
        <v>51</v>
      </c>
      <c r="J110" s="128" t="s">
        <v>253</v>
      </c>
      <c r="K110" s="128" t="s">
        <v>378</v>
      </c>
      <c r="L110" s="128">
        <v>0.79999999999999905</v>
      </c>
      <c r="M110" s="128">
        <v>0</v>
      </c>
      <c r="N110" s="128">
        <v>0.5</v>
      </c>
      <c r="O110" s="128">
        <v>120</v>
      </c>
      <c r="P110" s="129">
        <v>42589.649571759262</v>
      </c>
    </row>
    <row r="111" spans="1:16" x14ac:dyDescent="0.2">
      <c r="A111" s="128">
        <v>3</v>
      </c>
      <c r="B111" s="128">
        <v>10</v>
      </c>
      <c r="C111" s="128">
        <v>16</v>
      </c>
      <c r="D111" s="128">
        <v>0.15</v>
      </c>
      <c r="E111" s="128">
        <v>0.5</v>
      </c>
      <c r="F111" s="128">
        <v>0.8</v>
      </c>
      <c r="G111" s="128">
        <v>0.30417179446499798</v>
      </c>
      <c r="H111" s="128">
        <v>0.31664657660347301</v>
      </c>
      <c r="I111" s="128" t="s">
        <v>51</v>
      </c>
      <c r="J111" s="128" t="s">
        <v>253</v>
      </c>
      <c r="K111" s="128" t="s">
        <v>387</v>
      </c>
      <c r="L111" s="128">
        <v>0.89999999999999902</v>
      </c>
      <c r="M111" s="128">
        <v>0</v>
      </c>
      <c r="N111" s="128">
        <v>0.5</v>
      </c>
      <c r="O111" s="128">
        <v>120</v>
      </c>
      <c r="P111" s="129">
        <v>42589.649571759262</v>
      </c>
    </row>
    <row r="112" spans="1:16" x14ac:dyDescent="0.25">
      <c r="P112" s="5"/>
    </row>
    <row r="113" spans="16:16" x14ac:dyDescent="0.25">
      <c r="P113" s="5"/>
    </row>
    <row r="123" spans="16:16" x14ac:dyDescent="0.25">
      <c r="P123" s="5"/>
    </row>
    <row r="124" spans="16:16" x14ac:dyDescent="0.25">
      <c r="P124" s="5"/>
    </row>
    <row r="125" spans="16:16" x14ac:dyDescent="0.25">
      <c r="P125" s="5"/>
    </row>
    <row r="126" spans="16:16" x14ac:dyDescent="0.25">
      <c r="P126" s="5"/>
    </row>
    <row r="127" spans="16:16" x14ac:dyDescent="0.25">
      <c r="P127" s="5"/>
    </row>
    <row r="128" spans="16:16" x14ac:dyDescent="0.25">
      <c r="P128" s="5"/>
    </row>
    <row r="129" spans="16:16" x14ac:dyDescent="0.25">
      <c r="P129" s="5"/>
    </row>
    <row r="130" spans="16:16" x14ac:dyDescent="0.25">
      <c r="P130" s="5"/>
    </row>
    <row r="131" spans="16:16" x14ac:dyDescent="0.25">
      <c r="P131" s="5"/>
    </row>
    <row r="132" spans="16:16" x14ac:dyDescent="0.25">
      <c r="P132" s="5"/>
    </row>
    <row r="133" spans="16:16" x14ac:dyDescent="0.25">
      <c r="P133" s="5"/>
    </row>
    <row r="134" spans="16:16" x14ac:dyDescent="0.25">
      <c r="P134" s="5"/>
    </row>
    <row r="135" spans="16:16" x14ac:dyDescent="0.25">
      <c r="P135" s="5"/>
    </row>
    <row r="136" spans="16:16" x14ac:dyDescent="0.25">
      <c r="P136" s="5"/>
    </row>
    <row r="137" spans="16:16" x14ac:dyDescent="0.25">
      <c r="P137" s="5"/>
    </row>
    <row r="138" spans="16:16" x14ac:dyDescent="0.25">
      <c r="P138" s="5"/>
    </row>
    <row r="139" spans="16:16" x14ac:dyDescent="0.25">
      <c r="P139" s="5"/>
    </row>
    <row r="140" spans="16:16" x14ac:dyDescent="0.25">
      <c r="P140" s="5"/>
    </row>
    <row r="141" spans="16:16" x14ac:dyDescent="0.25">
      <c r="P141" s="5"/>
    </row>
    <row r="142" spans="16:16" x14ac:dyDescent="0.25">
      <c r="P142" s="5"/>
    </row>
    <row r="143" spans="16:16" x14ac:dyDescent="0.25">
      <c r="P143" s="5"/>
    </row>
    <row r="144" spans="16:16" x14ac:dyDescent="0.25">
      <c r="P144" s="5"/>
    </row>
    <row r="145" spans="16:16" x14ac:dyDescent="0.25">
      <c r="P145" s="5"/>
    </row>
    <row r="146" spans="16:16" x14ac:dyDescent="0.25">
      <c r="P146" s="5"/>
    </row>
    <row r="147" spans="16:16" x14ac:dyDescent="0.25">
      <c r="P147" s="5"/>
    </row>
    <row r="148" spans="16:16" x14ac:dyDescent="0.25">
      <c r="P148" s="5"/>
    </row>
    <row r="149" spans="16:16" x14ac:dyDescent="0.25">
      <c r="P149" s="5"/>
    </row>
    <row r="150" spans="16:16" x14ac:dyDescent="0.25">
      <c r="P150" s="5"/>
    </row>
    <row r="151" spans="16:16" x14ac:dyDescent="0.25">
      <c r="P151" s="5"/>
    </row>
    <row r="152" spans="16:16" x14ac:dyDescent="0.25">
      <c r="P152" s="5"/>
    </row>
    <row r="153" spans="16:16" x14ac:dyDescent="0.25">
      <c r="P153" s="5"/>
    </row>
    <row r="154" spans="16:16" x14ac:dyDescent="0.25">
      <c r="P154" s="5"/>
    </row>
    <row r="155" spans="16:16" x14ac:dyDescent="0.25">
      <c r="P155" s="5"/>
    </row>
    <row r="156" spans="16:16" x14ac:dyDescent="0.25">
      <c r="P156" s="5"/>
    </row>
    <row r="157" spans="16:16" x14ac:dyDescent="0.25">
      <c r="P157" s="5"/>
    </row>
    <row r="158" spans="16:16" x14ac:dyDescent="0.25">
      <c r="P158" s="5"/>
    </row>
    <row r="159" spans="16:16" x14ac:dyDescent="0.25">
      <c r="P159" s="5"/>
    </row>
    <row r="160" spans="16:16" x14ac:dyDescent="0.25">
      <c r="P160" s="5"/>
    </row>
    <row r="161" spans="16:16" x14ac:dyDescent="0.25">
      <c r="P161" s="5"/>
    </row>
    <row r="162" spans="16:16" x14ac:dyDescent="0.25">
      <c r="P162" s="5"/>
    </row>
    <row r="163" spans="16:16" x14ac:dyDescent="0.25">
      <c r="P163" s="5"/>
    </row>
    <row r="164" spans="16:16" x14ac:dyDescent="0.25">
      <c r="P164" s="5"/>
    </row>
    <row r="165" spans="16:16" x14ac:dyDescent="0.25">
      <c r="P165" s="5"/>
    </row>
    <row r="166" spans="16:16" x14ac:dyDescent="0.25">
      <c r="P166" s="5"/>
    </row>
    <row r="167" spans="16:16" x14ac:dyDescent="0.25">
      <c r="P167" s="5"/>
    </row>
    <row r="168" spans="16:16" x14ac:dyDescent="0.25">
      <c r="P168" s="5"/>
    </row>
    <row r="169" spans="16:16" x14ac:dyDescent="0.25">
      <c r="P169" s="5"/>
    </row>
    <row r="170" spans="16:16" x14ac:dyDescent="0.25">
      <c r="P170" s="5"/>
    </row>
    <row r="171" spans="16:16" x14ac:dyDescent="0.25">
      <c r="P171" s="5"/>
    </row>
    <row r="172" spans="16:16" x14ac:dyDescent="0.25">
      <c r="P172" s="5"/>
    </row>
    <row r="173" spans="16:16" x14ac:dyDescent="0.25">
      <c r="P173" s="5"/>
    </row>
    <row r="174" spans="16:16" x14ac:dyDescent="0.25">
      <c r="P174" s="5"/>
    </row>
    <row r="175" spans="16:16" x14ac:dyDescent="0.25">
      <c r="P175" s="5"/>
    </row>
    <row r="176" spans="16:16" x14ac:dyDescent="0.25">
      <c r="P176" s="5"/>
    </row>
    <row r="177" spans="16:16" x14ac:dyDescent="0.25">
      <c r="P177" s="5"/>
    </row>
    <row r="178" spans="16:16" x14ac:dyDescent="0.25">
      <c r="P178" s="5"/>
    </row>
    <row r="179" spans="16:16" x14ac:dyDescent="0.25">
      <c r="P179" s="5"/>
    </row>
    <row r="180" spans="16:16" x14ac:dyDescent="0.25">
      <c r="P180" s="5"/>
    </row>
    <row r="181" spans="16:16" x14ac:dyDescent="0.25">
      <c r="P181" s="5"/>
    </row>
    <row r="182" spans="16:16" x14ac:dyDescent="0.25">
      <c r="P182" s="5"/>
    </row>
    <row r="183" spans="16:16" x14ac:dyDescent="0.25">
      <c r="P183" s="5"/>
    </row>
    <row r="184" spans="16:16" x14ac:dyDescent="0.25">
      <c r="P184" s="5"/>
    </row>
    <row r="185" spans="16:16" x14ac:dyDescent="0.25">
      <c r="P185" s="5"/>
    </row>
    <row r="186" spans="16:16" x14ac:dyDescent="0.25">
      <c r="P186" s="5"/>
    </row>
    <row r="187" spans="16:16" x14ac:dyDescent="0.25">
      <c r="P187" s="5"/>
    </row>
    <row r="188" spans="16:16" x14ac:dyDescent="0.25">
      <c r="P188" s="5"/>
    </row>
    <row r="189" spans="16:16" x14ac:dyDescent="0.25">
      <c r="P189" s="5"/>
    </row>
    <row r="190" spans="16:16" x14ac:dyDescent="0.25">
      <c r="P190" s="5"/>
    </row>
    <row r="191" spans="16:16" x14ac:dyDescent="0.25">
      <c r="P191" s="5"/>
    </row>
    <row r="192" spans="16:16" x14ac:dyDescent="0.25">
      <c r="P192" s="5"/>
    </row>
    <row r="193" spans="16:16" x14ac:dyDescent="0.25">
      <c r="P193" s="5"/>
    </row>
    <row r="194" spans="16:16" x14ac:dyDescent="0.25">
      <c r="P194" s="5"/>
    </row>
    <row r="195" spans="16:16" x14ac:dyDescent="0.25">
      <c r="P195" s="5"/>
    </row>
    <row r="196" spans="16:16" x14ac:dyDescent="0.25">
      <c r="P196" s="5"/>
    </row>
    <row r="197" spans="16:16" x14ac:dyDescent="0.25">
      <c r="P197" s="5"/>
    </row>
    <row r="198" spans="16:16" x14ac:dyDescent="0.25">
      <c r="P198" s="5"/>
    </row>
    <row r="199" spans="16:16" x14ac:dyDescent="0.25">
      <c r="P199" s="5"/>
    </row>
    <row r="200" spans="16:16" x14ac:dyDescent="0.25">
      <c r="P200" s="5"/>
    </row>
    <row r="201" spans="16:16" x14ac:dyDescent="0.25">
      <c r="P201" s="5"/>
    </row>
    <row r="202" spans="16:16" x14ac:dyDescent="0.25">
      <c r="P202" s="5"/>
    </row>
    <row r="203" spans="16:16" x14ac:dyDescent="0.25">
      <c r="P203" s="5"/>
    </row>
    <row r="204" spans="16:16" x14ac:dyDescent="0.25">
      <c r="P204" s="5"/>
    </row>
    <row r="205" spans="16:16" x14ac:dyDescent="0.25">
      <c r="P205" s="5"/>
    </row>
    <row r="206" spans="16:16" x14ac:dyDescent="0.25">
      <c r="P206" s="5"/>
    </row>
    <row r="207" spans="16:16" x14ac:dyDescent="0.25">
      <c r="P207" s="5"/>
    </row>
    <row r="208" spans="16:16" x14ac:dyDescent="0.25">
      <c r="P208" s="5"/>
    </row>
    <row r="209" spans="16:16" x14ac:dyDescent="0.25">
      <c r="P209" s="5"/>
    </row>
    <row r="210" spans="16:16" x14ac:dyDescent="0.25">
      <c r="P210" s="5"/>
    </row>
    <row r="211" spans="16:16" x14ac:dyDescent="0.25">
      <c r="P211" s="5"/>
    </row>
    <row r="212" spans="16:16" x14ac:dyDescent="0.25">
      <c r="P212" s="5"/>
    </row>
    <row r="213" spans="16:16" x14ac:dyDescent="0.25">
      <c r="P213" s="5"/>
    </row>
    <row r="214" spans="16:16" x14ac:dyDescent="0.25">
      <c r="P214" s="5"/>
    </row>
    <row r="215" spans="16:16" x14ac:dyDescent="0.25">
      <c r="P215" s="5"/>
    </row>
    <row r="216" spans="16:16" x14ac:dyDescent="0.25">
      <c r="P216" s="5"/>
    </row>
    <row r="217" spans="16:16" x14ac:dyDescent="0.25">
      <c r="P217" s="5"/>
    </row>
    <row r="218" spans="16:16" x14ac:dyDescent="0.25">
      <c r="P218" s="5"/>
    </row>
    <row r="219" spans="16:16" x14ac:dyDescent="0.25">
      <c r="P219" s="5"/>
    </row>
    <row r="220" spans="16:16" x14ac:dyDescent="0.25">
      <c r="P220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89"/>
  <sheetViews>
    <sheetView showGridLines="0" workbookViewId="0">
      <selection activeCell="G91" sqref="G91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7.85546875" style="1" customWidth="1"/>
    <col min="6" max="14" width="8.85546875" style="1"/>
    <col min="15" max="17" width="12.42578125" style="1" bestFit="1" customWidth="1"/>
    <col min="18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0.26780779012530898</v>
      </c>
      <c r="C4" s="2">
        <v>0.62062332136979004</v>
      </c>
      <c r="D4" s="89">
        <v>0.49523802354429097</v>
      </c>
      <c r="E4" s="35">
        <f>SUM(B4:D4)</f>
        <v>1.3836691350393899</v>
      </c>
      <c r="F4" s="35">
        <f>RANK(E4,$E$4:$E$13)</f>
        <v>5</v>
      </c>
    </row>
    <row r="5" spans="1:6" x14ac:dyDescent="0.25">
      <c r="A5" s="2">
        <v>0.1</v>
      </c>
      <c r="B5" s="2">
        <v>0.27634858786273397</v>
      </c>
      <c r="C5" s="2">
        <v>0.63282276056425601</v>
      </c>
      <c r="D5" s="89">
        <v>0.498875548269616</v>
      </c>
      <c r="E5" s="35">
        <f t="shared" ref="E5:E13" si="0">SUM(B5:D5)</f>
        <v>1.408046896696606</v>
      </c>
      <c r="F5" s="35">
        <f t="shared" ref="F5:F13" si="1">RANK(E5,$E$4:$E$13)</f>
        <v>4</v>
      </c>
    </row>
    <row r="6" spans="1:6" x14ac:dyDescent="0.25">
      <c r="A6" s="2">
        <v>0.2</v>
      </c>
      <c r="B6" s="71">
        <v>0.28512190248173802</v>
      </c>
      <c r="C6" s="71">
        <v>0.63680423311749002</v>
      </c>
      <c r="D6" s="94">
        <v>0.50558888255866097</v>
      </c>
      <c r="E6" s="98">
        <f t="shared" si="0"/>
        <v>1.4275150181578891</v>
      </c>
      <c r="F6" s="98">
        <f t="shared" si="1"/>
        <v>1</v>
      </c>
    </row>
    <row r="7" spans="1:6" x14ac:dyDescent="0.25">
      <c r="A7" s="2">
        <v>0.3</v>
      </c>
      <c r="B7" s="2">
        <v>0.29264407246123397</v>
      </c>
      <c r="C7" s="2">
        <v>0.63024204800031403</v>
      </c>
      <c r="D7" s="89">
        <v>0.49958243912143602</v>
      </c>
      <c r="E7" s="35">
        <f t="shared" si="0"/>
        <v>1.422468559582984</v>
      </c>
      <c r="F7" s="35">
        <f t="shared" si="1"/>
        <v>3</v>
      </c>
    </row>
    <row r="8" spans="1:6" x14ac:dyDescent="0.25">
      <c r="A8" s="2">
        <v>0.4</v>
      </c>
      <c r="B8" s="71">
        <v>0.297464683847248</v>
      </c>
      <c r="C8" s="68">
        <v>0.630215761335153</v>
      </c>
      <c r="D8" s="95">
        <v>0.49607508564645098</v>
      </c>
      <c r="E8" s="35">
        <f t="shared" si="0"/>
        <v>1.4237555308288519</v>
      </c>
      <c r="F8" s="35">
        <f t="shared" si="1"/>
        <v>2</v>
      </c>
    </row>
    <row r="9" spans="1:6" x14ac:dyDescent="0.25">
      <c r="A9" s="2">
        <v>0.5</v>
      </c>
      <c r="B9" s="2">
        <v>0.28160155981951301</v>
      </c>
      <c r="C9" s="2">
        <v>0.51102036149753804</v>
      </c>
      <c r="D9" s="89">
        <v>0.38162098857018201</v>
      </c>
      <c r="E9" s="35">
        <f t="shared" si="0"/>
        <v>1.1742429098872331</v>
      </c>
      <c r="F9" s="35">
        <f t="shared" si="1"/>
        <v>6</v>
      </c>
    </row>
    <row r="10" spans="1:6" x14ac:dyDescent="0.25">
      <c r="A10" s="2">
        <v>0.6</v>
      </c>
      <c r="B10" s="2">
        <v>0.26580867461158803</v>
      </c>
      <c r="C10" s="2">
        <v>0.47014953111111202</v>
      </c>
      <c r="D10" s="89">
        <v>0.32986632137501598</v>
      </c>
      <c r="E10" s="35">
        <f t="shared" si="0"/>
        <v>1.065824527097716</v>
      </c>
      <c r="F10" s="35">
        <f t="shared" si="1"/>
        <v>7</v>
      </c>
    </row>
    <row r="11" spans="1:6" x14ac:dyDescent="0.25">
      <c r="A11" s="2">
        <v>0.7</v>
      </c>
      <c r="B11" s="2">
        <v>0.25181455883299197</v>
      </c>
      <c r="C11" s="2">
        <v>0.42735493674279301</v>
      </c>
      <c r="D11" s="89">
        <v>0.29477843730358799</v>
      </c>
      <c r="E11" s="35">
        <f t="shared" si="0"/>
        <v>0.97394793287937298</v>
      </c>
      <c r="F11" s="35">
        <f t="shared" si="1"/>
        <v>8</v>
      </c>
    </row>
    <row r="12" spans="1:6" x14ac:dyDescent="0.25">
      <c r="A12" s="2">
        <v>0.79999999999999905</v>
      </c>
      <c r="B12" s="2">
        <v>0.23901004061445899</v>
      </c>
      <c r="C12" s="2">
        <v>0.40300605878030199</v>
      </c>
      <c r="D12" s="89">
        <v>0.27779425383534001</v>
      </c>
      <c r="E12" s="35">
        <f t="shared" si="0"/>
        <v>0.91981035323010096</v>
      </c>
      <c r="F12" s="35">
        <f t="shared" si="1"/>
        <v>9</v>
      </c>
    </row>
    <row r="13" spans="1:6" x14ac:dyDescent="0.25">
      <c r="A13" s="16">
        <v>0.89999999999999902</v>
      </c>
      <c r="B13" s="16">
        <v>0.221644244465419</v>
      </c>
      <c r="C13" s="16">
        <v>0.38572311724756703</v>
      </c>
      <c r="D13" s="91">
        <v>0.25809479227722798</v>
      </c>
      <c r="E13" s="35">
        <f t="shared" si="0"/>
        <v>0.86546215399021398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0.297464683847248</v>
      </c>
      <c r="C14" s="35">
        <f>MAX(C4:C13)</f>
        <v>0.63680423311749002</v>
      </c>
      <c r="D14" s="35">
        <f>MAX(D4:D13)</f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0.41785118836306501</v>
      </c>
      <c r="C18" s="2">
        <v>0.732090077345663</v>
      </c>
      <c r="D18" s="89">
        <v>0.57112165660821401</v>
      </c>
      <c r="E18" s="35">
        <f>SUM(B18:D18)</f>
        <v>1.721062922316942</v>
      </c>
      <c r="F18" s="35">
        <f>RANK(E18,$E$18:$E$27)</f>
        <v>5</v>
      </c>
    </row>
    <row r="19" spans="1:6" x14ac:dyDescent="0.25">
      <c r="A19" s="2">
        <v>0.1</v>
      </c>
      <c r="B19" s="2">
        <v>0.42942093329796799</v>
      </c>
      <c r="C19" s="2">
        <v>0.74419961621761299</v>
      </c>
      <c r="D19" s="89">
        <v>0.57276196612057395</v>
      </c>
      <c r="E19" s="35">
        <f t="shared" ref="E19:E27" si="2">SUM(B19:D19)</f>
        <v>1.7463825156361548</v>
      </c>
      <c r="F19" s="35">
        <f t="shared" ref="F19:F27" si="3">RANK(E19,$E$18:$E$27)</f>
        <v>4</v>
      </c>
    </row>
    <row r="20" spans="1:6" x14ac:dyDescent="0.25">
      <c r="A20" s="2">
        <v>0.2</v>
      </c>
      <c r="B20" s="2">
        <v>0.44408943806621798</v>
      </c>
      <c r="C20" s="2">
        <v>0.74610347948364997</v>
      </c>
      <c r="D20" s="89">
        <v>0.57446935960428303</v>
      </c>
      <c r="E20" s="35">
        <f t="shared" si="2"/>
        <v>1.7646622771541511</v>
      </c>
      <c r="F20" s="35">
        <f t="shared" si="3"/>
        <v>2</v>
      </c>
    </row>
    <row r="21" spans="1:6" x14ac:dyDescent="0.25">
      <c r="A21" s="2">
        <v>0.3</v>
      </c>
      <c r="B21" s="2">
        <v>0.45852092775062497</v>
      </c>
      <c r="C21" s="2">
        <v>0.73566452845888197</v>
      </c>
      <c r="D21" s="89">
        <v>0.568061863591524</v>
      </c>
      <c r="E21" s="35">
        <f t="shared" si="2"/>
        <v>1.7622473198010309</v>
      </c>
      <c r="F21" s="35">
        <f t="shared" si="3"/>
        <v>3</v>
      </c>
    </row>
    <row r="22" spans="1:6" x14ac:dyDescent="0.25">
      <c r="A22" s="2">
        <v>0.4</v>
      </c>
      <c r="B22" s="71">
        <v>0.46650961987085998</v>
      </c>
      <c r="C22" s="71">
        <v>0.73901827856049096</v>
      </c>
      <c r="D22" s="94">
        <v>0.56417773845739905</v>
      </c>
      <c r="E22" s="98">
        <f t="shared" si="2"/>
        <v>1.7697056368887498</v>
      </c>
      <c r="F22" s="98">
        <f t="shared" si="3"/>
        <v>1</v>
      </c>
    </row>
    <row r="23" spans="1:6" x14ac:dyDescent="0.25">
      <c r="A23" s="2">
        <v>0.5</v>
      </c>
      <c r="B23" s="2">
        <v>0.43663604672827899</v>
      </c>
      <c r="C23" s="2">
        <v>0.59893546120546803</v>
      </c>
      <c r="D23" s="89">
        <v>0.41611200789166802</v>
      </c>
      <c r="E23" s="35">
        <f t="shared" si="2"/>
        <v>1.4516835158254151</v>
      </c>
      <c r="F23" s="35">
        <f t="shared" si="3"/>
        <v>6</v>
      </c>
    </row>
    <row r="24" spans="1:6" x14ac:dyDescent="0.25">
      <c r="A24" s="2">
        <v>0.6</v>
      </c>
      <c r="B24" s="2">
        <v>0.40757156497059199</v>
      </c>
      <c r="C24" s="2">
        <v>0.55049156609772398</v>
      </c>
      <c r="D24" s="89">
        <v>0.35914110842076902</v>
      </c>
      <c r="E24" s="35">
        <f t="shared" si="2"/>
        <v>1.317204239489085</v>
      </c>
      <c r="F24" s="35">
        <f t="shared" si="3"/>
        <v>7</v>
      </c>
    </row>
    <row r="25" spans="1:6" x14ac:dyDescent="0.25">
      <c r="A25" s="2">
        <v>0.7</v>
      </c>
      <c r="B25" s="2">
        <v>0.384745869437496</v>
      </c>
      <c r="C25" s="2">
        <v>0.50433830883411401</v>
      </c>
      <c r="D25" s="89">
        <v>0.32161616210271898</v>
      </c>
      <c r="E25" s="35">
        <f t="shared" si="2"/>
        <v>1.2107003403743291</v>
      </c>
      <c r="F25" s="35">
        <f t="shared" si="3"/>
        <v>8</v>
      </c>
    </row>
    <row r="26" spans="1:6" x14ac:dyDescent="0.25">
      <c r="A26" s="2">
        <v>0.79999999999999905</v>
      </c>
      <c r="B26" s="2">
        <v>0.36852929136430901</v>
      </c>
      <c r="C26" s="2">
        <v>0.48518880551036497</v>
      </c>
      <c r="D26" s="89">
        <v>0.30347904187001101</v>
      </c>
      <c r="E26" s="35">
        <f t="shared" si="2"/>
        <v>1.1571971387446851</v>
      </c>
      <c r="F26" s="35">
        <f t="shared" si="3"/>
        <v>9</v>
      </c>
    </row>
    <row r="27" spans="1:6" x14ac:dyDescent="0.25">
      <c r="A27" s="16">
        <v>0.89999999999999902</v>
      </c>
      <c r="B27" s="16">
        <v>0.345848829059961</v>
      </c>
      <c r="C27" s="16">
        <v>0.46990899211948001</v>
      </c>
      <c r="D27" s="91">
        <v>0.28270351823317902</v>
      </c>
      <c r="E27" s="35">
        <f t="shared" si="2"/>
        <v>1.0984613394126199</v>
      </c>
      <c r="F27" s="35">
        <f t="shared" si="3"/>
        <v>10</v>
      </c>
    </row>
    <row r="28" spans="1:6" x14ac:dyDescent="0.25">
      <c r="A28" s="100" t="s">
        <v>833</v>
      </c>
      <c r="B28" s="35">
        <f>MAX(B18:B27)</f>
        <v>0.46650961987085998</v>
      </c>
      <c r="C28" s="35">
        <f>MAX(C18:C27)</f>
        <v>0.74610347948364997</v>
      </c>
      <c r="D28" s="35">
        <f>MAX(D18:D27)</f>
        <v>0.57446935960428303</v>
      </c>
      <c r="E28" s="35"/>
      <c r="F28" s="35"/>
    </row>
    <row r="31" spans="1:6" s="25" customFormat="1" x14ac:dyDescent="0.25">
      <c r="A31" s="26" t="s">
        <v>859</v>
      </c>
    </row>
    <row r="32" spans="1:6" x14ac:dyDescent="0.25">
      <c r="A32" s="34" t="s">
        <v>0</v>
      </c>
      <c r="B32" s="1" t="s">
        <v>3</v>
      </c>
    </row>
    <row r="33" spans="1:6" x14ac:dyDescent="0.25">
      <c r="A33" s="2"/>
      <c r="B33" s="2" t="s">
        <v>2</v>
      </c>
      <c r="C33" s="2" t="s">
        <v>8</v>
      </c>
      <c r="D33" s="89" t="s">
        <v>52</v>
      </c>
      <c r="E33" s="97" t="s">
        <v>397</v>
      </c>
      <c r="F33" s="97" t="s">
        <v>396</v>
      </c>
    </row>
    <row r="34" spans="1:6" x14ac:dyDescent="0.25">
      <c r="A34" s="2">
        <v>0</v>
      </c>
      <c r="B34" s="2">
        <v>0.273848138708643</v>
      </c>
      <c r="C34" s="2">
        <v>0.62087475924983104</v>
      </c>
      <c r="D34" s="89">
        <v>0.53676171274961504</v>
      </c>
      <c r="E34" s="97">
        <f>SUM(B34:D34)</f>
        <v>1.4314846107080892</v>
      </c>
      <c r="F34" s="97">
        <f>RANK(E34,$E$34:$E$43)</f>
        <v>5</v>
      </c>
    </row>
    <row r="35" spans="1:6" x14ac:dyDescent="0.25">
      <c r="A35" s="2">
        <v>0.1</v>
      </c>
      <c r="B35" s="2">
        <v>0.27996542458598001</v>
      </c>
      <c r="C35" s="2">
        <v>0.63340197748868199</v>
      </c>
      <c r="D35" s="89">
        <v>0.53046737445703396</v>
      </c>
      <c r="E35" s="97">
        <f t="shared" ref="E35:E43" si="4">SUM(B35:D35)</f>
        <v>1.4438347765316961</v>
      </c>
      <c r="F35" s="97">
        <f t="shared" ref="F35:F43" si="5">RANK(E35,$E$34:$E$43)</f>
        <v>4</v>
      </c>
    </row>
    <row r="36" spans="1:6" x14ac:dyDescent="0.25">
      <c r="A36" s="2">
        <v>0.2</v>
      </c>
      <c r="B36" s="2">
        <v>0.29560136479371102</v>
      </c>
      <c r="C36" s="2">
        <v>0.64054293309803301</v>
      </c>
      <c r="D36" s="89">
        <v>0.53101407236551601</v>
      </c>
      <c r="E36" s="97">
        <f t="shared" si="4"/>
        <v>1.4671583702572599</v>
      </c>
      <c r="F36" s="97">
        <f t="shared" si="5"/>
        <v>2</v>
      </c>
    </row>
    <row r="37" spans="1:6" x14ac:dyDescent="0.25">
      <c r="A37" s="2">
        <v>0.3</v>
      </c>
      <c r="B37" s="2">
        <v>0.31101538824638703</v>
      </c>
      <c r="C37" s="2">
        <v>0.63525965266505602</v>
      </c>
      <c r="D37" s="89">
        <v>0.51345111928301501</v>
      </c>
      <c r="E37" s="97">
        <f t="shared" si="4"/>
        <v>1.459726160194458</v>
      </c>
      <c r="F37" s="97">
        <f t="shared" si="5"/>
        <v>3</v>
      </c>
    </row>
    <row r="38" spans="1:6" x14ac:dyDescent="0.25">
      <c r="A38" s="71">
        <v>0.4</v>
      </c>
      <c r="B38" s="71">
        <v>0.32501873970391598</v>
      </c>
      <c r="C38" s="71">
        <v>0.62533104641679904</v>
      </c>
      <c r="D38" s="94">
        <v>0.55652234530175704</v>
      </c>
      <c r="E38" s="98">
        <f t="shared" si="4"/>
        <v>1.506872131422472</v>
      </c>
      <c r="F38" s="98">
        <f t="shared" si="5"/>
        <v>1</v>
      </c>
    </row>
    <row r="39" spans="1:6" x14ac:dyDescent="0.25">
      <c r="A39" s="2">
        <v>0.5</v>
      </c>
      <c r="B39" s="2">
        <v>0.32771815325382903</v>
      </c>
      <c r="C39" s="2">
        <v>0.54448011220060499</v>
      </c>
      <c r="D39" s="89">
        <v>0.432254797230406</v>
      </c>
      <c r="E39" s="97">
        <f t="shared" si="4"/>
        <v>1.3044530626848401</v>
      </c>
      <c r="F39" s="97">
        <f t="shared" si="5"/>
        <v>6</v>
      </c>
    </row>
    <row r="40" spans="1:6" x14ac:dyDescent="0.25">
      <c r="A40" s="2">
        <v>0.6</v>
      </c>
      <c r="B40" s="2">
        <v>0.32094267727850201</v>
      </c>
      <c r="C40" s="2">
        <v>0.49028003661433001</v>
      </c>
      <c r="D40" s="89">
        <v>0.364235676851007</v>
      </c>
      <c r="E40" s="97">
        <f t="shared" si="4"/>
        <v>1.175458390743839</v>
      </c>
      <c r="F40" s="97">
        <f t="shared" si="5"/>
        <v>7</v>
      </c>
    </row>
    <row r="41" spans="1:6" x14ac:dyDescent="0.25">
      <c r="A41" s="2">
        <v>0.7</v>
      </c>
      <c r="B41" s="2">
        <v>0.30615954306091803</v>
      </c>
      <c r="C41" s="2">
        <v>0.47329954858132001</v>
      </c>
      <c r="D41" s="89">
        <v>0.34152081130026002</v>
      </c>
      <c r="E41" s="97">
        <f t="shared" si="4"/>
        <v>1.1209799029424981</v>
      </c>
      <c r="F41" s="97">
        <f t="shared" si="5"/>
        <v>8</v>
      </c>
    </row>
    <row r="42" spans="1:6" x14ac:dyDescent="0.25">
      <c r="A42" s="2">
        <v>0.79999999999999905</v>
      </c>
      <c r="B42" s="2">
        <v>0.29834196714378303</v>
      </c>
      <c r="C42" s="2">
        <v>0.44312172867836302</v>
      </c>
      <c r="D42" s="89">
        <v>0.32866392531574401</v>
      </c>
      <c r="E42" s="97">
        <f t="shared" si="4"/>
        <v>1.0701276211378901</v>
      </c>
      <c r="F42" s="97">
        <f t="shared" si="5"/>
        <v>9</v>
      </c>
    </row>
    <row r="43" spans="1:6" x14ac:dyDescent="0.25">
      <c r="A43" s="16">
        <v>0.89999999999999902</v>
      </c>
      <c r="B43" s="16">
        <v>0.28071732106393599</v>
      </c>
      <c r="C43" s="16">
        <v>0.40441995254058299</v>
      </c>
      <c r="D43" s="91">
        <v>0.30524648142678201</v>
      </c>
      <c r="E43" s="97">
        <f t="shared" si="4"/>
        <v>0.99038375503130094</v>
      </c>
      <c r="F43" s="97">
        <f t="shared" si="5"/>
        <v>10</v>
      </c>
    </row>
    <row r="44" spans="1:6" x14ac:dyDescent="0.25">
      <c r="A44" s="99" t="s">
        <v>833</v>
      </c>
      <c r="B44" s="35">
        <f>MAX(B34:B43)</f>
        <v>0.32771815325382903</v>
      </c>
      <c r="C44" s="35">
        <f>MAX(C34:C43)</f>
        <v>0.64054293309803301</v>
      </c>
      <c r="D44" s="35">
        <f>MAX(D34:D43)</f>
        <v>0.55652234530175704</v>
      </c>
      <c r="E44" s="35"/>
      <c r="F44" s="35"/>
    </row>
    <row r="45" spans="1:6" x14ac:dyDescent="0.25">
      <c r="A45" s="75"/>
      <c r="B45" s="6"/>
      <c r="C45" s="6"/>
      <c r="D45" s="6"/>
      <c r="E45" s="6"/>
      <c r="F45" s="6"/>
    </row>
    <row r="46" spans="1:6" x14ac:dyDescent="0.25">
      <c r="A46" s="34" t="s">
        <v>1</v>
      </c>
      <c r="B46" s="9"/>
      <c r="C46" s="9"/>
      <c r="D46" s="9"/>
      <c r="E46" s="9"/>
      <c r="F46" s="9"/>
    </row>
    <row r="47" spans="1:6" x14ac:dyDescent="0.25">
      <c r="A47" s="2"/>
      <c r="B47" s="2" t="s">
        <v>2</v>
      </c>
      <c r="C47" s="2" t="s">
        <v>8</v>
      </c>
      <c r="D47" s="89" t="s">
        <v>52</v>
      </c>
      <c r="E47" s="97" t="s">
        <v>397</v>
      </c>
      <c r="F47" s="97" t="s">
        <v>396</v>
      </c>
    </row>
    <row r="48" spans="1:6" x14ac:dyDescent="0.25">
      <c r="A48" s="2">
        <v>0</v>
      </c>
      <c r="B48" s="2">
        <v>0.38661202728374899</v>
      </c>
      <c r="C48" s="2">
        <v>0.72967338709148599</v>
      </c>
      <c r="D48" s="89">
        <v>0.57800595238095198</v>
      </c>
      <c r="E48" s="97">
        <f>SUM(B48:D48)</f>
        <v>1.694291366756187</v>
      </c>
      <c r="F48" s="97">
        <f>RANK(E48,$E$48:$E$57)</f>
        <v>5</v>
      </c>
    </row>
    <row r="49" spans="1:6" x14ac:dyDescent="0.25">
      <c r="A49" s="2">
        <v>0.1</v>
      </c>
      <c r="B49" s="2">
        <v>0.40061842102349898</v>
      </c>
      <c r="C49" s="2">
        <v>0.73951517012504497</v>
      </c>
      <c r="D49" s="89">
        <v>0.58015495175556098</v>
      </c>
      <c r="E49" s="97">
        <f t="shared" ref="E49:E57" si="6">SUM(B49:D49)</f>
        <v>1.7202885429041048</v>
      </c>
      <c r="F49" s="97">
        <f t="shared" ref="F49:F57" si="7">RANK(E49,$E$48:$E$57)</f>
        <v>4</v>
      </c>
    </row>
    <row r="50" spans="1:6" x14ac:dyDescent="0.25">
      <c r="A50" s="2">
        <v>0.2</v>
      </c>
      <c r="B50" s="2">
        <v>0.424410615223628</v>
      </c>
      <c r="C50" s="2">
        <v>0.74907918777619098</v>
      </c>
      <c r="D50" s="89">
        <v>0.58019463429524398</v>
      </c>
      <c r="E50" s="97">
        <f t="shared" si="6"/>
        <v>1.7536844372950631</v>
      </c>
      <c r="F50" s="97">
        <f t="shared" si="7"/>
        <v>2</v>
      </c>
    </row>
    <row r="51" spans="1:6" x14ac:dyDescent="0.25">
      <c r="A51" s="2">
        <v>0.3</v>
      </c>
      <c r="B51" s="2">
        <v>0.44955894427374299</v>
      </c>
      <c r="C51" s="2">
        <v>0.74099891880267199</v>
      </c>
      <c r="D51" s="89">
        <v>0.56137691570881199</v>
      </c>
      <c r="E51" s="97">
        <f t="shared" si="6"/>
        <v>1.7519347787852269</v>
      </c>
      <c r="F51" s="97">
        <f t="shared" si="7"/>
        <v>3</v>
      </c>
    </row>
    <row r="52" spans="1:6" x14ac:dyDescent="0.25">
      <c r="A52" s="71">
        <v>0.4</v>
      </c>
      <c r="B52" s="71">
        <v>0.46579922115616901</v>
      </c>
      <c r="C52" s="71">
        <v>0.72817137905515295</v>
      </c>
      <c r="D52" s="94">
        <v>0.604292186571598</v>
      </c>
      <c r="E52" s="98">
        <f t="shared" si="6"/>
        <v>1.79826278678292</v>
      </c>
      <c r="F52" s="98">
        <f t="shared" si="7"/>
        <v>1</v>
      </c>
    </row>
    <row r="53" spans="1:6" x14ac:dyDescent="0.25">
      <c r="A53" s="2">
        <v>0.5</v>
      </c>
      <c r="B53" s="2">
        <v>0.47438534553705403</v>
      </c>
      <c r="C53" s="2">
        <v>0.64054819650427397</v>
      </c>
      <c r="D53" s="89">
        <v>0.47980033855033799</v>
      </c>
      <c r="E53" s="97">
        <f t="shared" si="6"/>
        <v>1.594733880591666</v>
      </c>
      <c r="F53" s="97">
        <f t="shared" si="7"/>
        <v>6</v>
      </c>
    </row>
    <row r="54" spans="1:6" x14ac:dyDescent="0.25">
      <c r="A54" s="2">
        <v>0.6</v>
      </c>
      <c r="B54" s="2">
        <v>0.46042008250085098</v>
      </c>
      <c r="C54" s="2">
        <v>0.57546655396705604</v>
      </c>
      <c r="D54" s="89">
        <v>0.380881178000743</v>
      </c>
      <c r="E54" s="97">
        <f t="shared" si="6"/>
        <v>1.41676781446865</v>
      </c>
      <c r="F54" s="97">
        <f t="shared" si="7"/>
        <v>7</v>
      </c>
    </row>
    <row r="55" spans="1:6" x14ac:dyDescent="0.25">
      <c r="A55" s="2">
        <v>0.7</v>
      </c>
      <c r="B55" s="2">
        <v>0.43989922673880799</v>
      </c>
      <c r="C55" s="2">
        <v>0.55307054130922795</v>
      </c>
      <c r="D55" s="89">
        <v>0.34947244784201298</v>
      </c>
      <c r="E55" s="97">
        <f t="shared" si="6"/>
        <v>1.3424422158900489</v>
      </c>
      <c r="F55" s="97">
        <f t="shared" si="7"/>
        <v>8</v>
      </c>
    </row>
    <row r="56" spans="1:6" x14ac:dyDescent="0.25">
      <c r="A56" s="2">
        <v>0.79999999999999905</v>
      </c>
      <c r="B56" s="2">
        <v>0.430848652137167</v>
      </c>
      <c r="C56" s="2">
        <v>0.51919430162153302</v>
      </c>
      <c r="D56" s="89">
        <v>0.336656746031746</v>
      </c>
      <c r="E56" s="97">
        <f t="shared" si="6"/>
        <v>1.2866996997904461</v>
      </c>
      <c r="F56" s="97">
        <f t="shared" si="7"/>
        <v>9</v>
      </c>
    </row>
    <row r="57" spans="1:6" x14ac:dyDescent="0.25">
      <c r="A57" s="16">
        <v>0.89999999999999902</v>
      </c>
      <c r="B57" s="16">
        <v>0.40593291235914097</v>
      </c>
      <c r="C57" s="16">
        <v>0.48191632258109901</v>
      </c>
      <c r="D57" s="91">
        <v>0.31444599940289503</v>
      </c>
      <c r="E57" s="97">
        <f t="shared" si="6"/>
        <v>1.202295234343135</v>
      </c>
      <c r="F57" s="97">
        <f t="shared" si="7"/>
        <v>10</v>
      </c>
    </row>
    <row r="58" spans="1:6" x14ac:dyDescent="0.25">
      <c r="A58" s="99" t="s">
        <v>833</v>
      </c>
      <c r="B58" s="35">
        <f>MAX(B48:B57)</f>
        <v>0.47438534553705403</v>
      </c>
      <c r="C58" s="35">
        <f>MAX(C48:C57)</f>
        <v>0.74907918777619098</v>
      </c>
      <c r="D58" s="35">
        <f>MAX(D48:D57)</f>
        <v>0.604292186571598</v>
      </c>
      <c r="E58" s="35"/>
      <c r="F58" s="35"/>
    </row>
    <row r="62" spans="1:6" s="25" customFormat="1" x14ac:dyDescent="0.25">
      <c r="A62" s="26" t="s">
        <v>867</v>
      </c>
    </row>
    <row r="63" spans="1:6" x14ac:dyDescent="0.25">
      <c r="A63" s="34" t="s">
        <v>0</v>
      </c>
      <c r="B63" s="1" t="s">
        <v>3</v>
      </c>
    </row>
    <row r="64" spans="1:6" x14ac:dyDescent="0.25">
      <c r="A64" s="2"/>
      <c r="B64" s="2" t="s">
        <v>2</v>
      </c>
      <c r="C64" s="2" t="s">
        <v>8</v>
      </c>
      <c r="D64" s="89" t="s">
        <v>52</v>
      </c>
      <c r="E64" s="97" t="s">
        <v>397</v>
      </c>
      <c r="F64" s="97" t="s">
        <v>396</v>
      </c>
    </row>
    <row r="65" spans="1:6" x14ac:dyDescent="0.2">
      <c r="A65" s="2">
        <v>0</v>
      </c>
      <c r="B65" s="128">
        <v>0.26222235540026301</v>
      </c>
      <c r="C65" s="128">
        <v>0.62087475924983104</v>
      </c>
      <c r="D65" s="128">
        <v>0.53676171274961504</v>
      </c>
      <c r="E65" s="97">
        <f>SUM(B65:D65)</f>
        <v>1.4198588273997093</v>
      </c>
      <c r="F65" s="97">
        <f>RANK(E65,$E$65:$E$74)</f>
        <v>5</v>
      </c>
    </row>
    <row r="66" spans="1:6" x14ac:dyDescent="0.2">
      <c r="A66" s="2">
        <v>0.1</v>
      </c>
      <c r="B66" s="128">
        <v>0.264024366907404</v>
      </c>
      <c r="C66" s="130">
        <v>0.63112550181899196</v>
      </c>
      <c r="D66" s="128">
        <v>0.53832642611453496</v>
      </c>
      <c r="E66" s="97">
        <f t="shared" ref="E66:E74" si="8">SUM(B66:D66)</f>
        <v>1.433476294840931</v>
      </c>
      <c r="F66" s="97">
        <f t="shared" ref="F66:F74" si="9">RANK(E66,$E$65:$E$74)</f>
        <v>3</v>
      </c>
    </row>
    <row r="67" spans="1:6" x14ac:dyDescent="0.2">
      <c r="A67" s="2">
        <v>0.2</v>
      </c>
      <c r="B67" s="128">
        <v>0.276167362260547</v>
      </c>
      <c r="C67" s="133">
        <v>0.63034914037599199</v>
      </c>
      <c r="D67" s="128">
        <v>0.53837079147140099</v>
      </c>
      <c r="E67" s="97">
        <f t="shared" si="8"/>
        <v>1.4448872941079398</v>
      </c>
      <c r="F67" s="97">
        <f t="shared" si="9"/>
        <v>2</v>
      </c>
    </row>
    <row r="68" spans="1:6" x14ac:dyDescent="0.2">
      <c r="A68" s="2">
        <v>0.3</v>
      </c>
      <c r="B68" s="128">
        <v>0.29155044488974802</v>
      </c>
      <c r="C68" s="128">
        <v>0.61690453361661701</v>
      </c>
      <c r="D68" s="128">
        <v>0.519339397671294</v>
      </c>
      <c r="E68" s="97">
        <f t="shared" si="8"/>
        <v>1.427794376177659</v>
      </c>
      <c r="F68" s="97">
        <f t="shared" si="9"/>
        <v>4</v>
      </c>
    </row>
    <row r="69" spans="1:6" x14ac:dyDescent="0.2">
      <c r="A69" s="71">
        <v>0.4</v>
      </c>
      <c r="B69" s="130">
        <v>0.303181934800061</v>
      </c>
      <c r="C69" s="128">
        <v>0.58273003483872698</v>
      </c>
      <c r="D69" s="130">
        <v>0.56194442322383498</v>
      </c>
      <c r="E69" s="98">
        <f t="shared" si="8"/>
        <v>1.4478563928626231</v>
      </c>
      <c r="F69" s="97">
        <f t="shared" si="9"/>
        <v>1</v>
      </c>
    </row>
    <row r="70" spans="1:6" x14ac:dyDescent="0.2">
      <c r="A70" s="2">
        <v>0.5</v>
      </c>
      <c r="B70" s="128">
        <v>0.2998893148449</v>
      </c>
      <c r="C70" s="128">
        <v>0.49528501365663302</v>
      </c>
      <c r="D70" s="128">
        <v>0.42450347447908399</v>
      </c>
      <c r="E70" s="97">
        <f t="shared" si="8"/>
        <v>1.219677802980617</v>
      </c>
      <c r="F70" s="97">
        <f t="shared" si="9"/>
        <v>6</v>
      </c>
    </row>
    <row r="71" spans="1:6" x14ac:dyDescent="0.2">
      <c r="A71" s="2">
        <v>0.6</v>
      </c>
      <c r="B71" s="128">
        <v>0.28817897401882198</v>
      </c>
      <c r="C71" s="128">
        <v>0.43291184509880798</v>
      </c>
      <c r="D71" s="128">
        <v>0.35840234351767403</v>
      </c>
      <c r="E71" s="97">
        <f t="shared" si="8"/>
        <v>1.0794931626353039</v>
      </c>
      <c r="F71" s="97">
        <f t="shared" si="9"/>
        <v>7</v>
      </c>
    </row>
    <row r="72" spans="1:6" x14ac:dyDescent="0.2">
      <c r="A72" s="2">
        <v>0.7</v>
      </c>
      <c r="B72" s="128">
        <v>0.27490324115765802</v>
      </c>
      <c r="C72" s="128">
        <v>0.400902575515169</v>
      </c>
      <c r="D72" s="128">
        <v>0.33971380110615301</v>
      </c>
      <c r="E72" s="97">
        <f t="shared" si="8"/>
        <v>1.01551961777898</v>
      </c>
      <c r="F72" s="97">
        <f t="shared" si="9"/>
        <v>8</v>
      </c>
    </row>
    <row r="73" spans="1:6" x14ac:dyDescent="0.2">
      <c r="A73" s="2">
        <v>0.79999999999999905</v>
      </c>
      <c r="B73" s="128">
        <v>0.26509729933619203</v>
      </c>
      <c r="C73" s="128">
        <v>0.37116037637482502</v>
      </c>
      <c r="D73" s="128">
        <v>0.32741247067719298</v>
      </c>
      <c r="E73" s="97">
        <f t="shared" si="8"/>
        <v>0.96367014638821002</v>
      </c>
      <c r="F73" s="97">
        <f t="shared" si="9"/>
        <v>9</v>
      </c>
    </row>
    <row r="74" spans="1:6" x14ac:dyDescent="0.2">
      <c r="A74" s="16">
        <v>0.89999999999999902</v>
      </c>
      <c r="B74" s="128">
        <v>0.25137384413228903</v>
      </c>
      <c r="C74" s="128">
        <v>0.33978659940202599</v>
      </c>
      <c r="D74" s="128">
        <v>0.30417179446499798</v>
      </c>
      <c r="E74" s="97">
        <f t="shared" si="8"/>
        <v>0.89533223799931294</v>
      </c>
      <c r="F74" s="97">
        <f t="shared" si="9"/>
        <v>10</v>
      </c>
    </row>
    <row r="75" spans="1:6" x14ac:dyDescent="0.25">
      <c r="A75" s="99" t="s">
        <v>833</v>
      </c>
      <c r="B75" s="35">
        <f>MAX(B65:B74)</f>
        <v>0.303181934800061</v>
      </c>
      <c r="C75" s="35">
        <f>MAX(C65:C74)</f>
        <v>0.63112550181899196</v>
      </c>
      <c r="D75" s="35">
        <f>MAX(D65:D74)</f>
        <v>0.56194442322383498</v>
      </c>
      <c r="E75" s="35"/>
      <c r="F75" s="35"/>
    </row>
    <row r="76" spans="1:6" x14ac:dyDescent="0.25">
      <c r="A76" s="75"/>
      <c r="B76" s="6"/>
      <c r="C76" s="6"/>
      <c r="D76" s="6"/>
      <c r="E76" s="6"/>
      <c r="F76" s="6"/>
    </row>
    <row r="77" spans="1:6" x14ac:dyDescent="0.25">
      <c r="A77" s="34" t="s">
        <v>1</v>
      </c>
      <c r="B77" s="9"/>
      <c r="C77" s="9"/>
      <c r="D77" s="9"/>
      <c r="E77" s="9"/>
      <c r="F77" s="9"/>
    </row>
    <row r="78" spans="1:6" x14ac:dyDescent="0.25">
      <c r="A78" s="2"/>
      <c r="B78" s="2" t="s">
        <v>2</v>
      </c>
      <c r="C78" s="2" t="s">
        <v>8</v>
      </c>
      <c r="D78" s="89" t="s">
        <v>52</v>
      </c>
      <c r="E78" s="97" t="s">
        <v>397</v>
      </c>
      <c r="F78" s="97" t="s">
        <v>396</v>
      </c>
    </row>
    <row r="79" spans="1:6" x14ac:dyDescent="0.2">
      <c r="A79" s="2">
        <v>0</v>
      </c>
      <c r="B79" s="128">
        <v>0.38732603986403003</v>
      </c>
      <c r="C79" s="128">
        <v>0.72967338709148599</v>
      </c>
      <c r="D79" s="128">
        <v>0.57800595238095198</v>
      </c>
      <c r="E79" s="97">
        <f>SUM(B79:D79)</f>
        <v>1.6950053793364681</v>
      </c>
      <c r="F79" s="97">
        <f>RANK(E79,$E$79:$E$88)</f>
        <v>5</v>
      </c>
    </row>
    <row r="80" spans="1:6" x14ac:dyDescent="0.2">
      <c r="A80" s="2">
        <v>0.1</v>
      </c>
      <c r="B80" s="128">
        <v>0.39690015165794701</v>
      </c>
      <c r="C80" s="133">
        <v>0.73944651928808702</v>
      </c>
      <c r="D80" s="128">
        <v>0.58015495175556098</v>
      </c>
      <c r="E80" s="97">
        <f t="shared" ref="E80:E88" si="10">SUM(B80:D80)</f>
        <v>1.7165016227015948</v>
      </c>
      <c r="F80" s="97">
        <f t="shared" ref="F80:F88" si="11">RANK(E80,$E$79:$E$88)</f>
        <v>4</v>
      </c>
    </row>
    <row r="81" spans="1:6" x14ac:dyDescent="0.2">
      <c r="A81" s="2">
        <v>0.2</v>
      </c>
      <c r="B81" s="128">
        <v>0.41680124827639298</v>
      </c>
      <c r="C81" s="133">
        <v>0.74262095114436</v>
      </c>
      <c r="D81" s="128">
        <v>0.58019463429524398</v>
      </c>
      <c r="E81" s="97">
        <f t="shared" si="10"/>
        <v>1.739616833715997</v>
      </c>
      <c r="F81" s="97">
        <f t="shared" si="11"/>
        <v>2</v>
      </c>
    </row>
    <row r="82" spans="1:6" x14ac:dyDescent="0.2">
      <c r="A82" s="2">
        <v>0.3</v>
      </c>
      <c r="B82" s="128">
        <v>0.44261504474483199</v>
      </c>
      <c r="C82" s="128">
        <v>0.73030995734840398</v>
      </c>
      <c r="D82" s="128">
        <v>0.56137691570881199</v>
      </c>
      <c r="E82" s="97">
        <f t="shared" si="10"/>
        <v>1.734301917802048</v>
      </c>
      <c r="F82" s="97">
        <f t="shared" si="11"/>
        <v>3</v>
      </c>
    </row>
    <row r="83" spans="1:6" x14ac:dyDescent="0.2">
      <c r="A83" s="71">
        <v>0.4</v>
      </c>
      <c r="B83" s="130">
        <v>0.45167005975228303</v>
      </c>
      <c r="C83" s="128">
        <v>0.68896405029821195</v>
      </c>
      <c r="D83" s="130">
        <v>0.604292186571598</v>
      </c>
      <c r="E83" s="98">
        <f t="shared" si="10"/>
        <v>1.7449262966220929</v>
      </c>
      <c r="F83" s="97">
        <f t="shared" si="11"/>
        <v>1</v>
      </c>
    </row>
    <row r="84" spans="1:6" x14ac:dyDescent="0.2">
      <c r="A84" s="2">
        <v>0.5</v>
      </c>
      <c r="B84" s="128">
        <v>0.44814003030981697</v>
      </c>
      <c r="C84" s="128">
        <v>0.58945364488484897</v>
      </c>
      <c r="D84" s="128">
        <v>0.45480033855033802</v>
      </c>
      <c r="E84" s="97">
        <f t="shared" si="10"/>
        <v>1.492394013745004</v>
      </c>
      <c r="F84" s="97">
        <f t="shared" si="11"/>
        <v>6</v>
      </c>
    </row>
    <row r="85" spans="1:6" x14ac:dyDescent="0.2">
      <c r="A85" s="2">
        <v>0.6</v>
      </c>
      <c r="B85" s="128">
        <v>0.42178730052602498</v>
      </c>
      <c r="C85" s="128">
        <v>0.50978225876539196</v>
      </c>
      <c r="D85" s="128">
        <v>0.36754784466740897</v>
      </c>
      <c r="E85" s="97">
        <f t="shared" si="10"/>
        <v>1.2991174039588258</v>
      </c>
      <c r="F85" s="97">
        <f t="shared" si="11"/>
        <v>7</v>
      </c>
    </row>
    <row r="86" spans="1:6" x14ac:dyDescent="0.2">
      <c r="A86" s="2">
        <v>0.7</v>
      </c>
      <c r="B86" s="128">
        <v>0.40267857187385597</v>
      </c>
      <c r="C86" s="128">
        <v>0.47806161689799598</v>
      </c>
      <c r="D86" s="128">
        <v>0.350662924032489</v>
      </c>
      <c r="E86" s="97">
        <f t="shared" si="10"/>
        <v>1.231403112804341</v>
      </c>
      <c r="F86" s="97">
        <f t="shared" si="11"/>
        <v>8</v>
      </c>
    </row>
    <row r="87" spans="1:6" x14ac:dyDescent="0.2">
      <c r="A87" s="2">
        <v>0.79999999999999905</v>
      </c>
      <c r="B87" s="128">
        <v>0.389299689950803</v>
      </c>
      <c r="C87" s="128">
        <v>0.44402743025915598</v>
      </c>
      <c r="D87" s="128">
        <v>0.339513888888888</v>
      </c>
      <c r="E87" s="97">
        <f t="shared" si="10"/>
        <v>1.172841009098847</v>
      </c>
      <c r="F87" s="97">
        <f t="shared" si="11"/>
        <v>9</v>
      </c>
    </row>
    <row r="88" spans="1:6" x14ac:dyDescent="0.2">
      <c r="A88" s="16">
        <v>0.89999999999999902</v>
      </c>
      <c r="B88" s="128">
        <v>0.36870508607990798</v>
      </c>
      <c r="C88" s="128">
        <v>0.41452448754876098</v>
      </c>
      <c r="D88" s="128">
        <v>0.31664657660347301</v>
      </c>
      <c r="E88" s="97">
        <f t="shared" si="10"/>
        <v>1.0998761502321419</v>
      </c>
      <c r="F88" s="97">
        <f t="shared" si="11"/>
        <v>10</v>
      </c>
    </row>
    <row r="89" spans="1:6" x14ac:dyDescent="0.25">
      <c r="A89" s="99" t="s">
        <v>833</v>
      </c>
      <c r="B89" s="35">
        <f>MAX(B79:B88)</f>
        <v>0.45167005975228303</v>
      </c>
      <c r="C89" s="35">
        <f>MAX(C79:C88)</f>
        <v>0.74262095114436</v>
      </c>
      <c r="D89" s="35">
        <f>MAX(D79:D88)</f>
        <v>0.604292186571598</v>
      </c>
      <c r="E89" s="35"/>
      <c r="F89" s="35"/>
    </row>
  </sheetData>
  <phoneticPr fontId="16" type="noConversion"/>
  <conditionalFormatting sqref="B34:B43">
    <cfRule type="top10" dxfId="142" priority="26" rank="1"/>
  </conditionalFormatting>
  <conditionalFormatting sqref="C34:C43">
    <cfRule type="top10" dxfId="141" priority="25" rank="1"/>
  </conditionalFormatting>
  <conditionalFormatting sqref="D34:D43">
    <cfRule type="top10" dxfId="140" priority="24" rank="1"/>
  </conditionalFormatting>
  <conditionalFormatting sqref="B48:B57">
    <cfRule type="top10" dxfId="139" priority="23" rank="1"/>
  </conditionalFormatting>
  <conditionalFormatting sqref="C48:C57">
    <cfRule type="top10" dxfId="138" priority="22" rank="1"/>
  </conditionalFormatting>
  <conditionalFormatting sqref="D48:D57">
    <cfRule type="top10" dxfId="137" priority="21" rank="1"/>
  </conditionalFormatting>
  <conditionalFormatting sqref="B4:B13">
    <cfRule type="top10" dxfId="136" priority="20" rank="1"/>
  </conditionalFormatting>
  <conditionalFormatting sqref="C4:C13">
    <cfRule type="top10" dxfId="135" priority="19" rank="1"/>
  </conditionalFormatting>
  <conditionalFormatting sqref="D4:D13">
    <cfRule type="top10" dxfId="134" priority="18" rank="1"/>
  </conditionalFormatting>
  <conditionalFormatting sqref="B18:B27">
    <cfRule type="top10" dxfId="133" priority="17" rank="1"/>
  </conditionalFormatting>
  <conditionalFormatting sqref="C18:C27">
    <cfRule type="top10" dxfId="132" priority="16" rank="1"/>
  </conditionalFormatting>
  <conditionalFormatting sqref="D18:D27">
    <cfRule type="top10" dxfId="131" priority="15" rank="1"/>
  </conditionalFormatting>
  <conditionalFormatting sqref="B65:B74">
    <cfRule type="top10" dxfId="130" priority="8" rank="1"/>
  </conditionalFormatting>
  <conditionalFormatting sqref="C65:C74">
    <cfRule type="top10" dxfId="129" priority="7" rank="1"/>
  </conditionalFormatting>
  <conditionalFormatting sqref="D65:D74">
    <cfRule type="top10" dxfId="128" priority="6" rank="1"/>
  </conditionalFormatting>
  <conditionalFormatting sqref="E65:E74">
    <cfRule type="top10" dxfId="127" priority="5" rank="1"/>
  </conditionalFormatting>
  <conditionalFormatting sqref="B79:B88">
    <cfRule type="top10" dxfId="126" priority="4" rank="1"/>
  </conditionalFormatting>
  <conditionalFormatting sqref="C79:C88">
    <cfRule type="top10" dxfId="125" priority="3" rank="1"/>
  </conditionalFormatting>
  <conditionalFormatting sqref="D79:D88">
    <cfRule type="top10" dxfId="124" priority="2" rank="1"/>
  </conditionalFormatting>
  <conditionalFormatting sqref="E79:E88">
    <cfRule type="top10" dxfId="123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1"/>
  <sheetViews>
    <sheetView showGridLines="0" zoomScale="80" zoomScaleNormal="80" zoomScalePageLayoutView="80" workbookViewId="0">
      <pane ySplit="1" topLeftCell="A78" activePane="bottomLeft" state="frozen"/>
      <selection activeCell="G23" sqref="G23"/>
      <selection pane="bottomLeft" activeCell="A102" sqref="A102:XFD102"/>
    </sheetView>
  </sheetViews>
  <sheetFormatPr baseColWidth="10" defaultColWidth="8.85546875" defaultRowHeight="17" x14ac:dyDescent="0.25"/>
  <cols>
    <col min="1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861</v>
      </c>
    </row>
    <row r="3" spans="1:16" s="6" customFormat="1" x14ac:dyDescent="0.25">
      <c r="A3" s="34" t="s">
        <v>10</v>
      </c>
    </row>
    <row r="4" spans="1:16" x14ac:dyDescent="0.25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 x14ac:dyDescent="0.25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 x14ac:dyDescent="0.25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 x14ac:dyDescent="0.25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 x14ac:dyDescent="0.25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 x14ac:dyDescent="0.25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 x14ac:dyDescent="0.25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 x14ac:dyDescent="0.25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 x14ac:dyDescent="0.25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 x14ac:dyDescent="0.25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16" x14ac:dyDescent="0.25">
      <c r="A15" s="34" t="s">
        <v>262</v>
      </c>
    </row>
    <row r="16" spans="1:16" x14ac:dyDescent="0.25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 x14ac:dyDescent="0.25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 x14ac:dyDescent="0.25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 x14ac:dyDescent="0.25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 x14ac:dyDescent="0.25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 x14ac:dyDescent="0.25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 x14ac:dyDescent="0.25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 x14ac:dyDescent="0.25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 x14ac:dyDescent="0.25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 x14ac:dyDescent="0.25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</row>
    <row r="27" spans="1:16" x14ac:dyDescent="0.2">
      <c r="A27" s="34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 x14ac:dyDescent="0.25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 x14ac:dyDescent="0.25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 x14ac:dyDescent="0.25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 x14ac:dyDescent="0.25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 x14ac:dyDescent="0.25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 x14ac:dyDescent="0.25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 x14ac:dyDescent="0.25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 x14ac:dyDescent="0.25">
      <c r="A39" s="26" t="s">
        <v>859</v>
      </c>
    </row>
    <row r="40" spans="1:16" s="6" customFormat="1" x14ac:dyDescent="0.25">
      <c r="A40" s="34" t="s">
        <v>10</v>
      </c>
    </row>
    <row r="41" spans="1:16" x14ac:dyDescent="0.25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 x14ac:dyDescent="0.25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 x14ac:dyDescent="0.25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 x14ac:dyDescent="0.25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 x14ac:dyDescent="0.25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 x14ac:dyDescent="0.25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 x14ac:dyDescent="0.25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 x14ac:dyDescent="0.25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 x14ac:dyDescent="0.25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 x14ac:dyDescent="0.25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A52" s="34" t="s">
        <v>262</v>
      </c>
    </row>
    <row r="53" spans="1:16" x14ac:dyDescent="0.25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 x14ac:dyDescent="0.25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 x14ac:dyDescent="0.25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 x14ac:dyDescent="0.25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 x14ac:dyDescent="0.25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 x14ac:dyDescent="0.25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 x14ac:dyDescent="0.25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 x14ac:dyDescent="0.25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 x14ac:dyDescent="0.25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 x14ac:dyDescent="0.25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spans="1:16" x14ac:dyDescent="0.2">
      <c r="A64" s="34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 x14ac:dyDescent="0.25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 x14ac:dyDescent="0.25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 x14ac:dyDescent="0.25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 x14ac:dyDescent="0.25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 x14ac:dyDescent="0.25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 x14ac:dyDescent="0.25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 x14ac:dyDescent="0.25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 x14ac:dyDescent="0.25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  <row r="76" spans="1:16" s="25" customFormat="1" x14ac:dyDescent="0.25">
      <c r="A76" s="26" t="s">
        <v>867</v>
      </c>
    </row>
    <row r="77" spans="1:16" x14ac:dyDescent="0.25">
      <c r="A77" s="34" t="s">
        <v>10</v>
      </c>
    </row>
    <row r="78" spans="1:16" x14ac:dyDescent="0.2">
      <c r="A78" s="128">
        <v>99</v>
      </c>
      <c r="B78" s="128">
        <v>159</v>
      </c>
      <c r="C78" s="128">
        <v>189</v>
      </c>
      <c r="D78" s="128">
        <v>0.34859154929577402</v>
      </c>
      <c r="E78" s="128">
        <v>0.55985915492957705</v>
      </c>
      <c r="F78" s="128">
        <v>0.66549295774647799</v>
      </c>
      <c r="G78" s="128">
        <v>0.303181934800061</v>
      </c>
      <c r="H78" s="128">
        <v>0.45167005975228303</v>
      </c>
      <c r="I78" s="128" t="s">
        <v>27</v>
      </c>
      <c r="J78" s="128" t="s">
        <v>253</v>
      </c>
      <c r="K78" s="128" t="s">
        <v>287</v>
      </c>
      <c r="L78" s="128">
        <v>0.4</v>
      </c>
      <c r="M78" s="128">
        <v>0</v>
      </c>
      <c r="N78" s="128">
        <v>0.5</v>
      </c>
      <c r="O78" s="128">
        <v>120</v>
      </c>
      <c r="P78" s="129">
        <v>42589.686550925922</v>
      </c>
    </row>
    <row r="79" spans="1:16" x14ac:dyDescent="0.2">
      <c r="A79" s="128">
        <v>107</v>
      </c>
      <c r="B79" s="128">
        <v>178</v>
      </c>
      <c r="C79" s="128">
        <v>214</v>
      </c>
      <c r="D79" s="128">
        <v>0.37676056338028102</v>
      </c>
      <c r="E79" s="128">
        <v>0.62676056338028097</v>
      </c>
      <c r="F79" s="128">
        <v>0.75352112676056304</v>
      </c>
      <c r="G79" s="128">
        <v>0.336975020068357</v>
      </c>
      <c r="H79" s="128">
        <v>0.49423136335687401</v>
      </c>
      <c r="I79" s="128" t="s">
        <v>27</v>
      </c>
      <c r="J79" s="128" t="s">
        <v>253</v>
      </c>
      <c r="K79" s="128" t="s">
        <v>313</v>
      </c>
      <c r="L79" s="128">
        <v>0.4</v>
      </c>
      <c r="M79" s="128">
        <v>0.1</v>
      </c>
      <c r="N79" s="128">
        <v>0.5</v>
      </c>
      <c r="O79" s="128">
        <v>120</v>
      </c>
      <c r="P79" s="129">
        <v>42589.686793981484</v>
      </c>
    </row>
    <row r="80" spans="1:16" s="6" customFormat="1" x14ac:dyDescent="0.2">
      <c r="A80" s="133">
        <v>115</v>
      </c>
      <c r="B80" s="133">
        <v>191</v>
      </c>
      <c r="C80" s="133">
        <v>214</v>
      </c>
      <c r="D80" s="133">
        <v>0.40492957746478803</v>
      </c>
      <c r="E80" s="133">
        <v>0.67253521126760496</v>
      </c>
      <c r="F80" s="133">
        <v>0.75352112676056304</v>
      </c>
      <c r="G80" s="133">
        <v>0.36244837046341899</v>
      </c>
      <c r="H80" s="133">
        <v>0.53088178432883604</v>
      </c>
      <c r="I80" s="133" t="s">
        <v>27</v>
      </c>
      <c r="J80" s="133" t="s">
        <v>253</v>
      </c>
      <c r="K80" s="133" t="s">
        <v>294</v>
      </c>
      <c r="L80" s="133">
        <v>0.4</v>
      </c>
      <c r="M80" s="133">
        <v>0.2</v>
      </c>
      <c r="N80" s="133">
        <v>0.5</v>
      </c>
      <c r="O80" s="133">
        <v>120</v>
      </c>
      <c r="P80" s="134">
        <v>42589.687037037038</v>
      </c>
    </row>
    <row r="81" spans="1:16" x14ac:dyDescent="0.2">
      <c r="A81" s="128">
        <v>113</v>
      </c>
      <c r="B81" s="128">
        <v>188</v>
      </c>
      <c r="C81" s="128">
        <v>214</v>
      </c>
      <c r="D81" s="128">
        <v>0.397887323943662</v>
      </c>
      <c r="E81" s="128">
        <v>0.66197183098591506</v>
      </c>
      <c r="F81" s="128">
        <v>0.75352112676056304</v>
      </c>
      <c r="G81" s="128">
        <v>0.35549553069039302</v>
      </c>
      <c r="H81" s="128">
        <v>0.526282964031906</v>
      </c>
      <c r="I81" s="128" t="s">
        <v>27</v>
      </c>
      <c r="J81" s="128" t="s">
        <v>253</v>
      </c>
      <c r="K81" s="128" t="s">
        <v>314</v>
      </c>
      <c r="L81" s="128">
        <v>0.4</v>
      </c>
      <c r="M81" s="128">
        <v>0.3</v>
      </c>
      <c r="N81" s="128">
        <v>0.5</v>
      </c>
      <c r="O81" s="128">
        <v>120</v>
      </c>
      <c r="P81" s="129">
        <v>42589.687280092592</v>
      </c>
    </row>
    <row r="82" spans="1:16" x14ac:dyDescent="0.2">
      <c r="A82" s="128">
        <v>95</v>
      </c>
      <c r="B82" s="128">
        <v>187</v>
      </c>
      <c r="C82" s="128">
        <v>210</v>
      </c>
      <c r="D82" s="128">
        <v>0.33450704225352101</v>
      </c>
      <c r="E82" s="128">
        <v>0.65845070422535201</v>
      </c>
      <c r="F82" s="128">
        <v>0.73943661971830899</v>
      </c>
      <c r="G82" s="128">
        <v>0.327466106806446</v>
      </c>
      <c r="H82" s="128">
        <v>0.48303347719665302</v>
      </c>
      <c r="I82" s="128" t="s">
        <v>27</v>
      </c>
      <c r="J82" s="128" t="s">
        <v>253</v>
      </c>
      <c r="K82" s="128" t="s">
        <v>307</v>
      </c>
      <c r="L82" s="128">
        <v>0.4</v>
      </c>
      <c r="M82" s="128">
        <v>0.4</v>
      </c>
      <c r="N82" s="128">
        <v>0.5</v>
      </c>
      <c r="O82" s="128">
        <v>120</v>
      </c>
      <c r="P82" s="129">
        <v>42589.687523148146</v>
      </c>
    </row>
    <row r="83" spans="1:16" x14ac:dyDescent="0.2">
      <c r="A83" s="128">
        <v>88</v>
      </c>
      <c r="B83" s="128">
        <v>177</v>
      </c>
      <c r="C83" s="128">
        <v>201</v>
      </c>
      <c r="D83" s="128">
        <v>0.309859154929577</v>
      </c>
      <c r="E83" s="128">
        <v>0.62323943661971803</v>
      </c>
      <c r="F83" s="128">
        <v>0.70774647887323905</v>
      </c>
      <c r="G83" s="128">
        <v>0.30252970602483598</v>
      </c>
      <c r="H83" s="128">
        <v>0.45334482581868302</v>
      </c>
      <c r="I83" s="128" t="s">
        <v>27</v>
      </c>
      <c r="J83" s="128" t="s">
        <v>253</v>
      </c>
      <c r="K83" s="128" t="s">
        <v>308</v>
      </c>
      <c r="L83" s="128">
        <v>0.4</v>
      </c>
      <c r="M83" s="128">
        <v>0.5</v>
      </c>
      <c r="N83" s="128">
        <v>0.5</v>
      </c>
      <c r="O83" s="128">
        <v>120</v>
      </c>
      <c r="P83" s="129">
        <v>42589.6877662037</v>
      </c>
    </row>
    <row r="84" spans="1:16" x14ac:dyDescent="0.2">
      <c r="A84" s="128">
        <v>82</v>
      </c>
      <c r="B84" s="128">
        <v>157</v>
      </c>
      <c r="C84" s="128">
        <v>193</v>
      </c>
      <c r="D84" s="128">
        <v>0.28873239436619702</v>
      </c>
      <c r="E84" s="128">
        <v>0.55281690140844997</v>
      </c>
      <c r="F84" s="128">
        <v>0.67957746478873204</v>
      </c>
      <c r="G84" s="128">
        <v>0.27208920070415399</v>
      </c>
      <c r="H84" s="128">
        <v>0.42208068787198599</v>
      </c>
      <c r="I84" s="128" t="s">
        <v>27</v>
      </c>
      <c r="J84" s="128" t="s">
        <v>253</v>
      </c>
      <c r="K84" s="128" t="s">
        <v>312</v>
      </c>
      <c r="L84" s="128">
        <v>0.4</v>
      </c>
      <c r="M84" s="128">
        <v>0.6</v>
      </c>
      <c r="N84" s="128">
        <v>0.5</v>
      </c>
      <c r="O84" s="128">
        <v>120</v>
      </c>
      <c r="P84" s="129">
        <v>42589.687997685185</v>
      </c>
    </row>
    <row r="85" spans="1:16" x14ac:dyDescent="0.2">
      <c r="A85" s="128">
        <v>74</v>
      </c>
      <c r="B85" s="128">
        <v>144</v>
      </c>
      <c r="C85" s="128">
        <v>181</v>
      </c>
      <c r="D85" s="128">
        <v>0.26056338028169002</v>
      </c>
      <c r="E85" s="128">
        <v>0.50704225352112597</v>
      </c>
      <c r="F85" s="128">
        <v>0.63732394366197098</v>
      </c>
      <c r="G85" s="128">
        <v>0.23459332882568701</v>
      </c>
      <c r="H85" s="128">
        <v>0.37896531419041501</v>
      </c>
      <c r="I85" s="128" t="s">
        <v>27</v>
      </c>
      <c r="J85" s="128" t="s">
        <v>253</v>
      </c>
      <c r="K85" s="128" t="s">
        <v>310</v>
      </c>
      <c r="L85" s="128">
        <v>0.4</v>
      </c>
      <c r="M85" s="128">
        <v>0.7</v>
      </c>
      <c r="N85" s="128">
        <v>0.5</v>
      </c>
      <c r="O85" s="128">
        <v>120</v>
      </c>
      <c r="P85" s="129">
        <v>42589.688240740739</v>
      </c>
    </row>
    <row r="86" spans="1:16" x14ac:dyDescent="0.2">
      <c r="A86" s="128">
        <v>70</v>
      </c>
      <c r="B86" s="128">
        <v>133</v>
      </c>
      <c r="C86" s="128">
        <v>170</v>
      </c>
      <c r="D86" s="128">
        <v>0.24647887323943601</v>
      </c>
      <c r="E86" s="128">
        <v>0.46830985915492901</v>
      </c>
      <c r="F86" s="128">
        <v>0.59859154929577396</v>
      </c>
      <c r="G86" s="128">
        <v>0.20908535390915201</v>
      </c>
      <c r="H86" s="128">
        <v>0.35428855686306399</v>
      </c>
      <c r="I86" s="128" t="s">
        <v>27</v>
      </c>
      <c r="J86" s="128" t="s">
        <v>253</v>
      </c>
      <c r="K86" s="128" t="s">
        <v>309</v>
      </c>
      <c r="L86" s="128">
        <v>0.4</v>
      </c>
      <c r="M86" s="128">
        <v>0.79999999999999905</v>
      </c>
      <c r="N86" s="128">
        <v>0.5</v>
      </c>
      <c r="O86" s="128">
        <v>120</v>
      </c>
      <c r="P86" s="129">
        <v>42589.688518518517</v>
      </c>
    </row>
    <row r="87" spans="1:16" x14ac:dyDescent="0.2">
      <c r="A87" s="128">
        <v>69</v>
      </c>
      <c r="B87" s="128">
        <v>120</v>
      </c>
      <c r="C87" s="128">
        <v>154</v>
      </c>
      <c r="D87" s="128">
        <v>0.242957746478873</v>
      </c>
      <c r="E87" s="128">
        <v>0.42253521126760502</v>
      </c>
      <c r="F87" s="128">
        <v>0.54225352112675995</v>
      </c>
      <c r="G87" s="128">
        <v>0.192571533567304</v>
      </c>
      <c r="H87" s="128">
        <v>0.339230085522219</v>
      </c>
      <c r="I87" s="128" t="s">
        <v>27</v>
      </c>
      <c r="J87" s="128" t="s">
        <v>253</v>
      </c>
      <c r="K87" s="128" t="s">
        <v>311</v>
      </c>
      <c r="L87" s="128">
        <v>0.4</v>
      </c>
      <c r="M87" s="128">
        <v>0.89999999999999902</v>
      </c>
      <c r="N87" s="128">
        <v>0.5</v>
      </c>
      <c r="O87" s="128">
        <v>120</v>
      </c>
      <c r="P87" s="129">
        <v>42589.688796296294</v>
      </c>
    </row>
    <row r="89" spans="1:16" x14ac:dyDescent="0.25">
      <c r="A89" s="34" t="s">
        <v>262</v>
      </c>
    </row>
    <row r="90" spans="1:16" x14ac:dyDescent="0.2">
      <c r="A90" s="128">
        <v>67</v>
      </c>
      <c r="B90" s="128">
        <v>79</v>
      </c>
      <c r="C90" s="128">
        <v>86</v>
      </c>
      <c r="D90" s="128">
        <v>0.68367346938775497</v>
      </c>
      <c r="E90" s="128">
        <v>0.80612244897959096</v>
      </c>
      <c r="F90" s="128">
        <v>0.87755102040816302</v>
      </c>
      <c r="G90" s="128">
        <v>0.63034914037599199</v>
      </c>
      <c r="H90" s="128">
        <v>0.74262095114436</v>
      </c>
      <c r="I90" s="128" t="s">
        <v>40</v>
      </c>
      <c r="J90" s="128" t="s">
        <v>253</v>
      </c>
      <c r="K90" s="128" t="s">
        <v>280</v>
      </c>
      <c r="L90" s="128">
        <v>0.2</v>
      </c>
      <c r="M90" s="128">
        <v>0</v>
      </c>
      <c r="N90" s="128">
        <v>0.6</v>
      </c>
      <c r="O90" s="128">
        <v>120</v>
      </c>
      <c r="P90" s="129">
        <v>42589.684259259258</v>
      </c>
    </row>
    <row r="91" spans="1:16" s="6" customFormat="1" x14ac:dyDescent="0.2">
      <c r="A91" s="133">
        <v>67</v>
      </c>
      <c r="B91" s="133">
        <v>79</v>
      </c>
      <c r="C91" s="133">
        <v>87</v>
      </c>
      <c r="D91" s="133">
        <v>0.68367346938775497</v>
      </c>
      <c r="E91" s="133">
        <v>0.80612244897959096</v>
      </c>
      <c r="F91" s="133">
        <v>0.88775510204081598</v>
      </c>
      <c r="G91" s="133">
        <v>0.63143375361962595</v>
      </c>
      <c r="H91" s="133">
        <v>0.74277128582753205</v>
      </c>
      <c r="I91" s="133" t="s">
        <v>40</v>
      </c>
      <c r="J91" s="133" t="s">
        <v>253</v>
      </c>
      <c r="K91" s="133" t="s">
        <v>419</v>
      </c>
      <c r="L91" s="133">
        <v>0.2</v>
      </c>
      <c r="M91" s="133">
        <v>0.1</v>
      </c>
      <c r="N91" s="133">
        <v>0.6</v>
      </c>
      <c r="O91" s="133">
        <v>120</v>
      </c>
      <c r="P91" s="134">
        <v>42589.684293981481</v>
      </c>
    </row>
    <row r="92" spans="1:16" x14ac:dyDescent="0.2">
      <c r="A92" s="128">
        <v>65</v>
      </c>
      <c r="B92" s="128">
        <v>79</v>
      </c>
      <c r="C92" s="128">
        <v>84</v>
      </c>
      <c r="D92" s="128">
        <v>0.66326530612244805</v>
      </c>
      <c r="E92" s="128">
        <v>0.80612244897959096</v>
      </c>
      <c r="F92" s="128">
        <v>0.85714285714285698</v>
      </c>
      <c r="G92" s="128">
        <v>0.61973812884905499</v>
      </c>
      <c r="H92" s="128">
        <v>0.72916624086934301</v>
      </c>
      <c r="I92" s="128" t="s">
        <v>40</v>
      </c>
      <c r="J92" s="128" t="s">
        <v>253</v>
      </c>
      <c r="K92" s="128" t="s">
        <v>421</v>
      </c>
      <c r="L92" s="128">
        <v>0.2</v>
      </c>
      <c r="M92" s="128">
        <v>0.2</v>
      </c>
      <c r="N92" s="128">
        <v>0.6</v>
      </c>
      <c r="O92" s="128">
        <v>120</v>
      </c>
      <c r="P92" s="129">
        <v>42589.684305555558</v>
      </c>
    </row>
    <row r="93" spans="1:16" x14ac:dyDescent="0.2">
      <c r="A93" s="128">
        <v>60</v>
      </c>
      <c r="B93" s="128">
        <v>76</v>
      </c>
      <c r="C93" s="128">
        <v>81</v>
      </c>
      <c r="D93" s="128">
        <v>0.61224489795918302</v>
      </c>
      <c r="E93" s="128">
        <v>0.77551020408163196</v>
      </c>
      <c r="F93" s="128">
        <v>0.82653061224489799</v>
      </c>
      <c r="G93" s="128">
        <v>0.58500918148149805</v>
      </c>
      <c r="H93" s="128">
        <v>0.69565857894939498</v>
      </c>
      <c r="I93" s="128" t="s">
        <v>40</v>
      </c>
      <c r="J93" s="128" t="s">
        <v>253</v>
      </c>
      <c r="K93" s="128" t="s">
        <v>423</v>
      </c>
      <c r="L93" s="128">
        <v>0.2</v>
      </c>
      <c r="M93" s="128">
        <v>0.3</v>
      </c>
      <c r="N93" s="128">
        <v>0.6</v>
      </c>
      <c r="O93" s="128">
        <v>120</v>
      </c>
      <c r="P93" s="129">
        <v>42589.684328703705</v>
      </c>
    </row>
    <row r="94" spans="1:16" x14ac:dyDescent="0.2">
      <c r="A94" s="128">
        <v>45</v>
      </c>
      <c r="B94" s="128">
        <v>74</v>
      </c>
      <c r="C94" s="128">
        <v>82</v>
      </c>
      <c r="D94" s="128">
        <v>0.45918367346938699</v>
      </c>
      <c r="E94" s="128">
        <v>0.75510204081632604</v>
      </c>
      <c r="F94" s="128">
        <v>0.83673469387755095</v>
      </c>
      <c r="G94" s="128">
        <v>0.52246610644161795</v>
      </c>
      <c r="H94" s="128">
        <v>0.60724348578952103</v>
      </c>
      <c r="I94" s="128" t="s">
        <v>40</v>
      </c>
      <c r="J94" s="128" t="s">
        <v>253</v>
      </c>
      <c r="K94" s="128" t="s">
        <v>425</v>
      </c>
      <c r="L94" s="128">
        <v>0.2</v>
      </c>
      <c r="M94" s="128">
        <v>0.4</v>
      </c>
      <c r="N94" s="128">
        <v>0.6</v>
      </c>
      <c r="O94" s="128">
        <v>120</v>
      </c>
      <c r="P94" s="129">
        <v>42589.684340277781</v>
      </c>
    </row>
    <row r="95" spans="1:16" x14ac:dyDescent="0.2">
      <c r="A95" s="128">
        <v>32</v>
      </c>
      <c r="B95" s="128">
        <v>73</v>
      </c>
      <c r="C95" s="128">
        <v>82</v>
      </c>
      <c r="D95" s="128">
        <v>0.32653061224489699</v>
      </c>
      <c r="E95" s="128">
        <v>0.74489795918367296</v>
      </c>
      <c r="F95" s="128">
        <v>0.83673469387755095</v>
      </c>
      <c r="G95" s="128">
        <v>0.44395795640941499</v>
      </c>
      <c r="H95" s="128">
        <v>0.515535040064382</v>
      </c>
      <c r="I95" s="128" t="s">
        <v>40</v>
      </c>
      <c r="J95" s="128" t="s">
        <v>253</v>
      </c>
      <c r="K95" s="128" t="s">
        <v>427</v>
      </c>
      <c r="L95" s="128">
        <v>0.2</v>
      </c>
      <c r="M95" s="128">
        <v>0.5</v>
      </c>
      <c r="N95" s="128">
        <v>0.6</v>
      </c>
      <c r="O95" s="128">
        <v>120</v>
      </c>
      <c r="P95" s="129">
        <v>42589.684351851851</v>
      </c>
    </row>
    <row r="96" spans="1:16" x14ac:dyDescent="0.2">
      <c r="A96" s="128">
        <v>26</v>
      </c>
      <c r="B96" s="128">
        <v>69</v>
      </c>
      <c r="C96" s="128">
        <v>81</v>
      </c>
      <c r="D96" s="128">
        <v>0.265306122448979</v>
      </c>
      <c r="E96" s="128">
        <v>0.70408163265306101</v>
      </c>
      <c r="F96" s="128">
        <v>0.82653061224489799</v>
      </c>
      <c r="G96" s="128">
        <v>0.37159658809187202</v>
      </c>
      <c r="H96" s="128">
        <v>0.43779668460790899</v>
      </c>
      <c r="I96" s="128" t="s">
        <v>40</v>
      </c>
      <c r="J96" s="128" t="s">
        <v>253</v>
      </c>
      <c r="K96" s="128" t="s">
        <v>429</v>
      </c>
      <c r="L96" s="128">
        <v>0.2</v>
      </c>
      <c r="M96" s="128">
        <v>0.6</v>
      </c>
      <c r="N96" s="128">
        <v>0.6</v>
      </c>
      <c r="O96" s="128">
        <v>120</v>
      </c>
      <c r="P96" s="129">
        <v>42589.684374999997</v>
      </c>
    </row>
    <row r="97" spans="1:16" x14ac:dyDescent="0.2">
      <c r="A97" s="128">
        <v>19</v>
      </c>
      <c r="B97" s="128">
        <v>46</v>
      </c>
      <c r="C97" s="128">
        <v>75</v>
      </c>
      <c r="D97" s="128">
        <v>0.19387755102040799</v>
      </c>
      <c r="E97" s="128">
        <v>0.46938775510204001</v>
      </c>
      <c r="F97" s="128">
        <v>0.765306122448979</v>
      </c>
      <c r="G97" s="128">
        <v>0.289365113294066</v>
      </c>
      <c r="H97" s="128">
        <v>0.34017530460331102</v>
      </c>
      <c r="I97" s="128" t="s">
        <v>40</v>
      </c>
      <c r="J97" s="128" t="s">
        <v>253</v>
      </c>
      <c r="K97" s="128" t="s">
        <v>431</v>
      </c>
      <c r="L97" s="128">
        <v>0.2</v>
      </c>
      <c r="M97" s="128">
        <v>0.7</v>
      </c>
      <c r="N97" s="128">
        <v>0.6</v>
      </c>
      <c r="O97" s="128">
        <v>120</v>
      </c>
      <c r="P97" s="129">
        <v>42589.684386574074</v>
      </c>
    </row>
    <row r="98" spans="1:16" x14ac:dyDescent="0.2">
      <c r="A98" s="128">
        <v>13</v>
      </c>
      <c r="B98" s="128">
        <v>34</v>
      </c>
      <c r="C98" s="128">
        <v>59</v>
      </c>
      <c r="D98" s="128">
        <v>0.132653061224489</v>
      </c>
      <c r="E98" s="128">
        <v>0.34693877551020402</v>
      </c>
      <c r="F98" s="128">
        <v>0.60204081632652995</v>
      </c>
      <c r="G98" s="128">
        <v>0.23073951705892401</v>
      </c>
      <c r="H98" s="128">
        <v>0.274482212273577</v>
      </c>
      <c r="I98" s="128" t="s">
        <v>40</v>
      </c>
      <c r="J98" s="128" t="s">
        <v>253</v>
      </c>
      <c r="K98" s="128" t="s">
        <v>433</v>
      </c>
      <c r="L98" s="128">
        <v>0.2</v>
      </c>
      <c r="M98" s="128">
        <v>0.79999999999999905</v>
      </c>
      <c r="N98" s="128">
        <v>0.6</v>
      </c>
      <c r="O98" s="128">
        <v>120</v>
      </c>
      <c r="P98" s="129">
        <v>42589.684398148151</v>
      </c>
    </row>
    <row r="99" spans="1:16" x14ac:dyDescent="0.2">
      <c r="A99" s="128">
        <v>12</v>
      </c>
      <c r="B99" s="128">
        <v>30</v>
      </c>
      <c r="C99" s="128">
        <v>48</v>
      </c>
      <c r="D99" s="128">
        <v>0.122448979591836</v>
      </c>
      <c r="E99" s="128">
        <v>0.30612244897959101</v>
      </c>
      <c r="F99" s="128">
        <v>0.48979591836734598</v>
      </c>
      <c r="G99" s="128">
        <v>0.19751859642736899</v>
      </c>
      <c r="H99" s="128">
        <v>0.235387623265681</v>
      </c>
      <c r="I99" s="128" t="s">
        <v>40</v>
      </c>
      <c r="J99" s="128" t="s">
        <v>253</v>
      </c>
      <c r="K99" s="128" t="s">
        <v>435</v>
      </c>
      <c r="L99" s="128">
        <v>0.2</v>
      </c>
      <c r="M99" s="128">
        <v>0.89999999999999902</v>
      </c>
      <c r="N99" s="128">
        <v>0.6</v>
      </c>
      <c r="O99" s="128">
        <v>120</v>
      </c>
      <c r="P99" s="129">
        <v>42589.684421296297</v>
      </c>
    </row>
    <row r="101" spans="1:16" x14ac:dyDescent="0.25">
      <c r="A101" s="34" t="s">
        <v>261</v>
      </c>
    </row>
    <row r="102" spans="1:16" s="6" customFormat="1" x14ac:dyDescent="0.2">
      <c r="A102" s="133">
        <v>10</v>
      </c>
      <c r="B102" s="133">
        <v>14</v>
      </c>
      <c r="C102" s="133">
        <v>15</v>
      </c>
      <c r="D102" s="133">
        <v>0.5</v>
      </c>
      <c r="E102" s="133">
        <v>0.7</v>
      </c>
      <c r="F102" s="133">
        <v>0.75</v>
      </c>
      <c r="G102" s="133">
        <v>0.56194442322383498</v>
      </c>
      <c r="H102" s="133">
        <v>0.604292186571598</v>
      </c>
      <c r="I102" s="133" t="s">
        <v>51</v>
      </c>
      <c r="J102" s="133" t="s">
        <v>253</v>
      </c>
      <c r="K102" s="133" t="s">
        <v>287</v>
      </c>
      <c r="L102" s="133">
        <v>0.4</v>
      </c>
      <c r="M102" s="133">
        <v>0</v>
      </c>
      <c r="N102" s="133">
        <v>0.5</v>
      </c>
      <c r="O102" s="133">
        <v>120</v>
      </c>
      <c r="P102" s="134">
        <v>42589.68273148148</v>
      </c>
    </row>
    <row r="103" spans="1:16" x14ac:dyDescent="0.2">
      <c r="A103" s="128">
        <v>9</v>
      </c>
      <c r="B103" s="128">
        <v>14</v>
      </c>
      <c r="C103" s="128">
        <v>17</v>
      </c>
      <c r="D103" s="128">
        <v>0.45</v>
      </c>
      <c r="E103" s="128">
        <v>0.7</v>
      </c>
      <c r="F103" s="128">
        <v>0.85</v>
      </c>
      <c r="G103" s="128">
        <v>0.54091331956157496</v>
      </c>
      <c r="H103" s="128">
        <v>0.58265873015873004</v>
      </c>
      <c r="I103" s="128" t="s">
        <v>51</v>
      </c>
      <c r="J103" s="128" t="s">
        <v>253</v>
      </c>
      <c r="K103" s="128" t="s">
        <v>313</v>
      </c>
      <c r="L103" s="128">
        <v>0.4</v>
      </c>
      <c r="M103" s="128">
        <v>0.1</v>
      </c>
      <c r="N103" s="128">
        <v>0.5</v>
      </c>
      <c r="O103" s="128">
        <v>120</v>
      </c>
      <c r="P103" s="129">
        <v>42589.682743055557</v>
      </c>
    </row>
    <row r="104" spans="1:16" x14ac:dyDescent="0.2">
      <c r="A104" s="128">
        <v>9</v>
      </c>
      <c r="B104" s="128">
        <v>14</v>
      </c>
      <c r="C104" s="128">
        <v>17</v>
      </c>
      <c r="D104" s="128">
        <v>0.45</v>
      </c>
      <c r="E104" s="128">
        <v>0.7</v>
      </c>
      <c r="F104" s="128">
        <v>0.85</v>
      </c>
      <c r="G104" s="128">
        <v>0.54309854293215298</v>
      </c>
      <c r="H104" s="128">
        <v>0.58230549199084602</v>
      </c>
      <c r="I104" s="128" t="s">
        <v>51</v>
      </c>
      <c r="J104" s="128" t="s">
        <v>253</v>
      </c>
      <c r="K104" s="128" t="s">
        <v>294</v>
      </c>
      <c r="L104" s="128">
        <v>0.4</v>
      </c>
      <c r="M104" s="128">
        <v>0.2</v>
      </c>
      <c r="N104" s="128">
        <v>0.5</v>
      </c>
      <c r="O104" s="128">
        <v>120</v>
      </c>
      <c r="P104" s="129">
        <v>42589.682754629626</v>
      </c>
    </row>
    <row r="105" spans="1:16" x14ac:dyDescent="0.2">
      <c r="A105" s="128">
        <v>8</v>
      </c>
      <c r="B105" s="128">
        <v>15</v>
      </c>
      <c r="C105" s="128">
        <v>16</v>
      </c>
      <c r="D105" s="128">
        <v>0.4</v>
      </c>
      <c r="E105" s="128">
        <v>0.75</v>
      </c>
      <c r="F105" s="128">
        <v>0.8</v>
      </c>
      <c r="G105" s="128">
        <v>0.51490412500384197</v>
      </c>
      <c r="H105" s="128">
        <v>0.55144158981115499</v>
      </c>
      <c r="I105" s="128" t="s">
        <v>51</v>
      </c>
      <c r="J105" s="128" t="s">
        <v>253</v>
      </c>
      <c r="K105" s="128" t="s">
        <v>314</v>
      </c>
      <c r="L105" s="128">
        <v>0.4</v>
      </c>
      <c r="M105" s="128">
        <v>0.3</v>
      </c>
      <c r="N105" s="128">
        <v>0.5</v>
      </c>
      <c r="O105" s="128">
        <v>120</v>
      </c>
      <c r="P105" s="129">
        <v>42589.68277777778</v>
      </c>
    </row>
    <row r="106" spans="1:16" x14ac:dyDescent="0.2">
      <c r="A106" s="128">
        <v>7</v>
      </c>
      <c r="B106" s="128">
        <v>15</v>
      </c>
      <c r="C106" s="128">
        <v>16</v>
      </c>
      <c r="D106" s="128">
        <v>0.35</v>
      </c>
      <c r="E106" s="128">
        <v>0.75</v>
      </c>
      <c r="F106" s="128">
        <v>0.8</v>
      </c>
      <c r="G106" s="128">
        <v>0.49221005330031697</v>
      </c>
      <c r="H106" s="128">
        <v>0.51937565308254896</v>
      </c>
      <c r="I106" s="128" t="s">
        <v>51</v>
      </c>
      <c r="J106" s="128" t="s">
        <v>253</v>
      </c>
      <c r="K106" s="128" t="s">
        <v>307</v>
      </c>
      <c r="L106" s="128">
        <v>0.4</v>
      </c>
      <c r="M106" s="128">
        <v>0.4</v>
      </c>
      <c r="N106" s="128">
        <v>0.5</v>
      </c>
      <c r="O106" s="128">
        <v>120</v>
      </c>
      <c r="P106" s="129">
        <v>42589.682789351849</v>
      </c>
    </row>
    <row r="107" spans="1:16" x14ac:dyDescent="0.2">
      <c r="A107" s="128">
        <v>6</v>
      </c>
      <c r="B107" s="128">
        <v>15</v>
      </c>
      <c r="C107" s="128">
        <v>16</v>
      </c>
      <c r="D107" s="128">
        <v>0.3</v>
      </c>
      <c r="E107" s="128">
        <v>0.75</v>
      </c>
      <c r="F107" s="128">
        <v>0.8</v>
      </c>
      <c r="G107" s="128">
        <v>0.44789090438546902</v>
      </c>
      <c r="H107" s="128">
        <v>0.48338603425559901</v>
      </c>
      <c r="I107" s="128" t="s">
        <v>51</v>
      </c>
      <c r="J107" s="128" t="s">
        <v>253</v>
      </c>
      <c r="K107" s="128" t="s">
        <v>308</v>
      </c>
      <c r="L107" s="128">
        <v>0.4</v>
      </c>
      <c r="M107" s="128">
        <v>0.5</v>
      </c>
      <c r="N107" s="128">
        <v>0.5</v>
      </c>
      <c r="O107" s="128">
        <v>120</v>
      </c>
      <c r="P107" s="129">
        <v>42589.682800925926</v>
      </c>
    </row>
    <row r="108" spans="1:16" x14ac:dyDescent="0.2">
      <c r="A108" s="128">
        <v>3</v>
      </c>
      <c r="B108" s="128">
        <v>12</v>
      </c>
      <c r="C108" s="128">
        <v>15</v>
      </c>
      <c r="D108" s="128">
        <v>0.15</v>
      </c>
      <c r="E108" s="128">
        <v>0.6</v>
      </c>
      <c r="F108" s="128">
        <v>0.75</v>
      </c>
      <c r="G108" s="128">
        <v>0.32560603647560099</v>
      </c>
      <c r="H108" s="128">
        <v>0.36005270092226599</v>
      </c>
      <c r="I108" s="128" t="s">
        <v>51</v>
      </c>
      <c r="J108" s="128" t="s">
        <v>253</v>
      </c>
      <c r="K108" s="128" t="s">
        <v>312</v>
      </c>
      <c r="L108" s="128">
        <v>0.4</v>
      </c>
      <c r="M108" s="128">
        <v>0.6</v>
      </c>
      <c r="N108" s="128">
        <v>0.5</v>
      </c>
      <c r="O108" s="128">
        <v>120</v>
      </c>
      <c r="P108" s="129">
        <v>42589.682800925926</v>
      </c>
    </row>
    <row r="109" spans="1:16" x14ac:dyDescent="0.2">
      <c r="A109" s="128">
        <v>3</v>
      </c>
      <c r="B109" s="128">
        <v>9</v>
      </c>
      <c r="C109" s="128">
        <v>15</v>
      </c>
      <c r="D109" s="128">
        <v>0.15</v>
      </c>
      <c r="E109" s="128">
        <v>0.45</v>
      </c>
      <c r="F109" s="128">
        <v>0.75</v>
      </c>
      <c r="G109" s="128">
        <v>0.28939119455423801</v>
      </c>
      <c r="H109" s="128">
        <v>0.31549603174603102</v>
      </c>
      <c r="I109" s="128" t="s">
        <v>51</v>
      </c>
      <c r="J109" s="128" t="s">
        <v>253</v>
      </c>
      <c r="K109" s="128" t="s">
        <v>310</v>
      </c>
      <c r="L109" s="128">
        <v>0.4</v>
      </c>
      <c r="M109" s="128">
        <v>0.7</v>
      </c>
      <c r="N109" s="128">
        <v>0.5</v>
      </c>
      <c r="O109" s="128">
        <v>120</v>
      </c>
      <c r="P109" s="129">
        <v>42589.682812500003</v>
      </c>
    </row>
    <row r="110" spans="1:16" x14ac:dyDescent="0.2">
      <c r="A110" s="128">
        <v>2</v>
      </c>
      <c r="B110" s="128">
        <v>9</v>
      </c>
      <c r="C110" s="128">
        <v>15</v>
      </c>
      <c r="D110" s="128">
        <v>0.1</v>
      </c>
      <c r="E110" s="128">
        <v>0.45</v>
      </c>
      <c r="F110" s="128">
        <v>0.75</v>
      </c>
      <c r="G110" s="128">
        <v>0.24368842030132301</v>
      </c>
      <c r="H110" s="128">
        <v>0.267757936507936</v>
      </c>
      <c r="I110" s="128" t="s">
        <v>51</v>
      </c>
      <c r="J110" s="128" t="s">
        <v>253</v>
      </c>
      <c r="K110" s="128" t="s">
        <v>309</v>
      </c>
      <c r="L110" s="128">
        <v>0.4</v>
      </c>
      <c r="M110" s="128">
        <v>0.79999999999999905</v>
      </c>
      <c r="N110" s="128">
        <v>0.5</v>
      </c>
      <c r="O110" s="128">
        <v>120</v>
      </c>
      <c r="P110" s="129">
        <v>42589.682812500003</v>
      </c>
    </row>
    <row r="111" spans="1:16" x14ac:dyDescent="0.2">
      <c r="A111" s="128">
        <v>1</v>
      </c>
      <c r="B111" s="128">
        <v>9</v>
      </c>
      <c r="C111" s="128">
        <v>13</v>
      </c>
      <c r="D111" s="128">
        <v>0.05</v>
      </c>
      <c r="E111" s="128">
        <v>0.45</v>
      </c>
      <c r="F111" s="128">
        <v>0.65</v>
      </c>
      <c r="G111" s="128">
        <v>0.173032858345358</v>
      </c>
      <c r="H111" s="128">
        <v>0.19590277777777701</v>
      </c>
      <c r="I111" s="128" t="s">
        <v>51</v>
      </c>
      <c r="J111" s="128" t="s">
        <v>253</v>
      </c>
      <c r="K111" s="128" t="s">
        <v>311</v>
      </c>
      <c r="L111" s="128">
        <v>0.4</v>
      </c>
      <c r="M111" s="128">
        <v>0.89999999999999902</v>
      </c>
      <c r="N111" s="128">
        <v>0.5</v>
      </c>
      <c r="O111" s="128">
        <v>120</v>
      </c>
      <c r="P111" s="129">
        <v>42589.682824074072</v>
      </c>
    </row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93"/>
  <sheetViews>
    <sheetView showGridLines="0" topLeftCell="A62" workbookViewId="0">
      <selection activeCell="D76" sqref="D76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10.7109375" style="1" bestFit="1" customWidth="1"/>
    <col min="6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0.28512190248173802</v>
      </c>
      <c r="C4" s="72">
        <v>0.63680423311749002</v>
      </c>
      <c r="D4" s="90">
        <v>0.50558888255866097</v>
      </c>
      <c r="E4" s="35">
        <f>SUM(B4:D4)</f>
        <v>1.4275150181578891</v>
      </c>
      <c r="F4" s="35">
        <f>RANK(E4,$E$4:$E$13)</f>
        <v>5</v>
      </c>
    </row>
    <row r="5" spans="1:6" x14ac:dyDescent="0.25">
      <c r="A5" s="2">
        <v>0.1</v>
      </c>
      <c r="B5" s="2">
        <v>0.303514810077465</v>
      </c>
      <c r="C5" s="2">
        <v>0.63641342517799304</v>
      </c>
      <c r="D5" s="90">
        <v>0.50558888255866097</v>
      </c>
      <c r="E5" s="35">
        <f t="shared" ref="E5:E13" si="0">SUM(B5:D5)</f>
        <v>1.4455171178141191</v>
      </c>
      <c r="F5" s="35">
        <f t="shared" ref="F5:F13" si="1">RANK(E5,$E$4:$E$13)</f>
        <v>3</v>
      </c>
    </row>
    <row r="6" spans="1:6" x14ac:dyDescent="0.25">
      <c r="A6" s="2">
        <v>0.2</v>
      </c>
      <c r="B6" s="2">
        <v>0.317070468982176</v>
      </c>
      <c r="C6" s="2">
        <v>0.63484901641796898</v>
      </c>
      <c r="D6" s="90">
        <v>0.50558888255866097</v>
      </c>
      <c r="E6" s="35">
        <f t="shared" si="0"/>
        <v>1.4575083679588059</v>
      </c>
      <c r="F6" s="35">
        <f t="shared" si="1"/>
        <v>2</v>
      </c>
    </row>
    <row r="7" spans="1:6" x14ac:dyDescent="0.25">
      <c r="A7" s="71">
        <v>0.3</v>
      </c>
      <c r="B7" s="72">
        <v>0.32347259722041899</v>
      </c>
      <c r="C7" s="71">
        <v>0.63367945201525699</v>
      </c>
      <c r="D7" s="90">
        <v>0.50558888255866097</v>
      </c>
      <c r="E7" s="98">
        <f t="shared" si="0"/>
        <v>1.462740931794337</v>
      </c>
      <c r="F7" s="98">
        <f t="shared" si="1"/>
        <v>1</v>
      </c>
    </row>
    <row r="8" spans="1:6" x14ac:dyDescent="0.25">
      <c r="A8" s="2">
        <v>0.4</v>
      </c>
      <c r="B8" s="2">
        <v>0.31609943827074</v>
      </c>
      <c r="C8" s="2">
        <v>0.62270577678053995</v>
      </c>
      <c r="D8" s="90">
        <v>0.50558888255866097</v>
      </c>
      <c r="E8" s="35">
        <f t="shared" si="0"/>
        <v>1.444394097609941</v>
      </c>
      <c r="F8" s="35">
        <f t="shared" si="1"/>
        <v>4</v>
      </c>
    </row>
    <row r="9" spans="1:6" x14ac:dyDescent="0.25">
      <c r="A9" s="2">
        <v>0.5</v>
      </c>
      <c r="B9" s="2">
        <v>0.28609658569976898</v>
      </c>
      <c r="C9" s="2">
        <v>0.60514278507508601</v>
      </c>
      <c r="D9" s="89">
        <v>0.50438328235124597</v>
      </c>
      <c r="E9" s="35">
        <f t="shared" si="0"/>
        <v>1.3956226531261009</v>
      </c>
      <c r="F9" s="35">
        <f t="shared" si="1"/>
        <v>6</v>
      </c>
    </row>
    <row r="10" spans="1:6" x14ac:dyDescent="0.25">
      <c r="A10" s="2">
        <v>0.6</v>
      </c>
      <c r="B10" s="2">
        <v>0.25170534459251798</v>
      </c>
      <c r="C10" s="2">
        <v>0.55801286127064098</v>
      </c>
      <c r="D10" s="89">
        <v>0.50438328235124597</v>
      </c>
      <c r="E10" s="35">
        <f t="shared" si="0"/>
        <v>1.3141014882144049</v>
      </c>
      <c r="F10" s="35">
        <f t="shared" si="1"/>
        <v>7</v>
      </c>
    </row>
    <row r="11" spans="1:6" x14ac:dyDescent="0.25">
      <c r="A11" s="2">
        <v>0.7</v>
      </c>
      <c r="B11" s="2">
        <v>0.20774323166014499</v>
      </c>
      <c r="C11" s="2">
        <v>0.46809818758010002</v>
      </c>
      <c r="D11" s="89">
        <v>0.50018189346235697</v>
      </c>
      <c r="E11" s="35">
        <f t="shared" si="0"/>
        <v>1.1760233127026019</v>
      </c>
      <c r="F11" s="35">
        <f t="shared" si="1"/>
        <v>8</v>
      </c>
    </row>
    <row r="12" spans="1:6" x14ac:dyDescent="0.25">
      <c r="A12" s="2">
        <v>0.79999999999999905</v>
      </c>
      <c r="B12" s="2">
        <v>0.16773959333358501</v>
      </c>
      <c r="C12" s="2">
        <v>0.39887728176433201</v>
      </c>
      <c r="D12" s="89">
        <v>0.46261575589621901</v>
      </c>
      <c r="E12" s="35">
        <f t="shared" si="0"/>
        <v>1.029232630994136</v>
      </c>
      <c r="F12" s="35">
        <f t="shared" si="1"/>
        <v>9</v>
      </c>
    </row>
    <row r="13" spans="1:6" x14ac:dyDescent="0.25">
      <c r="A13" s="16">
        <v>0.89999999999999902</v>
      </c>
      <c r="B13" s="16">
        <v>0.14399023133827499</v>
      </c>
      <c r="C13" s="16">
        <v>0.33940447926832301</v>
      </c>
      <c r="D13" s="91">
        <v>0.43067131145177501</v>
      </c>
      <c r="E13" s="35">
        <f t="shared" si="0"/>
        <v>0.91406602205837295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0.32347259722041899</v>
      </c>
      <c r="C14" s="35">
        <f t="shared" ref="C14:D14" si="2">MAX(C4:C13)</f>
        <v>0.63680423311749002</v>
      </c>
      <c r="D14" s="35">
        <f t="shared" si="2"/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0.44408943806621798</v>
      </c>
      <c r="C18" s="72">
        <v>0.74610347948364997</v>
      </c>
      <c r="D18" s="101">
        <v>0.57446935960428303</v>
      </c>
      <c r="E18" s="35">
        <f>SUM(B18:D18)</f>
        <v>1.7646622771541511</v>
      </c>
      <c r="F18" s="35">
        <f>RANK(E18,$E$18:$E$27)</f>
        <v>5</v>
      </c>
    </row>
    <row r="19" spans="1:6" x14ac:dyDescent="0.25">
      <c r="A19" s="2">
        <v>0.1</v>
      </c>
      <c r="B19" s="2">
        <v>0.46591861652850303</v>
      </c>
      <c r="C19" s="2">
        <v>0.74561671726134304</v>
      </c>
      <c r="D19" s="101">
        <v>0.57446935960428303</v>
      </c>
      <c r="E19" s="35">
        <f t="shared" ref="E19:E27" si="3">SUM(B19:D19)</f>
        <v>1.7860046933941289</v>
      </c>
      <c r="F19" s="35">
        <f t="shared" ref="F19:F27" si="4">RANK(E19,$E$18:$E$27)</f>
        <v>4</v>
      </c>
    </row>
    <row r="20" spans="1:6" x14ac:dyDescent="0.25">
      <c r="A20" s="2">
        <v>0.2</v>
      </c>
      <c r="B20" s="2">
        <v>0.48120604956292801</v>
      </c>
      <c r="C20" s="2">
        <v>0.74456159370375097</v>
      </c>
      <c r="D20" s="101">
        <v>0.57446935960428303</v>
      </c>
      <c r="E20" s="35">
        <f t="shared" si="3"/>
        <v>1.8002370028709618</v>
      </c>
      <c r="F20" s="35">
        <f t="shared" si="4"/>
        <v>2</v>
      </c>
    </row>
    <row r="21" spans="1:6" x14ac:dyDescent="0.25">
      <c r="A21" s="71">
        <v>0.3</v>
      </c>
      <c r="B21" s="72">
        <v>0.49126065104596001</v>
      </c>
      <c r="C21" s="71">
        <v>0.74445627472935205</v>
      </c>
      <c r="D21" s="103">
        <v>0.57446935960428303</v>
      </c>
      <c r="E21" s="98">
        <f t="shared" si="3"/>
        <v>1.8101862853795949</v>
      </c>
      <c r="F21" s="98">
        <f t="shared" si="4"/>
        <v>1</v>
      </c>
    </row>
    <row r="22" spans="1:6" x14ac:dyDescent="0.25">
      <c r="A22" s="2">
        <v>0.4</v>
      </c>
      <c r="B22" s="2">
        <v>0.48125235634750102</v>
      </c>
      <c r="C22" s="2">
        <v>0.73520965400313898</v>
      </c>
      <c r="D22" s="101">
        <v>0.57446935960428303</v>
      </c>
      <c r="E22" s="35">
        <f t="shared" si="3"/>
        <v>1.7909313699549232</v>
      </c>
      <c r="F22" s="35">
        <f t="shared" si="4"/>
        <v>3</v>
      </c>
    </row>
    <row r="23" spans="1:6" x14ac:dyDescent="0.25">
      <c r="A23" s="2">
        <v>0.5</v>
      </c>
      <c r="B23" s="2">
        <v>0.44064235441638699</v>
      </c>
      <c r="C23" s="2">
        <v>0.71245521179183502</v>
      </c>
      <c r="D23" s="72">
        <v>0.57445423558734399</v>
      </c>
      <c r="E23" s="35">
        <f t="shared" si="3"/>
        <v>1.727551801795566</v>
      </c>
      <c r="F23" s="35">
        <f t="shared" si="4"/>
        <v>6</v>
      </c>
    </row>
    <row r="24" spans="1:6" x14ac:dyDescent="0.25">
      <c r="A24" s="2">
        <v>0.6</v>
      </c>
      <c r="B24" s="2">
        <v>0.399001925776026</v>
      </c>
      <c r="C24" s="2">
        <v>0.65657274083612105</v>
      </c>
      <c r="D24" s="72">
        <v>0.57445423558734399</v>
      </c>
      <c r="E24" s="35">
        <f t="shared" si="3"/>
        <v>1.6300289021994909</v>
      </c>
      <c r="F24" s="35">
        <f t="shared" si="4"/>
        <v>7</v>
      </c>
    </row>
    <row r="25" spans="1:6" x14ac:dyDescent="0.25">
      <c r="A25" s="2">
        <v>0.7</v>
      </c>
      <c r="B25" s="2">
        <v>0.337828002832812</v>
      </c>
      <c r="C25" s="2">
        <v>0.53600479192057904</v>
      </c>
      <c r="D25" s="101">
        <v>0.57007923558734397</v>
      </c>
      <c r="E25" s="35">
        <f t="shared" si="3"/>
        <v>1.4439120303407349</v>
      </c>
      <c r="F25" s="35">
        <f t="shared" si="4"/>
        <v>8</v>
      </c>
    </row>
    <row r="26" spans="1:6" x14ac:dyDescent="0.25">
      <c r="A26" s="2">
        <v>0.79999999999999905</v>
      </c>
      <c r="B26" s="2">
        <v>0.29289166068182099</v>
      </c>
      <c r="C26" s="2">
        <v>0.452420587009844</v>
      </c>
      <c r="D26" s="101">
        <v>0.52001309802120699</v>
      </c>
      <c r="E26" s="35">
        <f t="shared" si="3"/>
        <v>1.2653253457128719</v>
      </c>
      <c r="F26" s="35">
        <f t="shared" si="4"/>
        <v>9</v>
      </c>
    </row>
    <row r="27" spans="1:6" x14ac:dyDescent="0.25">
      <c r="A27" s="16">
        <v>0.89999999999999902</v>
      </c>
      <c r="B27" s="16">
        <v>0.26470962491001598</v>
      </c>
      <c r="C27" s="16">
        <v>0.38303796611003699</v>
      </c>
      <c r="D27" s="102">
        <v>0.48479484405295298</v>
      </c>
      <c r="E27" s="35">
        <f t="shared" si="3"/>
        <v>1.132542435073006</v>
      </c>
      <c r="F27" s="35">
        <f t="shared" si="4"/>
        <v>10</v>
      </c>
    </row>
    <row r="28" spans="1:6" x14ac:dyDescent="0.25">
      <c r="A28" s="100" t="s">
        <v>833</v>
      </c>
      <c r="B28" s="35">
        <f>MAX(B18:B27)</f>
        <v>0.49126065104596001</v>
      </c>
      <c r="C28" s="35">
        <f t="shared" ref="C28:D28" si="5">MAX(C18:C27)</f>
        <v>0.74610347948364997</v>
      </c>
      <c r="D28" s="35">
        <f t="shared" si="5"/>
        <v>0.57446935960428303</v>
      </c>
      <c r="E28" s="35"/>
      <c r="F28" s="35"/>
    </row>
    <row r="30" spans="1:6" x14ac:dyDescent="0.25">
      <c r="A30" s="9"/>
      <c r="B30" s="9"/>
      <c r="C30" s="9"/>
      <c r="D30" s="9"/>
      <c r="E30" s="9"/>
      <c r="F30" s="9"/>
    </row>
    <row r="31" spans="1:6" s="25" customFormat="1" x14ac:dyDescent="0.25">
      <c r="A31" s="26" t="s">
        <v>859</v>
      </c>
    </row>
    <row r="32" spans="1:6" x14ac:dyDescent="0.25">
      <c r="A32" s="34" t="s">
        <v>260</v>
      </c>
      <c r="B32" s="9" t="s">
        <v>28</v>
      </c>
      <c r="C32" s="9"/>
      <c r="D32" s="9"/>
      <c r="E32" s="9"/>
      <c r="F32" s="9"/>
    </row>
    <row r="33" spans="1:6" x14ac:dyDescent="0.25">
      <c r="A33" s="69"/>
      <c r="B33" s="69" t="s">
        <v>10</v>
      </c>
      <c r="C33" s="69" t="s">
        <v>262</v>
      </c>
      <c r="D33" s="92" t="s">
        <v>267</v>
      </c>
      <c r="E33" s="97" t="s">
        <v>397</v>
      </c>
      <c r="F33" s="97" t="s">
        <v>396</v>
      </c>
    </row>
    <row r="34" spans="1:6" x14ac:dyDescent="0.25">
      <c r="A34" s="69">
        <v>0</v>
      </c>
      <c r="B34" s="2">
        <v>0.32501873970391598</v>
      </c>
      <c r="C34" s="70">
        <v>0.64054293309803301</v>
      </c>
      <c r="D34" s="93">
        <v>0.55652234530175704</v>
      </c>
      <c r="E34" s="97">
        <f>SUM(B34:D34)</f>
        <v>1.5220840181037061</v>
      </c>
      <c r="F34" s="97">
        <f>RANK(E34,$E$34:$E$43)</f>
        <v>2</v>
      </c>
    </row>
    <row r="35" spans="1:6" x14ac:dyDescent="0.25">
      <c r="A35" s="69">
        <v>0.1</v>
      </c>
      <c r="B35" s="2">
        <v>0.35110897108543498</v>
      </c>
      <c r="C35" s="2">
        <v>0.63499854430372504</v>
      </c>
      <c r="D35" s="89">
        <v>0.53549124163949702</v>
      </c>
      <c r="E35" s="97">
        <f t="shared" ref="E35:E43" si="6">SUM(B35:D35)</f>
        <v>1.5215987570286571</v>
      </c>
      <c r="F35" s="97">
        <f t="shared" ref="F35:F43" si="7">RANK(E35,$E$34:$E$43)</f>
        <v>3</v>
      </c>
    </row>
    <row r="36" spans="1:6" x14ac:dyDescent="0.25">
      <c r="A36" s="71">
        <v>0.2</v>
      </c>
      <c r="B36" s="72">
        <v>0.36484418272458502</v>
      </c>
      <c r="C36" s="71">
        <v>0.62355955550981901</v>
      </c>
      <c r="D36" s="94">
        <v>0.53767646501007504</v>
      </c>
      <c r="E36" s="98">
        <f t="shared" si="6"/>
        <v>1.5260802032444789</v>
      </c>
      <c r="F36" s="98">
        <f t="shared" si="7"/>
        <v>1</v>
      </c>
    </row>
    <row r="37" spans="1:6" x14ac:dyDescent="0.25">
      <c r="A37" s="69">
        <v>0.3</v>
      </c>
      <c r="B37" s="2">
        <v>0.35357959396546601</v>
      </c>
      <c r="C37" s="2">
        <v>0.60372178094701601</v>
      </c>
      <c r="D37" s="89">
        <v>0.50923733474305899</v>
      </c>
      <c r="E37" s="97">
        <f t="shared" si="6"/>
        <v>1.4665387096555409</v>
      </c>
      <c r="F37" s="97">
        <f t="shared" si="7"/>
        <v>4</v>
      </c>
    </row>
    <row r="38" spans="1:6" x14ac:dyDescent="0.25">
      <c r="A38" s="69">
        <v>0.4</v>
      </c>
      <c r="B38" s="2">
        <v>0.32165447748630199</v>
      </c>
      <c r="C38" s="2">
        <v>0.51868193602785795</v>
      </c>
      <c r="D38" s="89">
        <v>0.49070992970619998</v>
      </c>
      <c r="E38" s="97">
        <f t="shared" si="6"/>
        <v>1.3310463432203599</v>
      </c>
      <c r="F38" s="97">
        <f t="shared" si="7"/>
        <v>5</v>
      </c>
    </row>
    <row r="39" spans="1:6" x14ac:dyDescent="0.25">
      <c r="A39" s="69">
        <v>0.5</v>
      </c>
      <c r="B39" s="2">
        <v>0.287444420327015</v>
      </c>
      <c r="C39" s="2">
        <v>0.432646647918983</v>
      </c>
      <c r="D39" s="89">
        <v>0.421184173616238</v>
      </c>
      <c r="E39" s="97">
        <f t="shared" si="6"/>
        <v>1.1412752418622361</v>
      </c>
      <c r="F39" s="97">
        <f t="shared" si="7"/>
        <v>6</v>
      </c>
    </row>
    <row r="40" spans="1:6" x14ac:dyDescent="0.25">
      <c r="A40" s="69">
        <v>0.6</v>
      </c>
      <c r="B40" s="2">
        <v>0.25453239577242798</v>
      </c>
      <c r="C40" s="2">
        <v>0.36282518960420501</v>
      </c>
      <c r="D40" s="89">
        <v>0.32389930570636999</v>
      </c>
      <c r="E40" s="97">
        <f t="shared" si="6"/>
        <v>0.94125689108300303</v>
      </c>
      <c r="F40" s="97">
        <f t="shared" si="7"/>
        <v>7</v>
      </c>
    </row>
    <row r="41" spans="1:6" x14ac:dyDescent="0.25">
      <c r="A41" s="69">
        <v>0.7</v>
      </c>
      <c r="B41" s="2">
        <v>0.21646428749018701</v>
      </c>
      <c r="C41" s="2">
        <v>0.284626252748931</v>
      </c>
      <c r="D41" s="89">
        <v>0.29185113045167299</v>
      </c>
      <c r="E41" s="97">
        <f t="shared" si="6"/>
        <v>0.79294167069079102</v>
      </c>
      <c r="F41" s="97">
        <f t="shared" si="7"/>
        <v>8</v>
      </c>
    </row>
    <row r="42" spans="1:6" x14ac:dyDescent="0.25">
      <c r="A42" s="69">
        <v>0.79999999999999905</v>
      </c>
      <c r="B42" s="2">
        <v>0.18725217644952499</v>
      </c>
      <c r="C42" s="2">
        <v>0.23262218173649399</v>
      </c>
      <c r="D42" s="89">
        <v>0.24372955747955699</v>
      </c>
      <c r="E42" s="97">
        <f t="shared" si="6"/>
        <v>0.66360391566557597</v>
      </c>
      <c r="F42" s="97">
        <f t="shared" si="7"/>
        <v>9</v>
      </c>
    </row>
    <row r="43" spans="1:6" x14ac:dyDescent="0.25">
      <c r="A43" s="96">
        <v>0.89999999999999902</v>
      </c>
      <c r="B43" s="16">
        <v>0.16762607686615399</v>
      </c>
      <c r="C43" s="16">
        <v>0.20484182865162101</v>
      </c>
      <c r="D43" s="91">
        <v>0.17354106541606501</v>
      </c>
      <c r="E43" s="97">
        <f t="shared" si="6"/>
        <v>0.54600897093384004</v>
      </c>
      <c r="F43" s="97">
        <f t="shared" si="7"/>
        <v>10</v>
      </c>
    </row>
    <row r="44" spans="1:6" x14ac:dyDescent="0.25">
      <c r="A44" s="99" t="s">
        <v>833</v>
      </c>
      <c r="B44" s="35">
        <f>MAX(B34:B43)</f>
        <v>0.36484418272458502</v>
      </c>
      <c r="C44" s="35">
        <f>MAX(C34:C43)</f>
        <v>0.64054293309803301</v>
      </c>
      <c r="D44" s="35">
        <f>MAX(D34:D43)</f>
        <v>0.55652234530175704</v>
      </c>
      <c r="E44" s="97"/>
      <c r="F44" s="97"/>
    </row>
    <row r="45" spans="1:6" x14ac:dyDescent="0.25">
      <c r="A45" s="75"/>
      <c r="B45" s="6"/>
      <c r="C45" s="6"/>
      <c r="D45" s="6"/>
      <c r="E45" s="76"/>
      <c r="F45" s="76"/>
    </row>
    <row r="46" spans="1:6" x14ac:dyDescent="0.25">
      <c r="A46" s="34" t="s">
        <v>263</v>
      </c>
      <c r="B46" s="9"/>
      <c r="C46" s="9"/>
      <c r="D46" s="9"/>
      <c r="E46" s="9"/>
      <c r="F46" s="9"/>
    </row>
    <row r="47" spans="1:6" x14ac:dyDescent="0.25">
      <c r="A47" s="69"/>
      <c r="B47" s="69" t="s">
        <v>10</v>
      </c>
      <c r="C47" s="69" t="s">
        <v>262</v>
      </c>
      <c r="D47" s="92" t="s">
        <v>267</v>
      </c>
      <c r="E47" s="97" t="s">
        <v>397</v>
      </c>
      <c r="F47" s="97" t="s">
        <v>396</v>
      </c>
    </row>
    <row r="48" spans="1:6" x14ac:dyDescent="0.25">
      <c r="A48" s="69">
        <v>0</v>
      </c>
      <c r="B48" s="2">
        <v>0.46579922115616901</v>
      </c>
      <c r="C48" s="70">
        <v>0.74907918777619098</v>
      </c>
      <c r="D48" s="93">
        <v>0.604292186571598</v>
      </c>
      <c r="E48" s="97">
        <f>SUM(B48:D48)</f>
        <v>1.8191705955039581</v>
      </c>
      <c r="F48" s="97">
        <f>RANK(E48,$E$48:$E$57)</f>
        <v>3</v>
      </c>
    </row>
    <row r="49" spans="1:6" x14ac:dyDescent="0.25">
      <c r="A49" s="68">
        <v>0.1</v>
      </c>
      <c r="B49" s="68">
        <v>0.50155907322307203</v>
      </c>
      <c r="C49" s="68">
        <v>0.74253521323110705</v>
      </c>
      <c r="D49" s="95">
        <v>0.58265873015873004</v>
      </c>
      <c r="E49" s="36">
        <f t="shared" ref="E49:E57" si="8">SUM(B49:D49)</f>
        <v>1.8267530166129091</v>
      </c>
      <c r="F49" s="36">
        <f t="shared" ref="F49:F57" si="9">RANK(E49,$E$48:$E$57)</f>
        <v>2</v>
      </c>
    </row>
    <row r="50" spans="1:6" x14ac:dyDescent="0.25">
      <c r="A50" s="71">
        <v>0.2</v>
      </c>
      <c r="B50" s="72">
        <v>0.51575304435627001</v>
      </c>
      <c r="C50" s="71">
        <v>0.73269683781230499</v>
      </c>
      <c r="D50" s="94">
        <v>0.58230549199084602</v>
      </c>
      <c r="E50" s="98">
        <f t="shared" si="8"/>
        <v>1.8307553741594211</v>
      </c>
      <c r="F50" s="98">
        <f t="shared" si="9"/>
        <v>1</v>
      </c>
    </row>
    <row r="51" spans="1:6" x14ac:dyDescent="0.25">
      <c r="A51" s="69">
        <v>0.3</v>
      </c>
      <c r="B51" s="2">
        <v>0.50336809940923299</v>
      </c>
      <c r="C51" s="2">
        <v>0.71258724950850305</v>
      </c>
      <c r="D51" s="89">
        <v>0.55144158981115499</v>
      </c>
      <c r="E51" s="97">
        <f t="shared" si="8"/>
        <v>1.7673969387288913</v>
      </c>
      <c r="F51" s="97">
        <f t="shared" si="9"/>
        <v>4</v>
      </c>
    </row>
    <row r="52" spans="1:6" x14ac:dyDescent="0.25">
      <c r="A52" s="69">
        <v>0.4</v>
      </c>
      <c r="B52" s="2">
        <v>0.45641752964127602</v>
      </c>
      <c r="C52" s="2">
        <v>0.60637952868776401</v>
      </c>
      <c r="D52" s="89">
        <v>0.51937565308254896</v>
      </c>
      <c r="E52" s="97">
        <f t="shared" si="8"/>
        <v>1.5821727114115891</v>
      </c>
      <c r="F52" s="97">
        <f t="shared" si="9"/>
        <v>5</v>
      </c>
    </row>
    <row r="53" spans="1:6" x14ac:dyDescent="0.25">
      <c r="A53" s="69">
        <v>0.5</v>
      </c>
      <c r="B53" s="2">
        <v>0.41750748762915202</v>
      </c>
      <c r="C53" s="2">
        <v>0.51421184450382496</v>
      </c>
      <c r="D53" s="89">
        <v>0.45838603425559898</v>
      </c>
      <c r="E53" s="97">
        <f t="shared" si="8"/>
        <v>1.3901053663885761</v>
      </c>
      <c r="F53" s="97">
        <f t="shared" si="9"/>
        <v>6</v>
      </c>
    </row>
    <row r="54" spans="1:6" x14ac:dyDescent="0.25">
      <c r="A54" s="69">
        <v>0.6</v>
      </c>
      <c r="B54" s="2">
        <v>0.37958273671289899</v>
      </c>
      <c r="C54" s="2">
        <v>0.43495274755478802</v>
      </c>
      <c r="D54" s="89">
        <v>0.36005270092226599</v>
      </c>
      <c r="E54" s="97">
        <f t="shared" si="8"/>
        <v>1.1745881851899531</v>
      </c>
      <c r="F54" s="97">
        <f t="shared" si="9"/>
        <v>7</v>
      </c>
    </row>
    <row r="55" spans="1:6" x14ac:dyDescent="0.25">
      <c r="A55" s="69">
        <v>0.7</v>
      </c>
      <c r="B55" s="2">
        <v>0.33452235662084401</v>
      </c>
      <c r="C55" s="2">
        <v>0.35207470859813</v>
      </c>
      <c r="D55" s="89">
        <v>0.32382936507936499</v>
      </c>
      <c r="E55" s="97">
        <f t="shared" si="8"/>
        <v>1.010426430298339</v>
      </c>
      <c r="F55" s="97">
        <f t="shared" si="9"/>
        <v>8</v>
      </c>
    </row>
    <row r="56" spans="1:6" x14ac:dyDescent="0.25">
      <c r="A56" s="69">
        <v>0.79999999999999905</v>
      </c>
      <c r="B56" s="2">
        <v>0.30433112090012399</v>
      </c>
      <c r="C56" s="2">
        <v>0.29271169721381501</v>
      </c>
      <c r="D56" s="89">
        <v>0.267757936507936</v>
      </c>
      <c r="E56" s="97">
        <f t="shared" si="8"/>
        <v>0.864800754621875</v>
      </c>
      <c r="F56" s="97">
        <f t="shared" si="9"/>
        <v>9</v>
      </c>
    </row>
    <row r="57" spans="1:6" x14ac:dyDescent="0.25">
      <c r="A57" s="96">
        <v>0.89999999999999902</v>
      </c>
      <c r="B57" s="16">
        <v>0.282565804198667</v>
      </c>
      <c r="C57" s="16">
        <v>0.26012711418780898</v>
      </c>
      <c r="D57" s="91">
        <v>0.19590277777777701</v>
      </c>
      <c r="E57" s="97">
        <f t="shared" si="8"/>
        <v>0.73859569616425291</v>
      </c>
      <c r="F57" s="97">
        <f t="shared" si="9"/>
        <v>10</v>
      </c>
    </row>
    <row r="58" spans="1:6" x14ac:dyDescent="0.25">
      <c r="A58" s="99" t="s">
        <v>833</v>
      </c>
      <c r="B58" s="35">
        <f>MAX(B48:B57)</f>
        <v>0.51575304435627001</v>
      </c>
      <c r="C58" s="35">
        <f>MAX(C48:C57)</f>
        <v>0.74907918777619098</v>
      </c>
      <c r="D58" s="35">
        <f>MAX(D48:D57)</f>
        <v>0.604292186571598</v>
      </c>
      <c r="E58" s="97"/>
      <c r="F58" s="97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3" spans="1:6" s="25" customFormat="1" x14ac:dyDescent="0.25">
      <c r="A63" s="26" t="s">
        <v>867</v>
      </c>
    </row>
    <row r="64" spans="1:6" x14ac:dyDescent="0.25">
      <c r="A64" s="34" t="s">
        <v>260</v>
      </c>
      <c r="B64" s="9" t="s">
        <v>28</v>
      </c>
      <c r="C64" s="9"/>
      <c r="D64" s="9"/>
      <c r="E64" s="9"/>
      <c r="F64" s="9"/>
    </row>
    <row r="65" spans="1:6" x14ac:dyDescent="0.25">
      <c r="A65" s="69"/>
      <c r="B65" s="69" t="s">
        <v>10</v>
      </c>
      <c r="C65" s="69" t="s">
        <v>262</v>
      </c>
      <c r="D65" s="92" t="s">
        <v>267</v>
      </c>
      <c r="E65" s="97" t="s">
        <v>397</v>
      </c>
      <c r="F65" s="97" t="s">
        <v>396</v>
      </c>
    </row>
    <row r="66" spans="1:6" x14ac:dyDescent="0.2">
      <c r="A66" s="69">
        <v>0</v>
      </c>
      <c r="B66" s="128">
        <v>0.303181934800061</v>
      </c>
      <c r="C66" s="128">
        <v>0.63034914037599199</v>
      </c>
      <c r="D66" s="130">
        <v>0.56194442322383498</v>
      </c>
      <c r="E66" s="97">
        <f>SUM(B66:D66)</f>
        <v>1.4954754983998879</v>
      </c>
      <c r="F66" s="97">
        <f>RANK(E66,$E$66:$E$75)</f>
        <v>3</v>
      </c>
    </row>
    <row r="67" spans="1:6" x14ac:dyDescent="0.2">
      <c r="A67" s="69">
        <v>0.1</v>
      </c>
      <c r="B67" s="128">
        <v>0.336975020068357</v>
      </c>
      <c r="C67" s="130">
        <v>0.63143375361962595</v>
      </c>
      <c r="D67" s="128">
        <v>0.54091331956157496</v>
      </c>
      <c r="E67" s="97">
        <f t="shared" ref="E67:E75" si="10">SUM(B67:D67)</f>
        <v>1.5093220932495579</v>
      </c>
      <c r="F67" s="97">
        <f t="shared" ref="F67:F75" si="11">RANK(E67,$E$66:$E$75)</f>
        <v>2</v>
      </c>
    </row>
    <row r="68" spans="1:6" x14ac:dyDescent="0.2">
      <c r="A68" s="71">
        <v>0.2</v>
      </c>
      <c r="B68" s="130">
        <v>0.36244837046341899</v>
      </c>
      <c r="C68" s="128">
        <v>0.61973812884905499</v>
      </c>
      <c r="D68" s="128">
        <v>0.54309854293215298</v>
      </c>
      <c r="E68" s="98">
        <f t="shared" si="10"/>
        <v>1.5252850422446271</v>
      </c>
      <c r="F68" s="97">
        <f t="shared" si="11"/>
        <v>1</v>
      </c>
    </row>
    <row r="69" spans="1:6" x14ac:dyDescent="0.2">
      <c r="A69" s="69">
        <v>0.3</v>
      </c>
      <c r="B69" s="128">
        <v>0.35549553069039302</v>
      </c>
      <c r="C69" s="128">
        <v>0.58500918148149805</v>
      </c>
      <c r="D69" s="128">
        <v>0.51490412500384197</v>
      </c>
      <c r="E69" s="97">
        <f t="shared" si="10"/>
        <v>1.455408837175733</v>
      </c>
      <c r="F69" s="97">
        <f t="shared" si="11"/>
        <v>4</v>
      </c>
    </row>
    <row r="70" spans="1:6" x14ac:dyDescent="0.2">
      <c r="A70" s="69">
        <v>0.4</v>
      </c>
      <c r="B70" s="128">
        <v>0.327466106806446</v>
      </c>
      <c r="C70" s="128">
        <v>0.52246610644161795</v>
      </c>
      <c r="D70" s="128">
        <v>0.49221005330031697</v>
      </c>
      <c r="E70" s="97">
        <f t="shared" si="10"/>
        <v>1.3421422665483811</v>
      </c>
      <c r="F70" s="97">
        <f t="shared" si="11"/>
        <v>5</v>
      </c>
    </row>
    <row r="71" spans="1:6" x14ac:dyDescent="0.2">
      <c r="A71" s="69">
        <v>0.5</v>
      </c>
      <c r="B71" s="128">
        <v>0.30252970602483598</v>
      </c>
      <c r="C71" s="128">
        <v>0.44395795640941499</v>
      </c>
      <c r="D71" s="128">
        <v>0.44789090438546902</v>
      </c>
      <c r="E71" s="97">
        <f t="shared" si="10"/>
        <v>1.19437856681972</v>
      </c>
      <c r="F71" s="97">
        <f t="shared" si="11"/>
        <v>6</v>
      </c>
    </row>
    <row r="72" spans="1:6" x14ac:dyDescent="0.2">
      <c r="A72" s="69">
        <v>0.6</v>
      </c>
      <c r="B72" s="128">
        <v>0.27208920070415399</v>
      </c>
      <c r="C72" s="128">
        <v>0.37159658809187202</v>
      </c>
      <c r="D72" s="128">
        <v>0.32560603647560099</v>
      </c>
      <c r="E72" s="97">
        <f t="shared" si="10"/>
        <v>0.96929182527162694</v>
      </c>
      <c r="F72" s="97">
        <f t="shared" si="11"/>
        <v>7</v>
      </c>
    </row>
    <row r="73" spans="1:6" x14ac:dyDescent="0.2">
      <c r="A73" s="69">
        <v>0.7</v>
      </c>
      <c r="B73" s="128">
        <v>0.23459332882568701</v>
      </c>
      <c r="C73" s="128">
        <v>0.289365113294066</v>
      </c>
      <c r="D73" s="128">
        <v>0.28939119455423801</v>
      </c>
      <c r="E73" s="97">
        <f t="shared" si="10"/>
        <v>0.81334963667399096</v>
      </c>
      <c r="F73" s="97">
        <f t="shared" si="11"/>
        <v>8</v>
      </c>
    </row>
    <row r="74" spans="1:6" x14ac:dyDescent="0.2">
      <c r="A74" s="69">
        <v>0.79999999999999905</v>
      </c>
      <c r="B74" s="128">
        <v>0.20908535390915201</v>
      </c>
      <c r="C74" s="128">
        <v>0.23073951705892401</v>
      </c>
      <c r="D74" s="128">
        <v>0.24368842030132301</v>
      </c>
      <c r="E74" s="97">
        <f t="shared" si="10"/>
        <v>0.68351329126939897</v>
      </c>
      <c r="F74" s="97">
        <f t="shared" si="11"/>
        <v>9</v>
      </c>
    </row>
    <row r="75" spans="1:6" x14ac:dyDescent="0.2">
      <c r="A75" s="96">
        <v>0.89999999999999902</v>
      </c>
      <c r="B75" s="128">
        <v>0.192571533567304</v>
      </c>
      <c r="C75" s="128">
        <v>0.19751859642736899</v>
      </c>
      <c r="D75" s="128">
        <v>0.173032858345358</v>
      </c>
      <c r="E75" s="97">
        <f t="shared" si="10"/>
        <v>0.56312298834003094</v>
      </c>
      <c r="F75" s="97">
        <f t="shared" si="11"/>
        <v>10</v>
      </c>
    </row>
    <row r="76" spans="1:6" x14ac:dyDescent="0.25">
      <c r="A76" s="99" t="s">
        <v>833</v>
      </c>
      <c r="B76" s="35">
        <f>MAX(B66:B75)</f>
        <v>0.36244837046341899</v>
      </c>
      <c r="C76" s="35">
        <f>MAX(C66:C75)</f>
        <v>0.63143375361962595</v>
      </c>
      <c r="D76" s="35">
        <f>MAX(D66:D75)</f>
        <v>0.56194442322383498</v>
      </c>
      <c r="E76" s="97"/>
      <c r="F76" s="97"/>
    </row>
    <row r="77" spans="1:6" x14ac:dyDescent="0.25">
      <c r="A77" s="75"/>
      <c r="B77" s="6"/>
      <c r="C77" s="6"/>
      <c r="D77" s="6"/>
      <c r="E77" s="76"/>
      <c r="F77" s="76"/>
    </row>
    <row r="78" spans="1:6" x14ac:dyDescent="0.25">
      <c r="A78" s="34" t="s">
        <v>263</v>
      </c>
      <c r="B78" s="9"/>
      <c r="C78" s="9"/>
      <c r="D78" s="9"/>
      <c r="E78" s="9"/>
      <c r="F78" s="9"/>
    </row>
    <row r="79" spans="1:6" x14ac:dyDescent="0.25">
      <c r="A79" s="69"/>
      <c r="B79" s="69" t="s">
        <v>10</v>
      </c>
      <c r="C79" s="69" t="s">
        <v>262</v>
      </c>
      <c r="D79" s="92" t="s">
        <v>267</v>
      </c>
      <c r="E79" s="97" t="s">
        <v>397</v>
      </c>
      <c r="F79" s="97" t="s">
        <v>396</v>
      </c>
    </row>
    <row r="80" spans="1:6" x14ac:dyDescent="0.2">
      <c r="A80" s="69">
        <v>0</v>
      </c>
      <c r="B80" s="128">
        <v>0.45167005975228303</v>
      </c>
      <c r="C80" s="128">
        <v>0.74262095114436</v>
      </c>
      <c r="D80" s="130">
        <v>0.604292186571598</v>
      </c>
      <c r="E80" s="97">
        <f>SUM(B80:D80)</f>
        <v>1.7985831974682409</v>
      </c>
      <c r="F80" s="97">
        <f>RANK(E80,$E$80:$E$89)</f>
        <v>3</v>
      </c>
    </row>
    <row r="81" spans="1:6" x14ac:dyDescent="0.2">
      <c r="A81" s="68">
        <v>0.1</v>
      </c>
      <c r="B81" s="128">
        <v>0.49423136335687401</v>
      </c>
      <c r="C81" s="130">
        <v>0.74277128582753205</v>
      </c>
      <c r="D81" s="128">
        <v>0.58265873015873004</v>
      </c>
      <c r="E81" s="36">
        <f t="shared" ref="E81:E89" si="12">SUM(B81:D81)</f>
        <v>1.8196613793431362</v>
      </c>
      <c r="F81" s="97">
        <f t="shared" ref="F81:F89" si="13">RANK(E81,$E$80:$E$89)</f>
        <v>2</v>
      </c>
    </row>
    <row r="82" spans="1:6" x14ac:dyDescent="0.2">
      <c r="A82" s="71">
        <v>0.2</v>
      </c>
      <c r="B82" s="130">
        <v>0.53088178432883604</v>
      </c>
      <c r="C82" s="128">
        <v>0.72916624086934301</v>
      </c>
      <c r="D82" s="128">
        <v>0.58230549199084602</v>
      </c>
      <c r="E82" s="98">
        <f t="shared" si="12"/>
        <v>1.8423535171890251</v>
      </c>
      <c r="F82" s="97">
        <f t="shared" si="13"/>
        <v>1</v>
      </c>
    </row>
    <row r="83" spans="1:6" x14ac:dyDescent="0.2">
      <c r="A83" s="69">
        <v>0.3</v>
      </c>
      <c r="B83" s="128">
        <v>0.526282964031906</v>
      </c>
      <c r="C83" s="128">
        <v>0.69565857894939498</v>
      </c>
      <c r="D83" s="128">
        <v>0.55144158981115499</v>
      </c>
      <c r="E83" s="97">
        <f t="shared" si="12"/>
        <v>1.7733831327924561</v>
      </c>
      <c r="F83" s="97">
        <f t="shared" si="13"/>
        <v>4</v>
      </c>
    </row>
    <row r="84" spans="1:6" x14ac:dyDescent="0.2">
      <c r="A84" s="69">
        <v>0.4</v>
      </c>
      <c r="B84" s="128">
        <v>0.48303347719665302</v>
      </c>
      <c r="C84" s="128">
        <v>0.60724348578952103</v>
      </c>
      <c r="D84" s="128">
        <v>0.51937565308254896</v>
      </c>
      <c r="E84" s="97">
        <f t="shared" si="12"/>
        <v>1.6096526160687232</v>
      </c>
      <c r="F84" s="97">
        <f t="shared" si="13"/>
        <v>5</v>
      </c>
    </row>
    <row r="85" spans="1:6" x14ac:dyDescent="0.2">
      <c r="A85" s="69">
        <v>0.5</v>
      </c>
      <c r="B85" s="128">
        <v>0.45334482581868302</v>
      </c>
      <c r="C85" s="128">
        <v>0.515535040064382</v>
      </c>
      <c r="D85" s="128">
        <v>0.48338603425559901</v>
      </c>
      <c r="E85" s="97">
        <f t="shared" si="12"/>
        <v>1.4522659001386642</v>
      </c>
      <c r="F85" s="97">
        <f t="shared" si="13"/>
        <v>6</v>
      </c>
    </row>
    <row r="86" spans="1:6" x14ac:dyDescent="0.2">
      <c r="A86" s="69">
        <v>0.6</v>
      </c>
      <c r="B86" s="128">
        <v>0.42208068787198599</v>
      </c>
      <c r="C86" s="128">
        <v>0.43779668460790899</v>
      </c>
      <c r="D86" s="128">
        <v>0.36005270092226599</v>
      </c>
      <c r="E86" s="97">
        <f t="shared" si="12"/>
        <v>1.219930073402161</v>
      </c>
      <c r="F86" s="97">
        <f t="shared" si="13"/>
        <v>7</v>
      </c>
    </row>
    <row r="87" spans="1:6" x14ac:dyDescent="0.2">
      <c r="A87" s="69">
        <v>0.7</v>
      </c>
      <c r="B87" s="128">
        <v>0.37896531419041501</v>
      </c>
      <c r="C87" s="128">
        <v>0.34017530460331102</v>
      </c>
      <c r="D87" s="128">
        <v>0.31549603174603102</v>
      </c>
      <c r="E87" s="97">
        <f t="shared" si="12"/>
        <v>1.0346366505397571</v>
      </c>
      <c r="F87" s="97">
        <f t="shared" si="13"/>
        <v>8</v>
      </c>
    </row>
    <row r="88" spans="1:6" x14ac:dyDescent="0.2">
      <c r="A88" s="69">
        <v>0.79999999999999905</v>
      </c>
      <c r="B88" s="128">
        <v>0.35428855686306399</v>
      </c>
      <c r="C88" s="128">
        <v>0.274482212273577</v>
      </c>
      <c r="D88" s="128">
        <v>0.267757936507936</v>
      </c>
      <c r="E88" s="97">
        <f t="shared" si="12"/>
        <v>0.89652870564457698</v>
      </c>
      <c r="F88" s="97">
        <f t="shared" si="13"/>
        <v>9</v>
      </c>
    </row>
    <row r="89" spans="1:6" x14ac:dyDescent="0.2">
      <c r="A89" s="96">
        <v>0.89999999999999902</v>
      </c>
      <c r="B89" s="128">
        <v>0.339230085522219</v>
      </c>
      <c r="C89" s="128">
        <v>0.235387623265681</v>
      </c>
      <c r="D89" s="128">
        <v>0.19590277777777701</v>
      </c>
      <c r="E89" s="97">
        <f t="shared" si="12"/>
        <v>0.77052048656567695</v>
      </c>
      <c r="F89" s="97">
        <f t="shared" si="13"/>
        <v>10</v>
      </c>
    </row>
    <row r="90" spans="1:6" x14ac:dyDescent="0.25">
      <c r="A90" s="99" t="s">
        <v>833</v>
      </c>
      <c r="B90" s="35">
        <f>MAX(B80:B89)</f>
        <v>0.53088178432883604</v>
      </c>
      <c r="C90" s="35">
        <f>MAX(C80:C89)</f>
        <v>0.74277128582753205</v>
      </c>
      <c r="D90" s="35">
        <f>MAX(D80:D89)</f>
        <v>0.604292186571598</v>
      </c>
      <c r="E90" s="97"/>
      <c r="F90" s="97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</sheetData>
  <phoneticPr fontId="16" type="noConversion"/>
  <conditionalFormatting sqref="B66:B75">
    <cfRule type="top10" dxfId="122" priority="8" rank="1"/>
  </conditionalFormatting>
  <conditionalFormatting sqref="C66:C75">
    <cfRule type="top10" dxfId="121" priority="7" rank="1"/>
  </conditionalFormatting>
  <conditionalFormatting sqref="D66:D75">
    <cfRule type="top10" dxfId="120" priority="6" rank="1"/>
  </conditionalFormatting>
  <conditionalFormatting sqref="E66:E75">
    <cfRule type="top10" dxfId="119" priority="5" rank="1"/>
  </conditionalFormatting>
  <conditionalFormatting sqref="B80:B89">
    <cfRule type="top10" dxfId="118" priority="4" rank="1"/>
  </conditionalFormatting>
  <conditionalFormatting sqref="C80:C89">
    <cfRule type="top10" dxfId="117" priority="3" rank="1"/>
  </conditionalFormatting>
  <conditionalFormatting sqref="D80:D89">
    <cfRule type="top10" dxfId="116" priority="2" rank="1"/>
  </conditionalFormatting>
  <conditionalFormatting sqref="E80:E89">
    <cfRule type="top10" dxfId="115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87" activePane="bottomLeft" state="frozen"/>
      <selection activeCell="G23" sqref="G23"/>
      <selection pane="bottomLeft" activeCell="D249" sqref="D249:H249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8.85546875" style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7">
        <v>42144.706099537034</v>
      </c>
    </row>
    <row r="4" spans="1:16" x14ac:dyDescent="0.25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7">
        <v>42144.706805555557</v>
      </c>
    </row>
    <row r="5" spans="1:16" x14ac:dyDescent="0.25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7">
        <v>42144.70753472222</v>
      </c>
    </row>
    <row r="6" spans="1:16" x14ac:dyDescent="0.25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7">
        <v>42144.708240740743</v>
      </c>
    </row>
    <row r="7" spans="1:16" x14ac:dyDescent="0.25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7">
        <v>42144.70894675926</v>
      </c>
    </row>
    <row r="8" spans="1:16" x14ac:dyDescent="0.25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7">
        <v>42144.709652777776</v>
      </c>
    </row>
    <row r="9" spans="1:16" x14ac:dyDescent="0.25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7">
        <v>42144.710358796299</v>
      </c>
    </row>
    <row r="10" spans="1:16" x14ac:dyDescent="0.25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7">
        <v>42144.711064814815</v>
      </c>
    </row>
    <row r="11" spans="1:16" x14ac:dyDescent="0.25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7">
        <v>42144.711770833332</v>
      </c>
    </row>
    <row r="12" spans="1:16" x14ac:dyDescent="0.25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7">
        <v>42144.712476851855</v>
      </c>
    </row>
    <row r="13" spans="1:16" x14ac:dyDescent="0.25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7">
        <v>42144.713171296295</v>
      </c>
    </row>
    <row r="14" spans="1:16" x14ac:dyDescent="0.25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7">
        <v>42144.713854166665</v>
      </c>
    </row>
    <row r="15" spans="1:16" x14ac:dyDescent="0.25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7">
        <v>42144.714560185188</v>
      </c>
    </row>
    <row r="16" spans="1:16" x14ac:dyDescent="0.25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7">
        <v>42144.715243055558</v>
      </c>
    </row>
    <row r="17" spans="1:16" x14ac:dyDescent="0.25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7">
        <v>42144.715960648151</v>
      </c>
    </row>
    <row r="18" spans="1:16" x14ac:dyDescent="0.25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7">
        <v>42144.716666666667</v>
      </c>
    </row>
    <row r="19" spans="1:16" x14ac:dyDescent="0.25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7">
        <v>42144.717372685183</v>
      </c>
    </row>
    <row r="20" spans="1:16" x14ac:dyDescent="0.25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7">
        <v>42144.718090277776</v>
      </c>
    </row>
    <row r="21" spans="1:16" x14ac:dyDescent="0.25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7">
        <v>42144.718784722223</v>
      </c>
    </row>
    <row r="22" spans="1:16" x14ac:dyDescent="0.25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7">
        <v>42144.719490740739</v>
      </c>
    </row>
    <row r="23" spans="1:16" x14ac:dyDescent="0.25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7">
        <v>42144.720173611109</v>
      </c>
    </row>
    <row r="24" spans="1:16" x14ac:dyDescent="0.25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7">
        <v>42144.720879629633</v>
      </c>
    </row>
    <row r="25" spans="1:16" x14ac:dyDescent="0.25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7">
        <v>42144.721574074072</v>
      </c>
    </row>
    <row r="26" spans="1:16" x14ac:dyDescent="0.25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7">
        <v>42144.722256944442</v>
      </c>
    </row>
    <row r="27" spans="1:16" x14ac:dyDescent="0.25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8" t="s">
        <v>56</v>
      </c>
      <c r="L27" s="2">
        <v>0.2</v>
      </c>
      <c r="M27" s="2">
        <v>0.4</v>
      </c>
      <c r="N27" s="2"/>
      <c r="O27" s="2">
        <v>90</v>
      </c>
      <c r="P27" s="87">
        <v>42144.722951388889</v>
      </c>
    </row>
    <row r="28" spans="1:16" x14ac:dyDescent="0.25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7">
        <v>42144.723657407405</v>
      </c>
    </row>
    <row r="29" spans="1:16" x14ac:dyDescent="0.25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7">
        <v>42144.724340277775</v>
      </c>
    </row>
    <row r="30" spans="1:16" x14ac:dyDescent="0.25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7">
        <v>42144.725023148145</v>
      </c>
    </row>
    <row r="31" spans="1:16" x14ac:dyDescent="0.25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7">
        <v>42144.725706018522</v>
      </c>
    </row>
    <row r="32" spans="1:16" x14ac:dyDescent="0.25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7">
        <v>42144.726388888892</v>
      </c>
    </row>
    <row r="33" spans="1:16" x14ac:dyDescent="0.25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7">
        <v>42144.727083333331</v>
      </c>
    </row>
    <row r="34" spans="1:16" x14ac:dyDescent="0.25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7">
        <v>42144.727777777778</v>
      </c>
    </row>
    <row r="35" spans="1:16" x14ac:dyDescent="0.25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7">
        <v>42144.728460648148</v>
      </c>
    </row>
    <row r="36" spans="1:16" x14ac:dyDescent="0.25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7">
        <v>42144.729155092595</v>
      </c>
    </row>
    <row r="37" spans="1:16" x14ac:dyDescent="0.25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7">
        <v>42144.729849537034</v>
      </c>
    </row>
    <row r="38" spans="1:16" x14ac:dyDescent="0.25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7">
        <v>42144.730532407404</v>
      </c>
    </row>
    <row r="39" spans="1:16" x14ac:dyDescent="0.25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7">
        <v>42144.731203703705</v>
      </c>
    </row>
    <row r="40" spans="1:16" x14ac:dyDescent="0.25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7">
        <v>42144.731886574074</v>
      </c>
    </row>
    <row r="41" spans="1:16" x14ac:dyDescent="0.25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7">
        <v>42144.732581018521</v>
      </c>
    </row>
    <row r="42" spans="1:16" x14ac:dyDescent="0.25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7">
        <v>42144.733275462961</v>
      </c>
    </row>
    <row r="43" spans="1:16" x14ac:dyDescent="0.25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7">
        <v>42144.733958333331</v>
      </c>
    </row>
    <row r="44" spans="1:16" x14ac:dyDescent="0.25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7">
        <v>42144.734652777777</v>
      </c>
    </row>
    <row r="45" spans="1:16" x14ac:dyDescent="0.25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7">
        <v>42144.735335648147</v>
      </c>
    </row>
    <row r="46" spans="1:16" x14ac:dyDescent="0.25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7">
        <v>42144.736030092594</v>
      </c>
    </row>
    <row r="47" spans="1:16" x14ac:dyDescent="0.25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7">
        <v>42144.736724537041</v>
      </c>
    </row>
    <row r="48" spans="1:16" x14ac:dyDescent="0.25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7">
        <v>42144.73741898148</v>
      </c>
    </row>
    <row r="49" spans="1:16" x14ac:dyDescent="0.25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7">
        <v>42144.73810185185</v>
      </c>
    </row>
    <row r="50" spans="1:16" x14ac:dyDescent="0.25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7">
        <v>42144.738796296297</v>
      </c>
    </row>
    <row r="51" spans="1:16" x14ac:dyDescent="0.25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7">
        <v>42144.73946759259</v>
      </c>
    </row>
    <row r="52" spans="1:16" x14ac:dyDescent="0.25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7">
        <v>42144.740173611113</v>
      </c>
    </row>
    <row r="53" spans="1:16" x14ac:dyDescent="0.25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7">
        <v>42144.740868055553</v>
      </c>
    </row>
    <row r="54" spans="1:16" x14ac:dyDescent="0.25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7">
        <v>42144.741585648146</v>
      </c>
    </row>
    <row r="55" spans="1:16" x14ac:dyDescent="0.25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7">
        <v>42144.742268518516</v>
      </c>
    </row>
    <row r="56" spans="1:16" x14ac:dyDescent="0.25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7">
        <v>42144.742962962962</v>
      </c>
    </row>
    <row r="57" spans="1:16" x14ac:dyDescent="0.25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7">
        <v>42144.743645833332</v>
      </c>
    </row>
    <row r="58" spans="1:16" x14ac:dyDescent="0.25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7">
        <v>42144.744305555556</v>
      </c>
    </row>
    <row r="59" spans="1:16" x14ac:dyDescent="0.25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7">
        <v>42144.74496527778</v>
      </c>
    </row>
    <row r="60" spans="1:16" x14ac:dyDescent="0.25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7">
        <v>42144.745636574073</v>
      </c>
    </row>
    <row r="61" spans="1:16" x14ac:dyDescent="0.25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7">
        <v>42144.746331018519</v>
      </c>
    </row>
    <row r="62" spans="1:16" x14ac:dyDescent="0.25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7">
        <v>42144.747048611112</v>
      </c>
    </row>
    <row r="63" spans="1:16" x14ac:dyDescent="0.25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7">
        <v>42144.747719907406</v>
      </c>
    </row>
    <row r="64" spans="1:16" x14ac:dyDescent="0.25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7">
        <v>42144.748414351852</v>
      </c>
    </row>
    <row r="65" spans="1:16" x14ac:dyDescent="0.25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7">
        <v>42144.749108796299</v>
      </c>
    </row>
    <row r="66" spans="1:16" x14ac:dyDescent="0.25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7">
        <v>42144.749803240738</v>
      </c>
    </row>
    <row r="67" spans="1:16" x14ac:dyDescent="0.25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7">
        <v>42144.750486111108</v>
      </c>
    </row>
    <row r="68" spans="1:16" x14ac:dyDescent="0.25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7">
        <v>42144.751168981478</v>
      </c>
    </row>
    <row r="69" spans="1:16" x14ac:dyDescent="0.25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7">
        <v>42144.751863425925</v>
      </c>
    </row>
    <row r="70" spans="1:16" x14ac:dyDescent="0.25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7">
        <v>42144.752546296295</v>
      </c>
    </row>
    <row r="71" spans="1:16" x14ac:dyDescent="0.25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7">
        <v>42144.753240740742</v>
      </c>
    </row>
    <row r="72" spans="1:16" x14ac:dyDescent="0.25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7">
        <v>42144.753923611112</v>
      </c>
    </row>
    <row r="73" spans="1:16" x14ac:dyDescent="0.25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7">
        <v>42144.754606481481</v>
      </c>
    </row>
    <row r="74" spans="1:16" x14ac:dyDescent="0.25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7">
        <v>42144.755300925928</v>
      </c>
    </row>
    <row r="75" spans="1:16" x14ac:dyDescent="0.25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7">
        <v>42144.756018518521</v>
      </c>
    </row>
    <row r="76" spans="1:16" x14ac:dyDescent="0.25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7">
        <v>42144.756712962961</v>
      </c>
    </row>
    <row r="77" spans="1:16" x14ac:dyDescent="0.25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7">
        <v>42144.757395833331</v>
      </c>
    </row>
    <row r="78" spans="1:16" x14ac:dyDescent="0.25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7">
        <v>42144.7580787037</v>
      </c>
    </row>
    <row r="79" spans="1:16" x14ac:dyDescent="0.25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7">
        <v>42144.758784722224</v>
      </c>
    </row>
    <row r="80" spans="1:16" x14ac:dyDescent="0.25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7">
        <v>42144.759456018517</v>
      </c>
    </row>
    <row r="81" spans="1:16" x14ac:dyDescent="0.25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7">
        <v>42144.760150462964</v>
      </c>
    </row>
    <row r="82" spans="1:16" x14ac:dyDescent="0.25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7">
        <v>42144.760833333334</v>
      </c>
    </row>
    <row r="83" spans="1:16" x14ac:dyDescent="0.25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7">
        <v>42144.761516203704</v>
      </c>
    </row>
    <row r="84" spans="1:16" x14ac:dyDescent="0.25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7">
        <v>42144.762187499997</v>
      </c>
    </row>
    <row r="85" spans="1:16" x14ac:dyDescent="0.25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7">
        <v>42144.762858796297</v>
      </c>
    </row>
    <row r="86" spans="1:16" x14ac:dyDescent="0.25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7">
        <v>42144.763518518521</v>
      </c>
    </row>
    <row r="87" spans="1:16" x14ac:dyDescent="0.25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7">
        <v>42144.764189814814</v>
      </c>
    </row>
    <row r="88" spans="1:16" x14ac:dyDescent="0.25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7">
        <v>42144.764861111114</v>
      </c>
    </row>
    <row r="89" spans="1:16" x14ac:dyDescent="0.25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7">
        <v>42144.765532407408</v>
      </c>
    </row>
    <row r="90" spans="1:16" x14ac:dyDescent="0.25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7">
        <v>42144.766215277778</v>
      </c>
    </row>
    <row r="91" spans="1:16" x14ac:dyDescent="0.25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7">
        <v>42144.766909722224</v>
      </c>
    </row>
    <row r="92" spans="1:16" x14ac:dyDescent="0.25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7">
        <v>42144.76761574074</v>
      </c>
    </row>
    <row r="93" spans="1:16" x14ac:dyDescent="0.25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7">
        <v>42144.76829861111</v>
      </c>
    </row>
    <row r="94" spans="1:16" x14ac:dyDescent="0.25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7">
        <v>42144.768969907411</v>
      </c>
    </row>
    <row r="95" spans="1:16" x14ac:dyDescent="0.25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7">
        <v>42144.769618055558</v>
      </c>
    </row>
    <row r="96" spans="1:16" x14ac:dyDescent="0.25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7">
        <v>42144.770289351851</v>
      </c>
    </row>
    <row r="97" spans="1:16" x14ac:dyDescent="0.25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7">
        <v>42144.770983796298</v>
      </c>
    </row>
    <row r="98" spans="1:16" x14ac:dyDescent="0.25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7">
        <v>42144.771666666667</v>
      </c>
    </row>
    <row r="99" spans="1:16" x14ac:dyDescent="0.25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7">
        <v>42144.772349537037</v>
      </c>
    </row>
    <row r="100" spans="1:16" x14ac:dyDescent="0.25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7">
        <v>42144.773009259261</v>
      </c>
    </row>
    <row r="101" spans="1:16" x14ac:dyDescent="0.25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7">
        <v>42144.773692129631</v>
      </c>
    </row>
    <row r="102" spans="1:16" x14ac:dyDescent="0.25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7">
        <v>42144.774398148147</v>
      </c>
    </row>
    <row r="103" spans="1:16" x14ac:dyDescent="0.25">
      <c r="O103" s="5"/>
    </row>
    <row r="104" spans="1:16" s="26" customFormat="1" x14ac:dyDescent="0.25">
      <c r="A104" s="26" t="s">
        <v>859</v>
      </c>
    </row>
    <row r="105" spans="1:16" x14ac:dyDescent="0.25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 x14ac:dyDescent="0.25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 x14ac:dyDescent="0.25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 x14ac:dyDescent="0.25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 x14ac:dyDescent="0.25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 x14ac:dyDescent="0.25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 x14ac:dyDescent="0.25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 x14ac:dyDescent="0.25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 x14ac:dyDescent="0.25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 x14ac:dyDescent="0.25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 x14ac:dyDescent="0.25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 x14ac:dyDescent="0.25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 x14ac:dyDescent="0.25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 x14ac:dyDescent="0.25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 x14ac:dyDescent="0.25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 x14ac:dyDescent="0.25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 x14ac:dyDescent="0.25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 x14ac:dyDescent="0.25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 x14ac:dyDescent="0.25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 x14ac:dyDescent="0.25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 x14ac:dyDescent="0.25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 x14ac:dyDescent="0.25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 x14ac:dyDescent="0.25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 x14ac:dyDescent="0.25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 x14ac:dyDescent="0.25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 x14ac:dyDescent="0.25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 x14ac:dyDescent="0.25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 x14ac:dyDescent="0.25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 x14ac:dyDescent="0.25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 x14ac:dyDescent="0.25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 x14ac:dyDescent="0.25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 x14ac:dyDescent="0.25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 x14ac:dyDescent="0.25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 x14ac:dyDescent="0.25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 x14ac:dyDescent="0.25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 x14ac:dyDescent="0.25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 x14ac:dyDescent="0.25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 x14ac:dyDescent="0.25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 x14ac:dyDescent="0.25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 x14ac:dyDescent="0.25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 x14ac:dyDescent="0.25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 x14ac:dyDescent="0.25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 x14ac:dyDescent="0.25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 x14ac:dyDescent="0.25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 x14ac:dyDescent="0.25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 x14ac:dyDescent="0.25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 x14ac:dyDescent="0.25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 x14ac:dyDescent="0.25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 x14ac:dyDescent="0.25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 x14ac:dyDescent="0.25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 x14ac:dyDescent="0.25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 x14ac:dyDescent="0.25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 x14ac:dyDescent="0.25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 x14ac:dyDescent="0.25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 x14ac:dyDescent="0.25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 x14ac:dyDescent="0.25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 x14ac:dyDescent="0.25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 x14ac:dyDescent="0.25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 x14ac:dyDescent="0.25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 x14ac:dyDescent="0.25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 x14ac:dyDescent="0.25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 x14ac:dyDescent="0.25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 x14ac:dyDescent="0.25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 x14ac:dyDescent="0.25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 x14ac:dyDescent="0.25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 x14ac:dyDescent="0.25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 x14ac:dyDescent="0.25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 x14ac:dyDescent="0.25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 x14ac:dyDescent="0.25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 x14ac:dyDescent="0.25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 x14ac:dyDescent="0.25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 x14ac:dyDescent="0.25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 x14ac:dyDescent="0.25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 x14ac:dyDescent="0.25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 x14ac:dyDescent="0.25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 x14ac:dyDescent="0.25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 x14ac:dyDescent="0.25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 x14ac:dyDescent="0.25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 x14ac:dyDescent="0.25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 x14ac:dyDescent="0.25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 x14ac:dyDescent="0.25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 x14ac:dyDescent="0.25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 x14ac:dyDescent="0.25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 x14ac:dyDescent="0.25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 x14ac:dyDescent="0.25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 x14ac:dyDescent="0.25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 x14ac:dyDescent="0.25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 x14ac:dyDescent="0.25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 x14ac:dyDescent="0.25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 x14ac:dyDescent="0.25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 x14ac:dyDescent="0.25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 x14ac:dyDescent="0.25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 x14ac:dyDescent="0.25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 x14ac:dyDescent="0.25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 x14ac:dyDescent="0.25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 x14ac:dyDescent="0.25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 x14ac:dyDescent="0.25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 x14ac:dyDescent="0.25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 x14ac:dyDescent="0.25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 x14ac:dyDescent="0.25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  <row r="206" spans="1:16" s="26" customFormat="1" x14ac:dyDescent="0.25">
      <c r="A206" s="26" t="s">
        <v>867</v>
      </c>
    </row>
    <row r="207" spans="1:16" x14ac:dyDescent="0.2">
      <c r="A207" s="128">
        <v>85</v>
      </c>
      <c r="B207" s="128">
        <v>131</v>
      </c>
      <c r="C207" s="128">
        <v>166</v>
      </c>
      <c r="D207" s="128">
        <v>0.29929577464788698</v>
      </c>
      <c r="E207" s="128">
        <v>0.46126760563380198</v>
      </c>
      <c r="F207" s="128">
        <v>0.58450704225352101</v>
      </c>
      <c r="G207" s="128">
        <v>0.26222235540026301</v>
      </c>
      <c r="H207" s="128">
        <v>0.38732603986403003</v>
      </c>
      <c r="I207" s="128" t="s">
        <v>27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42589.699143518519</v>
      </c>
    </row>
    <row r="208" spans="1:16" x14ac:dyDescent="0.2">
      <c r="A208" s="128">
        <v>87</v>
      </c>
      <c r="B208" s="128">
        <v>153</v>
      </c>
      <c r="C208" s="128">
        <v>187</v>
      </c>
      <c r="D208" s="128">
        <v>0.30633802816901401</v>
      </c>
      <c r="E208" s="128">
        <v>0.53873239436619702</v>
      </c>
      <c r="F208" s="128">
        <v>0.65845070422535201</v>
      </c>
      <c r="G208" s="128">
        <v>0.28892046399761201</v>
      </c>
      <c r="H208" s="128">
        <v>0.41666077253997702</v>
      </c>
      <c r="I208" s="128" t="s">
        <v>27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42589.699386574073</v>
      </c>
    </row>
    <row r="209" spans="1:16" x14ac:dyDescent="0.2">
      <c r="A209" s="128">
        <v>94</v>
      </c>
      <c r="B209" s="128">
        <v>168</v>
      </c>
      <c r="C209" s="128">
        <v>202</v>
      </c>
      <c r="D209" s="128">
        <v>0.33098591549295697</v>
      </c>
      <c r="E209" s="128">
        <v>0.59154929577464699</v>
      </c>
      <c r="F209" s="128">
        <v>0.71126760563380198</v>
      </c>
      <c r="G209" s="128">
        <v>0.31579803333861001</v>
      </c>
      <c r="H209" s="128">
        <v>0.45198429123365702</v>
      </c>
      <c r="I209" s="128" t="s">
        <v>27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42589.699629629627</v>
      </c>
    </row>
    <row r="210" spans="1:16" x14ac:dyDescent="0.2">
      <c r="A210" s="128">
        <v>105</v>
      </c>
      <c r="B210" s="128">
        <v>178</v>
      </c>
      <c r="C210" s="128">
        <v>205</v>
      </c>
      <c r="D210" s="128">
        <v>0.36971830985915399</v>
      </c>
      <c r="E210" s="128">
        <v>0.62676056338028097</v>
      </c>
      <c r="F210" s="128">
        <v>0.721830985915493</v>
      </c>
      <c r="G210" s="128">
        <v>0.33555647086921803</v>
      </c>
      <c r="H210" s="128">
        <v>0.48729824003377298</v>
      </c>
      <c r="I210" s="128" t="s">
        <v>27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42589.699895833335</v>
      </c>
    </row>
    <row r="211" spans="1:16" x14ac:dyDescent="0.2">
      <c r="A211" s="128">
        <v>103</v>
      </c>
      <c r="B211" s="128">
        <v>179</v>
      </c>
      <c r="C211" s="128">
        <v>207</v>
      </c>
      <c r="D211" s="128">
        <v>0.36267605633802802</v>
      </c>
      <c r="E211" s="128">
        <v>0.63028169014084501</v>
      </c>
      <c r="F211" s="128">
        <v>0.72887323943661897</v>
      </c>
      <c r="G211" s="128">
        <v>0.33665211073531798</v>
      </c>
      <c r="H211" s="128">
        <v>0.48697655855546901</v>
      </c>
      <c r="I211" s="128" t="s">
        <v>27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42589.700173611112</v>
      </c>
    </row>
    <row r="212" spans="1:16" x14ac:dyDescent="0.2">
      <c r="A212" s="128">
        <v>102</v>
      </c>
      <c r="B212" s="128">
        <v>174</v>
      </c>
      <c r="C212" s="128">
        <v>204</v>
      </c>
      <c r="D212" s="128">
        <v>0.35915492957746398</v>
      </c>
      <c r="E212" s="128">
        <v>0.61267605633802802</v>
      </c>
      <c r="F212" s="128">
        <v>0.71830985915492895</v>
      </c>
      <c r="G212" s="128">
        <v>0.331647328126637</v>
      </c>
      <c r="H212" s="128">
        <v>0.48362442671584499</v>
      </c>
      <c r="I212" s="128" t="s">
        <v>27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42589.700462962966</v>
      </c>
    </row>
    <row r="213" spans="1:16" x14ac:dyDescent="0.2">
      <c r="A213" s="128">
        <v>93</v>
      </c>
      <c r="B213" s="128">
        <v>164</v>
      </c>
      <c r="C213" s="128">
        <v>199</v>
      </c>
      <c r="D213" s="128">
        <v>0.32746478873239399</v>
      </c>
      <c r="E213" s="128">
        <v>0.57746478873239404</v>
      </c>
      <c r="F213" s="128">
        <v>0.70070422535211196</v>
      </c>
      <c r="G213" s="128">
        <v>0.30179805704878998</v>
      </c>
      <c r="H213" s="128">
        <v>0.45508746606112199</v>
      </c>
      <c r="I213" s="128" t="s">
        <v>27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42589.700775462959</v>
      </c>
    </row>
    <row r="214" spans="1:16" x14ac:dyDescent="0.2">
      <c r="A214" s="128">
        <v>81</v>
      </c>
      <c r="B214" s="128">
        <v>155</v>
      </c>
      <c r="C214" s="128">
        <v>191</v>
      </c>
      <c r="D214" s="128">
        <v>0.28521126760563298</v>
      </c>
      <c r="E214" s="128">
        <v>0.54577464788732399</v>
      </c>
      <c r="F214" s="128">
        <v>0.67253521126760496</v>
      </c>
      <c r="G214" s="128">
        <v>0.266216972257451</v>
      </c>
      <c r="H214" s="128">
        <v>0.41119056500489098</v>
      </c>
      <c r="I214" s="128" t="s">
        <v>27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42589.70107638889</v>
      </c>
    </row>
    <row r="215" spans="1:16" x14ac:dyDescent="0.2">
      <c r="A215" s="128">
        <v>73</v>
      </c>
      <c r="B215" s="128">
        <v>139</v>
      </c>
      <c r="C215" s="128">
        <v>181</v>
      </c>
      <c r="D215" s="128">
        <v>0.25704225352112597</v>
      </c>
      <c r="E215" s="128">
        <v>0.48943661971830899</v>
      </c>
      <c r="F215" s="128">
        <v>0.63732394366197098</v>
      </c>
      <c r="G215" s="128">
        <v>0.22962582968487</v>
      </c>
      <c r="H215" s="128">
        <v>0.37189593957123002</v>
      </c>
      <c r="I215" s="128" t="s">
        <v>27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42589.701388888891</v>
      </c>
    </row>
    <row r="216" spans="1:16" x14ac:dyDescent="0.2">
      <c r="A216" s="128">
        <v>70</v>
      </c>
      <c r="B216" s="128">
        <v>129</v>
      </c>
      <c r="C216" s="128">
        <v>161</v>
      </c>
      <c r="D216" s="128">
        <v>0.24647887323943601</v>
      </c>
      <c r="E216" s="128">
        <v>0.45422535211267601</v>
      </c>
      <c r="F216" s="128">
        <v>0.56690140845070403</v>
      </c>
      <c r="G216" s="128">
        <v>0.20754281288492099</v>
      </c>
      <c r="H216" s="128">
        <v>0.34925988016141402</v>
      </c>
      <c r="I216" s="128" t="s">
        <v>27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42589.701689814814</v>
      </c>
    </row>
    <row r="217" spans="1:16" x14ac:dyDescent="0.2">
      <c r="A217" s="128">
        <v>85</v>
      </c>
      <c r="B217" s="128">
        <v>139</v>
      </c>
      <c r="C217" s="128">
        <v>170</v>
      </c>
      <c r="D217" s="128">
        <v>0.29929577464788698</v>
      </c>
      <c r="E217" s="128">
        <v>0.48943661971830899</v>
      </c>
      <c r="F217" s="128">
        <v>0.59859154929577396</v>
      </c>
      <c r="G217" s="128">
        <v>0.264024366907404</v>
      </c>
      <c r="H217" s="128">
        <v>0.39690015165794701</v>
      </c>
      <c r="I217" s="128" t="s">
        <v>27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42589.702037037037</v>
      </c>
    </row>
    <row r="218" spans="1:16" x14ac:dyDescent="0.2">
      <c r="A218" s="128">
        <v>90</v>
      </c>
      <c r="B218" s="128">
        <v>161</v>
      </c>
      <c r="C218" s="128">
        <v>198</v>
      </c>
      <c r="D218" s="128">
        <v>0.31690140845070403</v>
      </c>
      <c r="E218" s="128">
        <v>0.56690140845070403</v>
      </c>
      <c r="F218" s="128">
        <v>0.69718309859154903</v>
      </c>
      <c r="G218" s="128">
        <v>0.29194245972023802</v>
      </c>
      <c r="H218" s="128">
        <v>0.43337470451035998</v>
      </c>
      <c r="I218" s="128" t="s">
        <v>27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42589.702384259261</v>
      </c>
    </row>
    <row r="219" spans="1:16" x14ac:dyDescent="0.2">
      <c r="A219" s="128">
        <v>96</v>
      </c>
      <c r="B219" s="128">
        <v>175</v>
      </c>
      <c r="C219" s="128">
        <v>204</v>
      </c>
      <c r="D219" s="128">
        <v>0.338028169014084</v>
      </c>
      <c r="E219" s="128">
        <v>0.61619718309859095</v>
      </c>
      <c r="F219" s="128">
        <v>0.71830985915492895</v>
      </c>
      <c r="G219" s="128">
        <v>0.31871342745111803</v>
      </c>
      <c r="H219" s="128">
        <v>0.46647836970908202</v>
      </c>
      <c r="I219" s="128" t="s">
        <v>27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42589.702743055554</v>
      </c>
    </row>
    <row r="220" spans="1:16" x14ac:dyDescent="0.2">
      <c r="A220" s="128">
        <v>108</v>
      </c>
      <c r="B220" s="128">
        <v>187</v>
      </c>
      <c r="C220" s="128">
        <v>212</v>
      </c>
      <c r="D220" s="128">
        <v>0.38028169014084501</v>
      </c>
      <c r="E220" s="128">
        <v>0.65845070422535201</v>
      </c>
      <c r="F220" s="128">
        <v>0.74647887323943596</v>
      </c>
      <c r="G220" s="128">
        <v>0.33920610277434599</v>
      </c>
      <c r="H220" s="128">
        <v>0.50050874041725302</v>
      </c>
      <c r="I220" s="128" t="s">
        <v>27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42589.7030787037</v>
      </c>
    </row>
    <row r="221" spans="1:16" x14ac:dyDescent="0.2">
      <c r="A221" s="128">
        <v>101</v>
      </c>
      <c r="B221" s="128">
        <v>184</v>
      </c>
      <c r="C221" s="128">
        <v>208</v>
      </c>
      <c r="D221" s="128">
        <v>0.35563380281690099</v>
      </c>
      <c r="E221" s="128">
        <v>0.647887323943662</v>
      </c>
      <c r="F221" s="128">
        <v>0.73239436619718301</v>
      </c>
      <c r="G221" s="128">
        <v>0.330653075613766</v>
      </c>
      <c r="H221" s="128">
        <v>0.48779733144204801</v>
      </c>
      <c r="I221" s="128" t="s">
        <v>27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42589.703414351854</v>
      </c>
    </row>
    <row r="222" spans="1:16" x14ac:dyDescent="0.2">
      <c r="A222" s="128">
        <v>100</v>
      </c>
      <c r="B222" s="128">
        <v>177</v>
      </c>
      <c r="C222" s="128">
        <v>205</v>
      </c>
      <c r="D222" s="128">
        <v>0.352112676056338</v>
      </c>
      <c r="E222" s="128">
        <v>0.62323943661971803</v>
      </c>
      <c r="F222" s="128">
        <v>0.721830985915493</v>
      </c>
      <c r="G222" s="128">
        <v>0.31889627671427301</v>
      </c>
      <c r="H222" s="128">
        <v>0.47903165351825799</v>
      </c>
      <c r="I222" s="128" t="s">
        <v>27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42589.703761574077</v>
      </c>
    </row>
    <row r="223" spans="1:16" x14ac:dyDescent="0.2">
      <c r="A223" s="128">
        <v>86</v>
      </c>
      <c r="B223" s="128">
        <v>165</v>
      </c>
      <c r="C223" s="128">
        <v>198</v>
      </c>
      <c r="D223" s="128">
        <v>0.30281690140845002</v>
      </c>
      <c r="E223" s="128">
        <v>0.58098591549295697</v>
      </c>
      <c r="F223" s="128">
        <v>0.69718309859154903</v>
      </c>
      <c r="G223" s="128">
        <v>0.28290398999406902</v>
      </c>
      <c r="H223" s="128">
        <v>0.43549031495846902</v>
      </c>
      <c r="I223" s="128" t="s">
        <v>27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42589.704097222224</v>
      </c>
    </row>
    <row r="224" spans="1:16" x14ac:dyDescent="0.2">
      <c r="A224" s="128">
        <v>79</v>
      </c>
      <c r="B224" s="128">
        <v>150</v>
      </c>
      <c r="C224" s="128">
        <v>181</v>
      </c>
      <c r="D224" s="128">
        <v>0.278169014084507</v>
      </c>
      <c r="E224" s="128">
        <v>0.528169014084507</v>
      </c>
      <c r="F224" s="128">
        <v>0.63732394366197098</v>
      </c>
      <c r="G224" s="128">
        <v>0.251802349333139</v>
      </c>
      <c r="H224" s="128">
        <v>0.39755816475110101</v>
      </c>
      <c r="I224" s="128" t="s">
        <v>27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42589.704432870371</v>
      </c>
    </row>
    <row r="225" spans="1:16" x14ac:dyDescent="0.2">
      <c r="A225" s="128">
        <v>72</v>
      </c>
      <c r="B225" s="128">
        <v>134</v>
      </c>
      <c r="C225" s="128">
        <v>174</v>
      </c>
      <c r="D225" s="128">
        <v>0.25352112676056299</v>
      </c>
      <c r="E225" s="128">
        <v>0.471830985915492</v>
      </c>
      <c r="F225" s="128">
        <v>0.61267605633802802</v>
      </c>
      <c r="G225" s="128">
        <v>0.21517175921061801</v>
      </c>
      <c r="H225" s="128">
        <v>0.36150244580519297</v>
      </c>
      <c r="I225" s="128" t="s">
        <v>27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42589.704768518517</v>
      </c>
    </row>
    <row r="226" spans="1:16" x14ac:dyDescent="0.2">
      <c r="A226" s="128">
        <v>70</v>
      </c>
      <c r="B226" s="128">
        <v>124</v>
      </c>
      <c r="C226" s="128">
        <v>154</v>
      </c>
      <c r="D226" s="128">
        <v>0.24647887323943601</v>
      </c>
      <c r="E226" s="128">
        <v>0.43661971830985902</v>
      </c>
      <c r="F226" s="128">
        <v>0.54225352112675995</v>
      </c>
      <c r="G226" s="128">
        <v>0.194702581057805</v>
      </c>
      <c r="H226" s="128">
        <v>0.34176366989135198</v>
      </c>
      <c r="I226" s="128" t="s">
        <v>27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42589.70511574074</v>
      </c>
    </row>
    <row r="227" spans="1:16" x14ac:dyDescent="0.2">
      <c r="A227" s="128">
        <v>90</v>
      </c>
      <c r="B227" s="128">
        <v>142</v>
      </c>
      <c r="C227" s="128">
        <v>179</v>
      </c>
      <c r="D227" s="128">
        <v>0.31690140845070403</v>
      </c>
      <c r="E227" s="128">
        <v>0.5</v>
      </c>
      <c r="F227" s="128">
        <v>0.63028169014084501</v>
      </c>
      <c r="G227" s="128">
        <v>0.276167362260547</v>
      </c>
      <c r="H227" s="128">
        <v>0.41680124827639298</v>
      </c>
      <c r="I227" s="128" t="s">
        <v>27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42589.705462962964</v>
      </c>
    </row>
    <row r="228" spans="1:16" x14ac:dyDescent="0.2">
      <c r="A228" s="128">
        <v>99</v>
      </c>
      <c r="B228" s="128">
        <v>167</v>
      </c>
      <c r="C228" s="128">
        <v>203</v>
      </c>
      <c r="D228" s="128">
        <v>0.34859154929577402</v>
      </c>
      <c r="E228" s="128">
        <v>0.58802816901408395</v>
      </c>
      <c r="F228" s="128">
        <v>0.71478873239436602</v>
      </c>
      <c r="G228" s="128">
        <v>0.30995764297096101</v>
      </c>
      <c r="H228" s="128">
        <v>0.46168749392189001</v>
      </c>
      <c r="I228" s="128" t="s">
        <v>27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42589.70579861111</v>
      </c>
    </row>
    <row r="229" spans="1:16" x14ac:dyDescent="0.2">
      <c r="A229" s="128">
        <v>107</v>
      </c>
      <c r="B229" s="128">
        <v>185</v>
      </c>
      <c r="C229" s="128">
        <v>208</v>
      </c>
      <c r="D229" s="128">
        <v>0.37676056338028102</v>
      </c>
      <c r="E229" s="128">
        <v>0.65140845070422504</v>
      </c>
      <c r="F229" s="128">
        <v>0.73239436619718301</v>
      </c>
      <c r="G229" s="128">
        <v>0.33825182705369899</v>
      </c>
      <c r="H229" s="128">
        <v>0.49794767066941598</v>
      </c>
      <c r="I229" s="128" t="s">
        <v>27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42589.706122685187</v>
      </c>
    </row>
    <row r="230" spans="1:16" x14ac:dyDescent="0.2">
      <c r="A230" s="128">
        <v>106</v>
      </c>
      <c r="B230" s="128">
        <v>190</v>
      </c>
      <c r="C230" s="128">
        <v>211</v>
      </c>
      <c r="D230" s="128">
        <v>0.37323943661971798</v>
      </c>
      <c r="E230" s="128">
        <v>0.66901408450704203</v>
      </c>
      <c r="F230" s="128">
        <v>0.74295774647887303</v>
      </c>
      <c r="G230" s="128">
        <v>0.347404781527128</v>
      </c>
      <c r="H230" s="128">
        <v>0.50553445231264404</v>
      </c>
      <c r="I230" s="128" t="s">
        <v>27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42589.706469907411</v>
      </c>
    </row>
    <row r="231" spans="1:16" x14ac:dyDescent="0.2">
      <c r="A231" s="128">
        <v>103</v>
      </c>
      <c r="B231" s="128">
        <v>182</v>
      </c>
      <c r="C231" s="128">
        <v>209</v>
      </c>
      <c r="D231" s="128">
        <v>0.36267605633802802</v>
      </c>
      <c r="E231" s="128">
        <v>0.64084507042253502</v>
      </c>
      <c r="F231" s="128">
        <v>0.73591549295774605</v>
      </c>
      <c r="G231" s="128">
        <v>0.33701604959145098</v>
      </c>
      <c r="H231" s="128">
        <v>0.49537004685160202</v>
      </c>
      <c r="I231" s="128" t="s">
        <v>27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42589.706828703704</v>
      </c>
    </row>
    <row r="232" spans="1:16" x14ac:dyDescent="0.2">
      <c r="A232" s="128">
        <v>100</v>
      </c>
      <c r="B232" s="128">
        <v>176</v>
      </c>
      <c r="C232" s="128">
        <v>203</v>
      </c>
      <c r="D232" s="128">
        <v>0.352112676056338</v>
      </c>
      <c r="E232" s="128">
        <v>0.61971830985915399</v>
      </c>
      <c r="F232" s="128">
        <v>0.71478873239436602</v>
      </c>
      <c r="G232" s="128">
        <v>0.31788666007541</v>
      </c>
      <c r="H232" s="128">
        <v>0.48045310599289998</v>
      </c>
      <c r="I232" s="128" t="s">
        <v>27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42589.707199074073</v>
      </c>
    </row>
    <row r="233" spans="1:16" x14ac:dyDescent="0.2">
      <c r="A233" s="128">
        <v>85</v>
      </c>
      <c r="B233" s="128">
        <v>161</v>
      </c>
      <c r="C233" s="128">
        <v>197</v>
      </c>
      <c r="D233" s="128">
        <v>0.29929577464788698</v>
      </c>
      <c r="E233" s="128">
        <v>0.56690140845070403</v>
      </c>
      <c r="F233" s="128">
        <v>0.69366197183098499</v>
      </c>
      <c r="G233" s="128">
        <v>0.28098832889137498</v>
      </c>
      <c r="H233" s="128">
        <v>0.43253376129604698</v>
      </c>
      <c r="I233" s="128" t="s">
        <v>27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42589.707557870373</v>
      </c>
    </row>
    <row r="234" spans="1:16" x14ac:dyDescent="0.2">
      <c r="A234" s="128">
        <v>77</v>
      </c>
      <c r="B234" s="128">
        <v>148</v>
      </c>
      <c r="C234" s="128">
        <v>180</v>
      </c>
      <c r="D234" s="128">
        <v>0.27112676056337998</v>
      </c>
      <c r="E234" s="128">
        <v>0.52112676056338003</v>
      </c>
      <c r="F234" s="128">
        <v>0.63380281690140805</v>
      </c>
      <c r="G234" s="128">
        <v>0.24624161327044999</v>
      </c>
      <c r="H234" s="128">
        <v>0.39062104853958701</v>
      </c>
      <c r="I234" s="128" t="s">
        <v>27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42589.70789351852</v>
      </c>
    </row>
    <row r="235" spans="1:16" x14ac:dyDescent="0.2">
      <c r="A235" s="128">
        <v>72</v>
      </c>
      <c r="B235" s="128">
        <v>134</v>
      </c>
      <c r="C235" s="128">
        <v>173</v>
      </c>
      <c r="D235" s="128">
        <v>0.25352112676056299</v>
      </c>
      <c r="E235" s="128">
        <v>0.471830985915492</v>
      </c>
      <c r="F235" s="128">
        <v>0.60915492957746398</v>
      </c>
      <c r="G235" s="128">
        <v>0.21433580722831699</v>
      </c>
      <c r="H235" s="128">
        <v>0.36064432518878498</v>
      </c>
      <c r="I235" s="128" t="s">
        <v>27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42589.708194444444</v>
      </c>
    </row>
    <row r="236" spans="1:16" x14ac:dyDescent="0.2">
      <c r="A236" s="128">
        <v>70</v>
      </c>
      <c r="B236" s="128">
        <v>124</v>
      </c>
      <c r="C236" s="128">
        <v>154</v>
      </c>
      <c r="D236" s="128">
        <v>0.24647887323943601</v>
      </c>
      <c r="E236" s="128">
        <v>0.43661971830985902</v>
      </c>
      <c r="F236" s="128">
        <v>0.54225352112675995</v>
      </c>
      <c r="G236" s="128">
        <v>0.194285367740202</v>
      </c>
      <c r="H236" s="128">
        <v>0.34060966222610001</v>
      </c>
      <c r="I236" s="128" t="s">
        <v>27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42589.708483796298</v>
      </c>
    </row>
    <row r="237" spans="1:16" x14ac:dyDescent="0.2">
      <c r="A237" s="128">
        <v>97</v>
      </c>
      <c r="B237" s="128">
        <v>155</v>
      </c>
      <c r="C237" s="128">
        <v>184</v>
      </c>
      <c r="D237" s="128">
        <v>0.34154929577464699</v>
      </c>
      <c r="E237" s="128">
        <v>0.54577464788732399</v>
      </c>
      <c r="F237" s="128">
        <v>0.647887323943662</v>
      </c>
      <c r="G237" s="128">
        <v>0.29155044488974802</v>
      </c>
      <c r="H237" s="128">
        <v>0.44261504474483199</v>
      </c>
      <c r="I237" s="128" t="s">
        <v>27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42589.708831018521</v>
      </c>
    </row>
    <row r="238" spans="1:16" x14ac:dyDescent="0.2">
      <c r="A238" s="128">
        <v>104</v>
      </c>
      <c r="B238" s="128">
        <v>175</v>
      </c>
      <c r="C238" s="128">
        <v>209</v>
      </c>
      <c r="D238" s="128">
        <v>0.36619718309859101</v>
      </c>
      <c r="E238" s="128">
        <v>0.61619718309859095</v>
      </c>
      <c r="F238" s="128">
        <v>0.73591549295774605</v>
      </c>
      <c r="G238" s="128">
        <v>0.32458377011822898</v>
      </c>
      <c r="H238" s="128">
        <v>0.48546018653248302</v>
      </c>
      <c r="I238" s="128" t="s">
        <v>27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42589.709641203706</v>
      </c>
    </row>
    <row r="239" spans="1:16" x14ac:dyDescent="0.2">
      <c r="A239" s="128">
        <v>113</v>
      </c>
      <c r="B239" s="128">
        <v>190</v>
      </c>
      <c r="C239" s="128">
        <v>214</v>
      </c>
      <c r="D239" s="128">
        <v>0.397887323943662</v>
      </c>
      <c r="E239" s="128">
        <v>0.66901408450704203</v>
      </c>
      <c r="F239" s="128">
        <v>0.75352112676056304</v>
      </c>
      <c r="G239" s="128">
        <v>0.35276473367398797</v>
      </c>
      <c r="H239" s="128">
        <v>0.52119072648752796</v>
      </c>
      <c r="I239" s="128" t="s">
        <v>27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42589.710590277777</v>
      </c>
    </row>
    <row r="240" spans="1:16" x14ac:dyDescent="0.2">
      <c r="A240" s="128">
        <v>112</v>
      </c>
      <c r="B240" s="128">
        <v>191</v>
      </c>
      <c r="C240" s="128">
        <v>214</v>
      </c>
      <c r="D240" s="128">
        <v>0.39436619718309801</v>
      </c>
      <c r="E240" s="128">
        <v>0.67253521126760496</v>
      </c>
      <c r="F240" s="128">
        <v>0.75352112676056304</v>
      </c>
      <c r="G240" s="128">
        <v>0.35451488874534898</v>
      </c>
      <c r="H240" s="128">
        <v>0.52344859353931805</v>
      </c>
      <c r="I240" s="128" t="s">
        <v>27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42589.711504629631</v>
      </c>
    </row>
    <row r="241" spans="1:16" x14ac:dyDescent="0.2">
      <c r="A241" s="128">
        <v>102</v>
      </c>
      <c r="B241" s="128">
        <v>185</v>
      </c>
      <c r="C241" s="128">
        <v>212</v>
      </c>
      <c r="D241" s="128">
        <v>0.35915492957746398</v>
      </c>
      <c r="E241" s="128">
        <v>0.65140845070422504</v>
      </c>
      <c r="F241" s="128">
        <v>0.74647887323943596</v>
      </c>
      <c r="G241" s="128">
        <v>0.33697540335945603</v>
      </c>
      <c r="H241" s="128">
        <v>0.49613381908640602</v>
      </c>
      <c r="I241" s="128" t="s">
        <v>27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42589.712418981479</v>
      </c>
    </row>
    <row r="242" spans="1:16" x14ac:dyDescent="0.2">
      <c r="A242" s="128">
        <v>94</v>
      </c>
      <c r="B242" s="128">
        <v>179</v>
      </c>
      <c r="C242" s="128">
        <v>201</v>
      </c>
      <c r="D242" s="128">
        <v>0.33098591549295697</v>
      </c>
      <c r="E242" s="128">
        <v>0.63028169014084501</v>
      </c>
      <c r="F242" s="128">
        <v>0.70774647887323905</v>
      </c>
      <c r="G242" s="128">
        <v>0.31065612929573999</v>
      </c>
      <c r="H242" s="128">
        <v>0.46834037164771702</v>
      </c>
      <c r="I242" s="128" t="s">
        <v>27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42589.713368055556</v>
      </c>
    </row>
    <row r="243" spans="1:16" x14ac:dyDescent="0.2">
      <c r="A243" s="128">
        <v>83</v>
      </c>
      <c r="B243" s="128">
        <v>157</v>
      </c>
      <c r="C243" s="128">
        <v>196</v>
      </c>
      <c r="D243" s="128">
        <v>0.29225352112676001</v>
      </c>
      <c r="E243" s="128">
        <v>0.55281690140844997</v>
      </c>
      <c r="F243" s="128">
        <v>0.69014084507042195</v>
      </c>
      <c r="G243" s="128">
        <v>0.27869863753604301</v>
      </c>
      <c r="H243" s="128">
        <v>0.427054152681556</v>
      </c>
      <c r="I243" s="128" t="s">
        <v>27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42589.714236111111</v>
      </c>
    </row>
    <row r="244" spans="1:16" x14ac:dyDescent="0.2">
      <c r="A244" s="128">
        <v>75</v>
      </c>
      <c r="B244" s="128">
        <v>146</v>
      </c>
      <c r="C244" s="128">
        <v>180</v>
      </c>
      <c r="D244" s="128">
        <v>0.264084507042253</v>
      </c>
      <c r="E244" s="128">
        <v>0.51408450704225295</v>
      </c>
      <c r="F244" s="128">
        <v>0.63380281690140805</v>
      </c>
      <c r="G244" s="128">
        <v>0.23950298144913201</v>
      </c>
      <c r="H244" s="128">
        <v>0.38507663392132402</v>
      </c>
      <c r="I244" s="128" t="s">
        <v>27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42589.715057870373</v>
      </c>
    </row>
    <row r="245" spans="1:16" x14ac:dyDescent="0.2">
      <c r="A245" s="128">
        <v>72</v>
      </c>
      <c r="B245" s="128">
        <v>135</v>
      </c>
      <c r="C245" s="128">
        <v>171</v>
      </c>
      <c r="D245" s="128">
        <v>0.25352112676056299</v>
      </c>
      <c r="E245" s="128">
        <v>0.47535211267605598</v>
      </c>
      <c r="F245" s="128">
        <v>0.602112676056338</v>
      </c>
      <c r="G245" s="128">
        <v>0.212930172919851</v>
      </c>
      <c r="H245" s="128">
        <v>0.359887562545881</v>
      </c>
      <c r="I245" s="128" t="s">
        <v>27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42589.71597222222</v>
      </c>
    </row>
    <row r="246" spans="1:16" x14ac:dyDescent="0.2">
      <c r="A246" s="128">
        <v>70</v>
      </c>
      <c r="B246" s="128">
        <v>122</v>
      </c>
      <c r="C246" s="128">
        <v>154</v>
      </c>
      <c r="D246" s="128">
        <v>0.24647887323943601</v>
      </c>
      <c r="E246" s="128">
        <v>0.42957746478873199</v>
      </c>
      <c r="F246" s="128">
        <v>0.54225352112675995</v>
      </c>
      <c r="G246" s="128">
        <v>0.19447486223332699</v>
      </c>
      <c r="H246" s="128">
        <v>0.340844989964455</v>
      </c>
      <c r="I246" s="128" t="s">
        <v>27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42589.71670138889</v>
      </c>
    </row>
    <row r="247" spans="1:16" x14ac:dyDescent="0.2">
      <c r="A247" s="128">
        <v>99</v>
      </c>
      <c r="B247" s="128">
        <v>159</v>
      </c>
      <c r="C247" s="128">
        <v>189</v>
      </c>
      <c r="D247" s="128">
        <v>0.34859154929577402</v>
      </c>
      <c r="E247" s="128">
        <v>0.55985915492957705</v>
      </c>
      <c r="F247" s="128">
        <v>0.66549295774647799</v>
      </c>
      <c r="G247" s="128">
        <v>0.303181934800061</v>
      </c>
      <c r="H247" s="128">
        <v>0.45167005975228303</v>
      </c>
      <c r="I247" s="128" t="s">
        <v>27</v>
      </c>
      <c r="J247" s="128" t="s">
        <v>253</v>
      </c>
      <c r="K247" s="128" t="s">
        <v>287</v>
      </c>
      <c r="L247" s="128">
        <v>0.4</v>
      </c>
      <c r="M247" s="128">
        <v>0</v>
      </c>
      <c r="N247" s="128">
        <v>0.5</v>
      </c>
      <c r="O247" s="128">
        <v>120</v>
      </c>
      <c r="P247" s="129">
        <v>42589.717488425929</v>
      </c>
    </row>
    <row r="248" spans="1:16" x14ac:dyDescent="0.2">
      <c r="A248" s="128">
        <v>107</v>
      </c>
      <c r="B248" s="128">
        <v>178</v>
      </c>
      <c r="C248" s="128">
        <v>214</v>
      </c>
      <c r="D248" s="128">
        <v>0.37676056338028102</v>
      </c>
      <c r="E248" s="128">
        <v>0.62676056338028097</v>
      </c>
      <c r="F248" s="128">
        <v>0.75352112676056304</v>
      </c>
      <c r="G248" s="128">
        <v>0.336975020068357</v>
      </c>
      <c r="H248" s="128">
        <v>0.49423136335687401</v>
      </c>
      <c r="I248" s="128" t="s">
        <v>27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42589.718229166669</v>
      </c>
    </row>
    <row r="249" spans="1:16" s="132" customFormat="1" x14ac:dyDescent="0.2">
      <c r="A249" s="130">
        <v>115</v>
      </c>
      <c r="B249" s="130">
        <v>191</v>
      </c>
      <c r="C249" s="130">
        <v>214</v>
      </c>
      <c r="D249" s="130">
        <v>0.40492957746478803</v>
      </c>
      <c r="E249" s="130">
        <v>0.67253521126760496</v>
      </c>
      <c r="F249" s="130">
        <v>0.75352112676056304</v>
      </c>
      <c r="G249" s="130">
        <v>0.36244837046341899</v>
      </c>
      <c r="H249" s="130">
        <v>0.53088178432883604</v>
      </c>
      <c r="I249" s="130" t="s">
        <v>27</v>
      </c>
      <c r="J249" s="130" t="s">
        <v>253</v>
      </c>
      <c r="K249" s="130" t="s">
        <v>294</v>
      </c>
      <c r="L249" s="130">
        <v>0.4</v>
      </c>
      <c r="M249" s="130">
        <v>0.2</v>
      </c>
      <c r="N249" s="130">
        <v>0.5</v>
      </c>
      <c r="O249" s="130">
        <v>120</v>
      </c>
      <c r="P249" s="131">
        <v>42589.719131944446</v>
      </c>
    </row>
    <row r="250" spans="1:16" x14ac:dyDescent="0.2">
      <c r="A250" s="128">
        <v>113</v>
      </c>
      <c r="B250" s="128">
        <v>188</v>
      </c>
      <c r="C250" s="128">
        <v>214</v>
      </c>
      <c r="D250" s="128">
        <v>0.397887323943662</v>
      </c>
      <c r="E250" s="128">
        <v>0.66197183098591506</v>
      </c>
      <c r="F250" s="128">
        <v>0.75352112676056304</v>
      </c>
      <c r="G250" s="128">
        <v>0.35549553069039302</v>
      </c>
      <c r="H250" s="128">
        <v>0.526282964031906</v>
      </c>
      <c r="I250" s="128" t="s">
        <v>27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42589.72</v>
      </c>
    </row>
    <row r="251" spans="1:16" x14ac:dyDescent="0.2">
      <c r="A251" s="128">
        <v>95</v>
      </c>
      <c r="B251" s="128">
        <v>187</v>
      </c>
      <c r="C251" s="128">
        <v>210</v>
      </c>
      <c r="D251" s="128">
        <v>0.33450704225352101</v>
      </c>
      <c r="E251" s="128">
        <v>0.65845070422535201</v>
      </c>
      <c r="F251" s="128">
        <v>0.73943661971830899</v>
      </c>
      <c r="G251" s="128">
        <v>0.327466106806446</v>
      </c>
      <c r="H251" s="128">
        <v>0.48303347719665302</v>
      </c>
      <c r="I251" s="128" t="s">
        <v>27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42589.720439814817</v>
      </c>
    </row>
    <row r="252" spans="1:16" x14ac:dyDescent="0.2">
      <c r="A252" s="128">
        <v>88</v>
      </c>
      <c r="B252" s="128">
        <v>177</v>
      </c>
      <c r="C252" s="128">
        <v>201</v>
      </c>
      <c r="D252" s="128">
        <v>0.309859154929577</v>
      </c>
      <c r="E252" s="128">
        <v>0.62323943661971803</v>
      </c>
      <c r="F252" s="128">
        <v>0.70774647887323905</v>
      </c>
      <c r="G252" s="128">
        <v>0.30252970602483598</v>
      </c>
      <c r="H252" s="128">
        <v>0.45334482581868302</v>
      </c>
      <c r="I252" s="128" t="s">
        <v>27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42589.720879629633</v>
      </c>
    </row>
    <row r="253" spans="1:16" x14ac:dyDescent="0.2">
      <c r="A253" s="128">
        <v>82</v>
      </c>
      <c r="B253" s="128">
        <v>157</v>
      </c>
      <c r="C253" s="128">
        <v>193</v>
      </c>
      <c r="D253" s="128">
        <v>0.28873239436619702</v>
      </c>
      <c r="E253" s="128">
        <v>0.55281690140844997</v>
      </c>
      <c r="F253" s="128">
        <v>0.67957746478873204</v>
      </c>
      <c r="G253" s="128">
        <v>0.27208920070415399</v>
      </c>
      <c r="H253" s="128">
        <v>0.42208068787198599</v>
      </c>
      <c r="I253" s="128" t="s">
        <v>27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42589.721342592595</v>
      </c>
    </row>
    <row r="254" spans="1:16" x14ac:dyDescent="0.2">
      <c r="A254" s="128">
        <v>74</v>
      </c>
      <c r="B254" s="128">
        <v>144</v>
      </c>
      <c r="C254" s="128">
        <v>181</v>
      </c>
      <c r="D254" s="128">
        <v>0.26056338028169002</v>
      </c>
      <c r="E254" s="128">
        <v>0.50704225352112597</v>
      </c>
      <c r="F254" s="128">
        <v>0.63732394366197098</v>
      </c>
      <c r="G254" s="128">
        <v>0.23459332882568701</v>
      </c>
      <c r="H254" s="128">
        <v>0.37896531419041501</v>
      </c>
      <c r="I254" s="128" t="s">
        <v>27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42589.721863425926</v>
      </c>
    </row>
    <row r="255" spans="1:16" x14ac:dyDescent="0.2">
      <c r="A255" s="128">
        <v>70</v>
      </c>
      <c r="B255" s="128">
        <v>133</v>
      </c>
      <c r="C255" s="128">
        <v>170</v>
      </c>
      <c r="D255" s="128">
        <v>0.24647887323943601</v>
      </c>
      <c r="E255" s="128">
        <v>0.46830985915492901</v>
      </c>
      <c r="F255" s="128">
        <v>0.59859154929577396</v>
      </c>
      <c r="G255" s="128">
        <v>0.20908535390915201</v>
      </c>
      <c r="H255" s="128">
        <v>0.35428855686306399</v>
      </c>
      <c r="I255" s="128" t="s">
        <v>27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42589.722418981481</v>
      </c>
    </row>
    <row r="256" spans="1:16" x14ac:dyDescent="0.2">
      <c r="A256" s="128">
        <v>69</v>
      </c>
      <c r="B256" s="128">
        <v>120</v>
      </c>
      <c r="C256" s="128">
        <v>154</v>
      </c>
      <c r="D256" s="128">
        <v>0.242957746478873</v>
      </c>
      <c r="E256" s="128">
        <v>0.42253521126760502</v>
      </c>
      <c r="F256" s="128">
        <v>0.54225352112675995</v>
      </c>
      <c r="G256" s="128">
        <v>0.192571533567304</v>
      </c>
      <c r="H256" s="128">
        <v>0.339230085522219</v>
      </c>
      <c r="I256" s="128" t="s">
        <v>27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42589.722858796296</v>
      </c>
    </row>
    <row r="257" spans="1:16" x14ac:dyDescent="0.2">
      <c r="A257" s="128">
        <v>95</v>
      </c>
      <c r="B257" s="128">
        <v>161</v>
      </c>
      <c r="C257" s="128">
        <v>191</v>
      </c>
      <c r="D257" s="128">
        <v>0.33450704225352101</v>
      </c>
      <c r="E257" s="128">
        <v>0.56690140845070403</v>
      </c>
      <c r="F257" s="128">
        <v>0.67253521126760496</v>
      </c>
      <c r="G257" s="128">
        <v>0.2998893148449</v>
      </c>
      <c r="H257" s="128">
        <v>0.44814003030981697</v>
      </c>
      <c r="I257" s="128" t="s">
        <v>27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42589.723344907405</v>
      </c>
    </row>
    <row r="258" spans="1:16" x14ac:dyDescent="0.2">
      <c r="A258" s="128">
        <v>107</v>
      </c>
      <c r="B258" s="128">
        <v>181</v>
      </c>
      <c r="C258" s="128">
        <v>207</v>
      </c>
      <c r="D258" s="128">
        <v>0.37676056338028102</v>
      </c>
      <c r="E258" s="128">
        <v>0.63732394366197098</v>
      </c>
      <c r="F258" s="128">
        <v>0.72887323943661897</v>
      </c>
      <c r="G258" s="128">
        <v>0.336662655370008</v>
      </c>
      <c r="H258" s="128">
        <v>0.497712499439177</v>
      </c>
      <c r="I258" s="128" t="s">
        <v>27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42589.723761574074</v>
      </c>
    </row>
    <row r="259" spans="1:16" x14ac:dyDescent="0.2">
      <c r="A259" s="128">
        <v>111</v>
      </c>
      <c r="B259" s="128">
        <v>188</v>
      </c>
      <c r="C259" s="128">
        <v>212</v>
      </c>
      <c r="D259" s="128">
        <v>0.39084507042253502</v>
      </c>
      <c r="E259" s="128">
        <v>0.66197183098591506</v>
      </c>
      <c r="F259" s="128">
        <v>0.74647887323943596</v>
      </c>
      <c r="G259" s="128">
        <v>0.35134741954006798</v>
      </c>
      <c r="H259" s="128">
        <v>0.51781572609033499</v>
      </c>
      <c r="I259" s="128" t="s">
        <v>27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42589.724097222221</v>
      </c>
    </row>
    <row r="260" spans="1:16" x14ac:dyDescent="0.2">
      <c r="A260" s="128">
        <v>107</v>
      </c>
      <c r="B260" s="128">
        <v>186</v>
      </c>
      <c r="C260" s="128">
        <v>211</v>
      </c>
      <c r="D260" s="128">
        <v>0.37676056338028102</v>
      </c>
      <c r="E260" s="128">
        <v>0.65492957746478797</v>
      </c>
      <c r="F260" s="128">
        <v>0.74295774647887303</v>
      </c>
      <c r="G260" s="128">
        <v>0.342132117483674</v>
      </c>
      <c r="H260" s="128">
        <v>0.50731145611470796</v>
      </c>
      <c r="I260" s="128" t="s">
        <v>27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42589.724502314813</v>
      </c>
    </row>
    <row r="261" spans="1:16" x14ac:dyDescent="0.2">
      <c r="A261" s="128">
        <v>91</v>
      </c>
      <c r="B261" s="128">
        <v>183</v>
      </c>
      <c r="C261" s="128">
        <v>204</v>
      </c>
      <c r="D261" s="128">
        <v>0.32042253521126701</v>
      </c>
      <c r="E261" s="128">
        <v>0.64436619718309796</v>
      </c>
      <c r="F261" s="128">
        <v>0.71830985915492895</v>
      </c>
      <c r="G261" s="128">
        <v>0.31770279827506698</v>
      </c>
      <c r="H261" s="128">
        <v>0.46801243588695801</v>
      </c>
      <c r="I261" s="128" t="s">
        <v>27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42589.724861111114</v>
      </c>
    </row>
    <row r="262" spans="1:16" x14ac:dyDescent="0.2">
      <c r="A262" s="128">
        <v>85</v>
      </c>
      <c r="B262" s="128">
        <v>173</v>
      </c>
      <c r="C262" s="128">
        <v>197</v>
      </c>
      <c r="D262" s="128">
        <v>0.29929577464788698</v>
      </c>
      <c r="E262" s="128">
        <v>0.60915492957746398</v>
      </c>
      <c r="F262" s="128">
        <v>0.69366197183098499</v>
      </c>
      <c r="G262" s="128">
        <v>0.29106236768980798</v>
      </c>
      <c r="H262" s="128">
        <v>0.44156846342842698</v>
      </c>
      <c r="I262" s="128" t="s">
        <v>27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42589.725231481483</v>
      </c>
    </row>
    <row r="263" spans="1:16" x14ac:dyDescent="0.2">
      <c r="A263" s="128">
        <v>78</v>
      </c>
      <c r="B263" s="128">
        <v>158</v>
      </c>
      <c r="C263" s="128">
        <v>191</v>
      </c>
      <c r="D263" s="128">
        <v>0.27464788732394302</v>
      </c>
      <c r="E263" s="128">
        <v>0.55633802816901401</v>
      </c>
      <c r="F263" s="128">
        <v>0.67253521126760496</v>
      </c>
      <c r="G263" s="128">
        <v>0.26366612445009302</v>
      </c>
      <c r="H263" s="128">
        <v>0.40949267185982902</v>
      </c>
      <c r="I263" s="128" t="s">
        <v>27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42589.725590277776</v>
      </c>
    </row>
    <row r="264" spans="1:16" x14ac:dyDescent="0.2">
      <c r="A264" s="128">
        <v>72</v>
      </c>
      <c r="B264" s="128">
        <v>140</v>
      </c>
      <c r="C264" s="128">
        <v>177</v>
      </c>
      <c r="D264" s="128">
        <v>0.25352112676056299</v>
      </c>
      <c r="E264" s="128">
        <v>0.49295774647887303</v>
      </c>
      <c r="F264" s="128">
        <v>0.62323943661971803</v>
      </c>
      <c r="G264" s="128">
        <v>0.22670498092938901</v>
      </c>
      <c r="H264" s="128">
        <v>0.372513051122217</v>
      </c>
      <c r="I264" s="128" t="s">
        <v>27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42589.726076388892</v>
      </c>
    </row>
    <row r="265" spans="1:16" x14ac:dyDescent="0.2">
      <c r="A265" s="128">
        <v>69</v>
      </c>
      <c r="B265" s="128">
        <v>133</v>
      </c>
      <c r="C265" s="128">
        <v>169</v>
      </c>
      <c r="D265" s="128">
        <v>0.242957746478873</v>
      </c>
      <c r="E265" s="128">
        <v>0.46830985915492901</v>
      </c>
      <c r="F265" s="128">
        <v>0.59507042253521103</v>
      </c>
      <c r="G265" s="128">
        <v>0.20530029047977999</v>
      </c>
      <c r="H265" s="128">
        <v>0.35035153226941701</v>
      </c>
      <c r="I265" s="128" t="s">
        <v>27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42589.726631944446</v>
      </c>
    </row>
    <row r="266" spans="1:16" x14ac:dyDescent="0.2">
      <c r="A266" s="128">
        <v>69</v>
      </c>
      <c r="B266" s="128">
        <v>119</v>
      </c>
      <c r="C266" s="128">
        <v>153</v>
      </c>
      <c r="D266" s="128">
        <v>0.242957746478873</v>
      </c>
      <c r="E266" s="128">
        <v>0.41901408450704197</v>
      </c>
      <c r="F266" s="128">
        <v>0.53873239436619702</v>
      </c>
      <c r="G266" s="128">
        <v>0.19105644173469399</v>
      </c>
      <c r="H266" s="128">
        <v>0.337898528782348</v>
      </c>
      <c r="I266" s="128" t="s">
        <v>27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42589.727025462962</v>
      </c>
    </row>
    <row r="267" spans="1:16" x14ac:dyDescent="0.2">
      <c r="A267" s="128">
        <v>88</v>
      </c>
      <c r="B267" s="128">
        <v>156</v>
      </c>
      <c r="C267" s="128">
        <v>189</v>
      </c>
      <c r="D267" s="128">
        <v>0.309859154929577</v>
      </c>
      <c r="E267" s="128">
        <v>0.54929577464788704</v>
      </c>
      <c r="F267" s="128">
        <v>0.66549295774647799</v>
      </c>
      <c r="G267" s="128">
        <v>0.28817897401882198</v>
      </c>
      <c r="H267" s="128">
        <v>0.42178730052602498</v>
      </c>
      <c r="I267" s="128" t="s">
        <v>27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42589.727407407408</v>
      </c>
    </row>
    <row r="268" spans="1:16" x14ac:dyDescent="0.2">
      <c r="A268" s="128">
        <v>97</v>
      </c>
      <c r="B268" s="128">
        <v>174</v>
      </c>
      <c r="C268" s="128">
        <v>206</v>
      </c>
      <c r="D268" s="128">
        <v>0.34154929577464699</v>
      </c>
      <c r="E268" s="128">
        <v>0.61267605633802802</v>
      </c>
      <c r="F268" s="128">
        <v>0.72535211267605604</v>
      </c>
      <c r="G268" s="128">
        <v>0.318731542070258</v>
      </c>
      <c r="H268" s="128">
        <v>0.46339541768940901</v>
      </c>
      <c r="I268" s="128" t="s">
        <v>27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42589.727743055555</v>
      </c>
    </row>
    <row r="269" spans="1:16" x14ac:dyDescent="0.2">
      <c r="A269" s="128">
        <v>101</v>
      </c>
      <c r="B269" s="128">
        <v>181</v>
      </c>
      <c r="C269" s="128">
        <v>208</v>
      </c>
      <c r="D269" s="128">
        <v>0.35563380281690099</v>
      </c>
      <c r="E269" s="128">
        <v>0.63732394366197098</v>
      </c>
      <c r="F269" s="128">
        <v>0.73239436619718301</v>
      </c>
      <c r="G269" s="128">
        <v>0.33516480394175602</v>
      </c>
      <c r="H269" s="128">
        <v>0.48426883109084001</v>
      </c>
      <c r="I269" s="128" t="s">
        <v>27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42589.728067129632</v>
      </c>
    </row>
    <row r="270" spans="1:16" x14ac:dyDescent="0.2">
      <c r="A270" s="128">
        <v>101</v>
      </c>
      <c r="B270" s="128">
        <v>180</v>
      </c>
      <c r="C270" s="128">
        <v>207</v>
      </c>
      <c r="D270" s="128">
        <v>0.35563380281690099</v>
      </c>
      <c r="E270" s="128">
        <v>0.63380281690140805</v>
      </c>
      <c r="F270" s="128">
        <v>0.72887323943661897</v>
      </c>
      <c r="G270" s="128">
        <v>0.33115679472812998</v>
      </c>
      <c r="H270" s="128">
        <v>0.48457257735422699</v>
      </c>
      <c r="I270" s="128" t="s">
        <v>27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42589.728437500002</v>
      </c>
    </row>
    <row r="271" spans="1:16" x14ac:dyDescent="0.2">
      <c r="A271" s="128">
        <v>88</v>
      </c>
      <c r="B271" s="128">
        <v>176</v>
      </c>
      <c r="C271" s="128">
        <v>194</v>
      </c>
      <c r="D271" s="128">
        <v>0.309859154929577</v>
      </c>
      <c r="E271" s="128">
        <v>0.61971830985915399</v>
      </c>
      <c r="F271" s="128">
        <v>0.68309859154929498</v>
      </c>
      <c r="G271" s="128">
        <v>0.30683384037382</v>
      </c>
      <c r="H271" s="128">
        <v>0.45204851383547801</v>
      </c>
      <c r="I271" s="128" t="s">
        <v>27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42589.728900462964</v>
      </c>
    </row>
    <row r="272" spans="1:16" x14ac:dyDescent="0.2">
      <c r="A272" s="128">
        <v>84</v>
      </c>
      <c r="B272" s="128">
        <v>171</v>
      </c>
      <c r="C272" s="128">
        <v>193</v>
      </c>
      <c r="D272" s="128">
        <v>0.29577464788732299</v>
      </c>
      <c r="E272" s="128">
        <v>0.602112676056338</v>
      </c>
      <c r="F272" s="128">
        <v>0.67957746478873204</v>
      </c>
      <c r="G272" s="128">
        <v>0.28745532963145498</v>
      </c>
      <c r="H272" s="128">
        <v>0.43389875593662702</v>
      </c>
      <c r="I272" s="128" t="s">
        <v>27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42589.72929398148</v>
      </c>
    </row>
    <row r="273" spans="1:16" x14ac:dyDescent="0.2">
      <c r="A273" s="128">
        <v>75</v>
      </c>
      <c r="B273" s="128">
        <v>154</v>
      </c>
      <c r="C273" s="128">
        <v>185</v>
      </c>
      <c r="D273" s="128">
        <v>0.264084507042253</v>
      </c>
      <c r="E273" s="128">
        <v>0.54225352112675995</v>
      </c>
      <c r="F273" s="128">
        <v>0.65140845070422504</v>
      </c>
      <c r="G273" s="128">
        <v>0.25381186387827398</v>
      </c>
      <c r="H273" s="128">
        <v>0.39580857937889902</v>
      </c>
      <c r="I273" s="128" t="s">
        <v>27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42589.729745370372</v>
      </c>
    </row>
    <row r="274" spans="1:16" x14ac:dyDescent="0.2">
      <c r="A274" s="128">
        <v>71</v>
      </c>
      <c r="B274" s="128">
        <v>140</v>
      </c>
      <c r="C274" s="128">
        <v>175</v>
      </c>
      <c r="D274" s="128">
        <v>0.25</v>
      </c>
      <c r="E274" s="128">
        <v>0.49295774647887303</v>
      </c>
      <c r="F274" s="128">
        <v>0.61619718309859095</v>
      </c>
      <c r="G274" s="128">
        <v>0.22111899486502301</v>
      </c>
      <c r="H274" s="128">
        <v>0.36668036813953098</v>
      </c>
      <c r="I274" s="128" t="s">
        <v>27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42589.730243055557</v>
      </c>
    </row>
    <row r="275" spans="1:16" x14ac:dyDescent="0.2">
      <c r="A275" s="128">
        <v>69</v>
      </c>
      <c r="B275" s="128">
        <v>129</v>
      </c>
      <c r="C275" s="128">
        <v>168</v>
      </c>
      <c r="D275" s="128">
        <v>0.242957746478873</v>
      </c>
      <c r="E275" s="128">
        <v>0.45422535211267601</v>
      </c>
      <c r="F275" s="128">
        <v>0.59154929577464699</v>
      </c>
      <c r="G275" s="128">
        <v>0.20279743386608501</v>
      </c>
      <c r="H275" s="128">
        <v>0.34678914825456197</v>
      </c>
      <c r="I275" s="128" t="s">
        <v>27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42589.730740740742</v>
      </c>
    </row>
    <row r="276" spans="1:16" x14ac:dyDescent="0.2">
      <c r="A276" s="128">
        <v>69</v>
      </c>
      <c r="B276" s="128">
        <v>119</v>
      </c>
      <c r="C276" s="128">
        <v>153</v>
      </c>
      <c r="D276" s="128">
        <v>0.242957746478873</v>
      </c>
      <c r="E276" s="128">
        <v>0.41901408450704197</v>
      </c>
      <c r="F276" s="128">
        <v>0.53873239436619702</v>
      </c>
      <c r="G276" s="128">
        <v>0.189996136037999</v>
      </c>
      <c r="H276" s="128">
        <v>0.33646910660499302</v>
      </c>
      <c r="I276" s="128" t="s">
        <v>27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42589.731273148151</v>
      </c>
    </row>
    <row r="277" spans="1:16" x14ac:dyDescent="0.2">
      <c r="A277" s="128">
        <v>83</v>
      </c>
      <c r="B277" s="128">
        <v>146</v>
      </c>
      <c r="C277" s="128">
        <v>187</v>
      </c>
      <c r="D277" s="128">
        <v>0.29225352112676001</v>
      </c>
      <c r="E277" s="128">
        <v>0.51408450704225295</v>
      </c>
      <c r="F277" s="128">
        <v>0.65845070422535201</v>
      </c>
      <c r="G277" s="128">
        <v>0.27490324115765802</v>
      </c>
      <c r="H277" s="128">
        <v>0.40267857187385597</v>
      </c>
      <c r="I277" s="128" t="s">
        <v>27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42589.731817129628</v>
      </c>
    </row>
    <row r="278" spans="1:16" x14ac:dyDescent="0.2">
      <c r="A278" s="128">
        <v>93</v>
      </c>
      <c r="B278" s="128">
        <v>162</v>
      </c>
      <c r="C278" s="128">
        <v>205</v>
      </c>
      <c r="D278" s="128">
        <v>0.32746478873239399</v>
      </c>
      <c r="E278" s="128">
        <v>0.57042253521126696</v>
      </c>
      <c r="F278" s="128">
        <v>0.721830985915493</v>
      </c>
      <c r="G278" s="128">
        <v>0.30395081501885901</v>
      </c>
      <c r="H278" s="128">
        <v>0.44401190212365899</v>
      </c>
      <c r="I278" s="128" t="s">
        <v>27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42589.73238425926</v>
      </c>
    </row>
    <row r="279" spans="1:16" x14ac:dyDescent="0.2">
      <c r="A279" s="128">
        <v>95</v>
      </c>
      <c r="B279" s="128">
        <v>166</v>
      </c>
      <c r="C279" s="128">
        <v>206</v>
      </c>
      <c r="D279" s="128">
        <v>0.33450704225352101</v>
      </c>
      <c r="E279" s="128">
        <v>0.58450704225352101</v>
      </c>
      <c r="F279" s="128">
        <v>0.72535211267605604</v>
      </c>
      <c r="G279" s="128">
        <v>0.31521876784736202</v>
      </c>
      <c r="H279" s="128">
        <v>0.46152162826093401</v>
      </c>
      <c r="I279" s="128" t="s">
        <v>27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42589.732928240737</v>
      </c>
    </row>
    <row r="280" spans="1:16" x14ac:dyDescent="0.2">
      <c r="A280" s="128">
        <v>90</v>
      </c>
      <c r="B280" s="128">
        <v>169</v>
      </c>
      <c r="C280" s="128">
        <v>200</v>
      </c>
      <c r="D280" s="128">
        <v>0.31690140845070403</v>
      </c>
      <c r="E280" s="128">
        <v>0.59507042253521103</v>
      </c>
      <c r="F280" s="128">
        <v>0.70422535211267601</v>
      </c>
      <c r="G280" s="128">
        <v>0.31019583482059099</v>
      </c>
      <c r="H280" s="128">
        <v>0.45319674291575202</v>
      </c>
      <c r="I280" s="128" t="s">
        <v>27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42589.733472222222</v>
      </c>
    </row>
    <row r="281" spans="1:16" x14ac:dyDescent="0.2">
      <c r="A281" s="128">
        <v>83</v>
      </c>
      <c r="B281" s="128">
        <v>167</v>
      </c>
      <c r="C281" s="128">
        <v>192</v>
      </c>
      <c r="D281" s="128">
        <v>0.29225352112676001</v>
      </c>
      <c r="E281" s="128">
        <v>0.58802816901408395</v>
      </c>
      <c r="F281" s="128">
        <v>0.676056338028169</v>
      </c>
      <c r="G281" s="128">
        <v>0.29268936427627801</v>
      </c>
      <c r="H281" s="128">
        <v>0.43502999669779802</v>
      </c>
      <c r="I281" s="128" t="s">
        <v>27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42589.733831018515</v>
      </c>
    </row>
    <row r="282" spans="1:16" x14ac:dyDescent="0.2">
      <c r="A282" s="128">
        <v>77</v>
      </c>
      <c r="B282" s="128">
        <v>163</v>
      </c>
      <c r="C282" s="128">
        <v>187</v>
      </c>
      <c r="D282" s="128">
        <v>0.27112676056337998</v>
      </c>
      <c r="E282" s="128">
        <v>0.573943661971831</v>
      </c>
      <c r="F282" s="128">
        <v>0.65845070422535201</v>
      </c>
      <c r="G282" s="128">
        <v>0.27104881125658897</v>
      </c>
      <c r="H282" s="128">
        <v>0.411402655225928</v>
      </c>
      <c r="I282" s="128" t="s">
        <v>27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42589.734155092592</v>
      </c>
    </row>
    <row r="283" spans="1:16" x14ac:dyDescent="0.2">
      <c r="A283" s="128">
        <v>71</v>
      </c>
      <c r="B283" s="128">
        <v>154</v>
      </c>
      <c r="C283" s="128">
        <v>183</v>
      </c>
      <c r="D283" s="128">
        <v>0.25</v>
      </c>
      <c r="E283" s="128">
        <v>0.54225352112675995</v>
      </c>
      <c r="F283" s="128">
        <v>0.64436619718309796</v>
      </c>
      <c r="G283" s="128">
        <v>0.24438905121589999</v>
      </c>
      <c r="H283" s="128">
        <v>0.38213151532293999</v>
      </c>
      <c r="I283" s="128" t="s">
        <v>27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42589.734479166669</v>
      </c>
    </row>
    <row r="284" spans="1:16" x14ac:dyDescent="0.2">
      <c r="A284" s="128">
        <v>70</v>
      </c>
      <c r="B284" s="128">
        <v>138</v>
      </c>
      <c r="C284" s="128">
        <v>173</v>
      </c>
      <c r="D284" s="128">
        <v>0.24647887323943601</v>
      </c>
      <c r="E284" s="128">
        <v>0.485915492957746</v>
      </c>
      <c r="F284" s="128">
        <v>0.60915492957746398</v>
      </c>
      <c r="G284" s="128">
        <v>0.21658158211503201</v>
      </c>
      <c r="H284" s="128">
        <v>0.36231704936942999</v>
      </c>
      <c r="I284" s="128" t="s">
        <v>27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42589.734849537039</v>
      </c>
    </row>
    <row r="285" spans="1:16" x14ac:dyDescent="0.2">
      <c r="A285" s="128">
        <v>67</v>
      </c>
      <c r="B285" s="128">
        <v>126</v>
      </c>
      <c r="C285" s="128">
        <v>166</v>
      </c>
      <c r="D285" s="128">
        <v>0.235915492957746</v>
      </c>
      <c r="E285" s="128">
        <v>0.44366197183098499</v>
      </c>
      <c r="F285" s="128">
        <v>0.58450704225352101</v>
      </c>
      <c r="G285" s="128">
        <v>0.198550471049594</v>
      </c>
      <c r="H285" s="128">
        <v>0.34068943821717701</v>
      </c>
      <c r="I285" s="128" t="s">
        <v>27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42589.735254629632</v>
      </c>
    </row>
    <row r="286" spans="1:16" x14ac:dyDescent="0.2">
      <c r="A286" s="128">
        <v>67</v>
      </c>
      <c r="B286" s="128">
        <v>115</v>
      </c>
      <c r="C286" s="128">
        <v>153</v>
      </c>
      <c r="D286" s="128">
        <v>0.235915492957746</v>
      </c>
      <c r="E286" s="128">
        <v>0.40492957746478803</v>
      </c>
      <c r="F286" s="128">
        <v>0.53873239436619702</v>
      </c>
      <c r="G286" s="128">
        <v>0.18717412263254399</v>
      </c>
      <c r="H286" s="128">
        <v>0.33193871472035402</v>
      </c>
      <c r="I286" s="128" t="s">
        <v>27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42589.735694444447</v>
      </c>
    </row>
    <row r="287" spans="1:16" x14ac:dyDescent="0.2">
      <c r="A287" s="128">
        <v>80</v>
      </c>
      <c r="B287" s="128">
        <v>141</v>
      </c>
      <c r="C287" s="128">
        <v>178</v>
      </c>
      <c r="D287" s="128">
        <v>0.28169014084506999</v>
      </c>
      <c r="E287" s="128">
        <v>0.49647887323943601</v>
      </c>
      <c r="F287" s="128">
        <v>0.62676056338028097</v>
      </c>
      <c r="G287" s="128">
        <v>0.26509729933619203</v>
      </c>
      <c r="H287" s="128">
        <v>0.389299689950803</v>
      </c>
      <c r="I287" s="128" t="s">
        <v>27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42589.736122685186</v>
      </c>
    </row>
    <row r="288" spans="1:16" x14ac:dyDescent="0.2">
      <c r="A288" s="128">
        <v>87</v>
      </c>
      <c r="B288" s="128">
        <v>156</v>
      </c>
      <c r="C288" s="128">
        <v>194</v>
      </c>
      <c r="D288" s="128">
        <v>0.30633802816901401</v>
      </c>
      <c r="E288" s="128">
        <v>0.54929577464788704</v>
      </c>
      <c r="F288" s="128">
        <v>0.68309859154929498</v>
      </c>
      <c r="G288" s="128">
        <v>0.28935619587899702</v>
      </c>
      <c r="H288" s="128">
        <v>0.42262991242922598</v>
      </c>
      <c r="I288" s="128" t="s">
        <v>27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42589.736620370371</v>
      </c>
    </row>
    <row r="289" spans="1:16" x14ac:dyDescent="0.2">
      <c r="A289" s="128">
        <v>89</v>
      </c>
      <c r="B289" s="128">
        <v>164</v>
      </c>
      <c r="C289" s="128">
        <v>194</v>
      </c>
      <c r="D289" s="128">
        <v>0.31338028169013998</v>
      </c>
      <c r="E289" s="128">
        <v>0.57746478873239404</v>
      </c>
      <c r="F289" s="128">
        <v>0.68309859154929498</v>
      </c>
      <c r="G289" s="128">
        <v>0.29893819440393798</v>
      </c>
      <c r="H289" s="128">
        <v>0.44025189138883403</v>
      </c>
      <c r="I289" s="128" t="s">
        <v>27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42589.737187500003</v>
      </c>
    </row>
    <row r="290" spans="1:16" x14ac:dyDescent="0.2">
      <c r="A290" s="128">
        <v>88</v>
      </c>
      <c r="B290" s="128">
        <v>162</v>
      </c>
      <c r="C290" s="128">
        <v>192</v>
      </c>
      <c r="D290" s="128">
        <v>0.309859154929577</v>
      </c>
      <c r="E290" s="128">
        <v>0.57042253521126696</v>
      </c>
      <c r="F290" s="128">
        <v>0.676056338028169</v>
      </c>
      <c r="G290" s="128">
        <v>0.29734953825469201</v>
      </c>
      <c r="H290" s="128">
        <v>0.43825605195738199</v>
      </c>
      <c r="I290" s="128" t="s">
        <v>27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42589.737546296295</v>
      </c>
    </row>
    <row r="291" spans="1:16" x14ac:dyDescent="0.2">
      <c r="A291" s="128">
        <v>79</v>
      </c>
      <c r="B291" s="128">
        <v>164</v>
      </c>
      <c r="C291" s="128">
        <v>186</v>
      </c>
      <c r="D291" s="128">
        <v>0.278169014084507</v>
      </c>
      <c r="E291" s="128">
        <v>0.57746478873239404</v>
      </c>
      <c r="F291" s="128">
        <v>0.65492957746478797</v>
      </c>
      <c r="G291" s="128">
        <v>0.27835358188700399</v>
      </c>
      <c r="H291" s="128">
        <v>0.41887886443803302</v>
      </c>
      <c r="I291" s="128" t="s">
        <v>27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42589.737974537034</v>
      </c>
    </row>
    <row r="292" spans="1:16" x14ac:dyDescent="0.2">
      <c r="A292" s="128">
        <v>75</v>
      </c>
      <c r="B292" s="128">
        <v>162</v>
      </c>
      <c r="C292" s="128">
        <v>183</v>
      </c>
      <c r="D292" s="128">
        <v>0.264084507042253</v>
      </c>
      <c r="E292" s="128">
        <v>0.57042253521126696</v>
      </c>
      <c r="F292" s="128">
        <v>0.64436619718309796</v>
      </c>
      <c r="G292" s="128">
        <v>0.26172944203922099</v>
      </c>
      <c r="H292" s="128">
        <v>0.40281515950336499</v>
      </c>
      <c r="I292" s="128" t="s">
        <v>27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42589.738425925927</v>
      </c>
    </row>
    <row r="293" spans="1:16" x14ac:dyDescent="0.2">
      <c r="A293" s="128">
        <v>70</v>
      </c>
      <c r="B293" s="128">
        <v>153</v>
      </c>
      <c r="C293" s="128">
        <v>182</v>
      </c>
      <c r="D293" s="128">
        <v>0.24647887323943601</v>
      </c>
      <c r="E293" s="128">
        <v>0.53873239436619702</v>
      </c>
      <c r="F293" s="128">
        <v>0.64084507042253502</v>
      </c>
      <c r="G293" s="128">
        <v>0.24025629808851801</v>
      </c>
      <c r="H293" s="128">
        <v>0.377041020913985</v>
      </c>
      <c r="I293" s="128" t="s">
        <v>27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42589.738842592589</v>
      </c>
    </row>
    <row r="294" spans="1:16" x14ac:dyDescent="0.2">
      <c r="A294" s="128">
        <v>68</v>
      </c>
      <c r="B294" s="128">
        <v>137</v>
      </c>
      <c r="C294" s="128">
        <v>172</v>
      </c>
      <c r="D294" s="128">
        <v>0.23943661971830901</v>
      </c>
      <c r="E294" s="128">
        <v>0.48239436619718301</v>
      </c>
      <c r="F294" s="128">
        <v>0.60563380281690105</v>
      </c>
      <c r="G294" s="128">
        <v>0.213319535988785</v>
      </c>
      <c r="H294" s="128">
        <v>0.35700680456051198</v>
      </c>
      <c r="I294" s="128" t="s">
        <v>27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42589.739340277774</v>
      </c>
    </row>
    <row r="295" spans="1:16" x14ac:dyDescent="0.2">
      <c r="A295" s="128">
        <v>67</v>
      </c>
      <c r="B295" s="128">
        <v>126</v>
      </c>
      <c r="C295" s="128">
        <v>163</v>
      </c>
      <c r="D295" s="128">
        <v>0.235915492957746</v>
      </c>
      <c r="E295" s="128">
        <v>0.44366197183098499</v>
      </c>
      <c r="F295" s="128">
        <v>0.573943661971831</v>
      </c>
      <c r="G295" s="128">
        <v>0.19678971967067399</v>
      </c>
      <c r="H295" s="128">
        <v>0.339511199842153</v>
      </c>
      <c r="I295" s="128" t="s">
        <v>27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42589.739722222221</v>
      </c>
    </row>
    <row r="296" spans="1:16" x14ac:dyDescent="0.2">
      <c r="A296" s="128">
        <v>67</v>
      </c>
      <c r="B296" s="128">
        <v>115</v>
      </c>
      <c r="C296" s="128">
        <v>151</v>
      </c>
      <c r="D296" s="128">
        <v>0.235915492957746</v>
      </c>
      <c r="E296" s="128">
        <v>0.40492957746478803</v>
      </c>
      <c r="F296" s="128">
        <v>0.53169014084507005</v>
      </c>
      <c r="G296" s="128">
        <v>0.185583204470496</v>
      </c>
      <c r="H296" s="128">
        <v>0.33048882135190999</v>
      </c>
      <c r="I296" s="128" t="s">
        <v>27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42589.74013888889</v>
      </c>
    </row>
    <row r="297" spans="1:16" x14ac:dyDescent="0.2">
      <c r="A297" s="128">
        <v>72</v>
      </c>
      <c r="B297" s="128">
        <v>136</v>
      </c>
      <c r="C297" s="128">
        <v>173</v>
      </c>
      <c r="D297" s="128">
        <v>0.25352112676056299</v>
      </c>
      <c r="E297" s="128">
        <v>0.47887323943661902</v>
      </c>
      <c r="F297" s="128">
        <v>0.60915492957746398</v>
      </c>
      <c r="G297" s="128">
        <v>0.25137384413228903</v>
      </c>
      <c r="H297" s="128">
        <v>0.36870508607990798</v>
      </c>
      <c r="I297" s="128" t="s">
        <v>27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42589.740624999999</v>
      </c>
    </row>
    <row r="298" spans="1:16" x14ac:dyDescent="0.2">
      <c r="A298" s="128">
        <v>75</v>
      </c>
      <c r="B298" s="128">
        <v>151</v>
      </c>
      <c r="C298" s="128">
        <v>187</v>
      </c>
      <c r="D298" s="128">
        <v>0.264084507042253</v>
      </c>
      <c r="E298" s="128">
        <v>0.53169014084507005</v>
      </c>
      <c r="F298" s="128">
        <v>0.65845070422535201</v>
      </c>
      <c r="G298" s="128">
        <v>0.27031158724717302</v>
      </c>
      <c r="H298" s="128">
        <v>0.39070165398405399</v>
      </c>
      <c r="I298" s="128" t="s">
        <v>27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42589.741006944445</v>
      </c>
    </row>
    <row r="299" spans="1:16" x14ac:dyDescent="0.2">
      <c r="A299" s="128">
        <v>78</v>
      </c>
      <c r="B299" s="128">
        <v>154</v>
      </c>
      <c r="C299" s="128">
        <v>187</v>
      </c>
      <c r="D299" s="128">
        <v>0.27464788732394302</v>
      </c>
      <c r="E299" s="128">
        <v>0.54225352112675995</v>
      </c>
      <c r="F299" s="128">
        <v>0.65845070422535201</v>
      </c>
      <c r="G299" s="128">
        <v>0.28051082850208597</v>
      </c>
      <c r="H299" s="128">
        <v>0.41214744542357001</v>
      </c>
      <c r="I299" s="128" t="s">
        <v>27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42589.741423611114</v>
      </c>
    </row>
    <row r="300" spans="1:16" x14ac:dyDescent="0.2">
      <c r="A300" s="128">
        <v>81</v>
      </c>
      <c r="B300" s="128">
        <v>159</v>
      </c>
      <c r="C300" s="128">
        <v>188</v>
      </c>
      <c r="D300" s="128">
        <v>0.28521126760563298</v>
      </c>
      <c r="E300" s="128">
        <v>0.55985915492957705</v>
      </c>
      <c r="F300" s="128">
        <v>0.66197183098591506</v>
      </c>
      <c r="G300" s="128">
        <v>0.28053710526940701</v>
      </c>
      <c r="H300" s="128">
        <v>0.41645421008122102</v>
      </c>
      <c r="I300" s="128" t="s">
        <v>27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42589.741875</v>
      </c>
    </row>
    <row r="301" spans="1:16" x14ac:dyDescent="0.2">
      <c r="A301" s="128">
        <v>78</v>
      </c>
      <c r="B301" s="128">
        <v>162</v>
      </c>
      <c r="C301" s="128">
        <v>184</v>
      </c>
      <c r="D301" s="128">
        <v>0.27464788732394302</v>
      </c>
      <c r="E301" s="128">
        <v>0.57042253521126696</v>
      </c>
      <c r="F301" s="128">
        <v>0.647887323943662</v>
      </c>
      <c r="G301" s="128">
        <v>0.27007023447089001</v>
      </c>
      <c r="H301" s="128">
        <v>0.40856466190137303</v>
      </c>
      <c r="I301" s="128" t="s">
        <v>27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42589.742303240739</v>
      </c>
    </row>
    <row r="302" spans="1:16" x14ac:dyDescent="0.2">
      <c r="A302" s="128">
        <v>76</v>
      </c>
      <c r="B302" s="128">
        <v>158</v>
      </c>
      <c r="C302" s="128">
        <v>181</v>
      </c>
      <c r="D302" s="128">
        <v>0.26760563380281599</v>
      </c>
      <c r="E302" s="128">
        <v>0.55633802816901401</v>
      </c>
      <c r="F302" s="128">
        <v>0.63732394366197098</v>
      </c>
      <c r="G302" s="128">
        <v>0.25661901691816802</v>
      </c>
      <c r="H302" s="128">
        <v>0.39996243343753501</v>
      </c>
      <c r="I302" s="128" t="s">
        <v>27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42589.742708333331</v>
      </c>
    </row>
    <row r="303" spans="1:16" x14ac:dyDescent="0.2">
      <c r="A303" s="128">
        <v>69</v>
      </c>
      <c r="B303" s="128">
        <v>149</v>
      </c>
      <c r="C303" s="128">
        <v>178</v>
      </c>
      <c r="D303" s="128">
        <v>0.242957746478873</v>
      </c>
      <c r="E303" s="128">
        <v>0.52464788732394296</v>
      </c>
      <c r="F303" s="128">
        <v>0.62676056338028097</v>
      </c>
      <c r="G303" s="128">
        <v>0.234666206515314</v>
      </c>
      <c r="H303" s="128">
        <v>0.371438565596793</v>
      </c>
      <c r="I303" s="128" t="s">
        <v>27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42589.743067129632</v>
      </c>
    </row>
    <row r="304" spans="1:16" x14ac:dyDescent="0.2">
      <c r="A304" s="128">
        <v>65</v>
      </c>
      <c r="B304" s="128">
        <v>134</v>
      </c>
      <c r="C304" s="128">
        <v>171</v>
      </c>
      <c r="D304" s="128">
        <v>0.228873239436619</v>
      </c>
      <c r="E304" s="128">
        <v>0.471830985915492</v>
      </c>
      <c r="F304" s="128">
        <v>0.602112676056338</v>
      </c>
      <c r="G304" s="128">
        <v>0.208354321452103</v>
      </c>
      <c r="H304" s="128">
        <v>0.34822706147142202</v>
      </c>
      <c r="I304" s="128" t="s">
        <v>27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42589.743402777778</v>
      </c>
    </row>
    <row r="305" spans="1:16" x14ac:dyDescent="0.2">
      <c r="A305" s="128">
        <v>67</v>
      </c>
      <c r="B305" s="128">
        <v>122</v>
      </c>
      <c r="C305" s="128">
        <v>160</v>
      </c>
      <c r="D305" s="128">
        <v>0.235915492957746</v>
      </c>
      <c r="E305" s="128">
        <v>0.42957746478873199</v>
      </c>
      <c r="F305" s="128">
        <v>0.56338028169013998</v>
      </c>
      <c r="G305" s="128">
        <v>0.194826040210096</v>
      </c>
      <c r="H305" s="128">
        <v>0.33717100552532597</v>
      </c>
      <c r="I305" s="128" t="s">
        <v>27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42589.743819444448</v>
      </c>
    </row>
    <row r="306" spans="1:16" x14ac:dyDescent="0.2">
      <c r="A306" s="128">
        <v>67</v>
      </c>
      <c r="B306" s="128">
        <v>115</v>
      </c>
      <c r="C306" s="128">
        <v>149</v>
      </c>
      <c r="D306" s="128">
        <v>0.235915492957746</v>
      </c>
      <c r="E306" s="128">
        <v>0.40492957746478803</v>
      </c>
      <c r="F306" s="128">
        <v>0.52464788732394296</v>
      </c>
      <c r="G306" s="128">
        <v>0.18427770845234501</v>
      </c>
      <c r="H306" s="128">
        <v>0.32926898022352102</v>
      </c>
      <c r="I306" s="128" t="s">
        <v>27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42589.74417824074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13" activePane="bottomLeft" state="frozen"/>
      <selection activeCell="G23" sqref="G23"/>
      <selection pane="bottomLeft" activeCell="F24" sqref="F24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7" width="9" style="1" customWidth="1"/>
    <col min="8" max="8" width="8.85546875" style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42144.698194444441</v>
      </c>
    </row>
    <row r="4" spans="1:16" x14ac:dyDescent="0.25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42144.698217592595</v>
      </c>
    </row>
    <row r="5" spans="1:16" x14ac:dyDescent="0.25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42144.698240740741</v>
      </c>
    </row>
    <row r="6" spans="1:16" x14ac:dyDescent="0.25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8" t="s">
        <v>155</v>
      </c>
      <c r="L6" s="2">
        <v>0</v>
      </c>
      <c r="M6" s="2">
        <v>0.3</v>
      </c>
      <c r="N6" s="2"/>
      <c r="O6" s="2">
        <v>15</v>
      </c>
      <c r="P6" s="87">
        <v>42144.698263888888</v>
      </c>
    </row>
    <row r="7" spans="1:16" x14ac:dyDescent="0.25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42144.698287037034</v>
      </c>
    </row>
    <row r="8" spans="1:16" x14ac:dyDescent="0.25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42144.698298611111</v>
      </c>
    </row>
    <row r="9" spans="1:16" x14ac:dyDescent="0.25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42144.698321759257</v>
      </c>
    </row>
    <row r="10" spans="1:16" x14ac:dyDescent="0.25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42144.698344907411</v>
      </c>
    </row>
    <row r="11" spans="1:16" x14ac:dyDescent="0.25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42144.69835648148</v>
      </c>
    </row>
    <row r="12" spans="1:16" x14ac:dyDescent="0.25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42144.698379629626</v>
      </c>
    </row>
    <row r="13" spans="1:16" x14ac:dyDescent="0.25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42144.69840277778</v>
      </c>
    </row>
    <row r="14" spans="1:16" x14ac:dyDescent="0.25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42144.698425925926</v>
      </c>
    </row>
    <row r="15" spans="1:16" x14ac:dyDescent="0.25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42144.698437500003</v>
      </c>
    </row>
    <row r="16" spans="1:16" x14ac:dyDescent="0.25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42144.698460648149</v>
      </c>
    </row>
    <row r="17" spans="1:16" x14ac:dyDescent="0.25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42144.698483796295</v>
      </c>
    </row>
    <row r="18" spans="1:16" x14ac:dyDescent="0.25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42144.698495370372</v>
      </c>
    </row>
    <row r="19" spans="1:16" x14ac:dyDescent="0.25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42144.698518518519</v>
      </c>
    </row>
    <row r="20" spans="1:16" x14ac:dyDescent="0.25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42144.698541666665</v>
      </c>
    </row>
    <row r="21" spans="1:16" x14ac:dyDescent="0.25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42144.698564814818</v>
      </c>
    </row>
    <row r="22" spans="1:16" x14ac:dyDescent="0.25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42144.698576388888</v>
      </c>
    </row>
    <row r="23" spans="1:16" x14ac:dyDescent="0.25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42144.698599537034</v>
      </c>
    </row>
    <row r="24" spans="1:16" x14ac:dyDescent="0.25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42144.698622685188</v>
      </c>
    </row>
    <row r="25" spans="1:16" x14ac:dyDescent="0.25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42144.698634259257</v>
      </c>
    </row>
    <row r="26" spans="1:16" x14ac:dyDescent="0.25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42144.698657407411</v>
      </c>
    </row>
    <row r="27" spans="1:16" x14ac:dyDescent="0.25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42144.698680555557</v>
      </c>
    </row>
    <row r="28" spans="1:16" x14ac:dyDescent="0.25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42144.698692129627</v>
      </c>
    </row>
    <row r="29" spans="1:16" x14ac:dyDescent="0.25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42144.69871527778</v>
      </c>
    </row>
    <row r="30" spans="1:16" x14ac:dyDescent="0.25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42144.698738425926</v>
      </c>
    </row>
    <row r="31" spans="1:16" x14ac:dyDescent="0.25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42144.698750000003</v>
      </c>
    </row>
    <row r="32" spans="1:16" x14ac:dyDescent="0.25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42144.698773148149</v>
      </c>
    </row>
    <row r="33" spans="1:16" x14ac:dyDescent="0.25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42144.698796296296</v>
      </c>
    </row>
    <row r="34" spans="1:16" x14ac:dyDescent="0.25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42144.698807870373</v>
      </c>
    </row>
    <row r="35" spans="1:16" x14ac:dyDescent="0.25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42144.698831018519</v>
      </c>
    </row>
    <row r="36" spans="1:16" x14ac:dyDescent="0.25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42144.698854166665</v>
      </c>
    </row>
    <row r="37" spans="1:16" x14ac:dyDescent="0.25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42144.698865740742</v>
      </c>
    </row>
    <row r="38" spans="1:16" x14ac:dyDescent="0.25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42144.698888888888</v>
      </c>
    </row>
    <row r="39" spans="1:16" x14ac:dyDescent="0.25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42144.698912037034</v>
      </c>
    </row>
    <row r="40" spans="1:16" x14ac:dyDescent="0.25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42144.698923611111</v>
      </c>
    </row>
    <row r="41" spans="1:16" x14ac:dyDescent="0.25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42144.698946759258</v>
      </c>
    </row>
    <row r="42" spans="1:16" x14ac:dyDescent="0.25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42144.698969907404</v>
      </c>
    </row>
    <row r="43" spans="1:16" x14ac:dyDescent="0.25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42144.698981481481</v>
      </c>
    </row>
    <row r="44" spans="1:16" x14ac:dyDescent="0.25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42144.699004629627</v>
      </c>
    </row>
    <row r="45" spans="1:16" x14ac:dyDescent="0.25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42144.69902777778</v>
      </c>
    </row>
    <row r="46" spans="1:16" x14ac:dyDescent="0.25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42144.69903935185</v>
      </c>
    </row>
    <row r="47" spans="1:16" x14ac:dyDescent="0.25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42144.699062500003</v>
      </c>
    </row>
    <row r="48" spans="1:16" x14ac:dyDescent="0.25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42144.69908564815</v>
      </c>
    </row>
    <row r="49" spans="1:16" x14ac:dyDescent="0.25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42144.699108796296</v>
      </c>
    </row>
    <row r="50" spans="1:16" x14ac:dyDescent="0.25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42144.699131944442</v>
      </c>
    </row>
    <row r="51" spans="1:16" x14ac:dyDescent="0.25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42144.699155092596</v>
      </c>
    </row>
    <row r="52" spans="1:16" x14ac:dyDescent="0.25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42144.699178240742</v>
      </c>
    </row>
    <row r="53" spans="1:16" x14ac:dyDescent="0.25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42144.699189814812</v>
      </c>
    </row>
    <row r="54" spans="1:16" x14ac:dyDescent="0.25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42144.699212962965</v>
      </c>
    </row>
    <row r="55" spans="1:16" x14ac:dyDescent="0.25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42144.699236111112</v>
      </c>
    </row>
    <row r="56" spans="1:16" x14ac:dyDescent="0.25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42144.699247685188</v>
      </c>
    </row>
    <row r="57" spans="1:16" x14ac:dyDescent="0.25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42144.699270833335</v>
      </c>
    </row>
    <row r="58" spans="1:16" x14ac:dyDescent="0.25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42144.699293981481</v>
      </c>
    </row>
    <row r="59" spans="1:16" x14ac:dyDescent="0.25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42144.699305555558</v>
      </c>
    </row>
    <row r="60" spans="1:16" x14ac:dyDescent="0.25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42144.699328703704</v>
      </c>
    </row>
    <row r="61" spans="1:16" x14ac:dyDescent="0.25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42144.69935185185</v>
      </c>
    </row>
    <row r="62" spans="1:16" x14ac:dyDescent="0.25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42144.699374999997</v>
      </c>
    </row>
    <row r="63" spans="1:16" x14ac:dyDescent="0.25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42144.699386574073</v>
      </c>
    </row>
    <row r="64" spans="1:16" x14ac:dyDescent="0.25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42144.69940972222</v>
      </c>
    </row>
    <row r="65" spans="1:16" x14ac:dyDescent="0.25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42144.699432870373</v>
      </c>
    </row>
    <row r="66" spans="1:16" x14ac:dyDescent="0.25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42144.699456018519</v>
      </c>
    </row>
    <row r="67" spans="1:16" x14ac:dyDescent="0.25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42144.699467592596</v>
      </c>
    </row>
    <row r="68" spans="1:16" x14ac:dyDescent="0.25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42144.699490740742</v>
      </c>
    </row>
    <row r="69" spans="1:16" x14ac:dyDescent="0.25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42144.699513888889</v>
      </c>
    </row>
    <row r="70" spans="1:16" x14ac:dyDescent="0.25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42144.699537037035</v>
      </c>
    </row>
    <row r="71" spans="1:16" x14ac:dyDescent="0.25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42144.699560185189</v>
      </c>
    </row>
    <row r="72" spans="1:16" x14ac:dyDescent="0.25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42144.699583333335</v>
      </c>
    </row>
    <row r="73" spans="1:16" x14ac:dyDescent="0.25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42144.699606481481</v>
      </c>
    </row>
    <row r="74" spans="1:16" x14ac:dyDescent="0.25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42144.699629629627</v>
      </c>
    </row>
    <row r="75" spans="1:16" x14ac:dyDescent="0.25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42144.699652777781</v>
      </c>
    </row>
    <row r="76" spans="1:16" x14ac:dyDescent="0.25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42144.699664351851</v>
      </c>
    </row>
    <row r="77" spans="1:16" x14ac:dyDescent="0.25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42144.699687499997</v>
      </c>
    </row>
    <row r="78" spans="1:16" x14ac:dyDescent="0.25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42144.69971064815</v>
      </c>
    </row>
    <row r="79" spans="1:16" x14ac:dyDescent="0.25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42144.69972222222</v>
      </c>
    </row>
    <row r="80" spans="1:16" x14ac:dyDescent="0.25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42144.699745370373</v>
      </c>
    </row>
    <row r="81" spans="1:16" x14ac:dyDescent="0.25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42144.69976851852</v>
      </c>
    </row>
    <row r="82" spans="1:16" x14ac:dyDescent="0.25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42144.699791666666</v>
      </c>
    </row>
    <row r="83" spans="1:16" x14ac:dyDescent="0.25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42144.699814814812</v>
      </c>
    </row>
    <row r="84" spans="1:16" x14ac:dyDescent="0.25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42144.699837962966</v>
      </c>
    </row>
    <row r="85" spans="1:16" x14ac:dyDescent="0.25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42144.699861111112</v>
      </c>
    </row>
    <row r="86" spans="1:16" x14ac:dyDescent="0.25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42144.699884259258</v>
      </c>
    </row>
    <row r="87" spans="1:16" x14ac:dyDescent="0.25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42144.699895833335</v>
      </c>
    </row>
    <row r="88" spans="1:16" x14ac:dyDescent="0.25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42144.699930555558</v>
      </c>
    </row>
    <row r="89" spans="1:16" x14ac:dyDescent="0.25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42144.699953703705</v>
      </c>
    </row>
    <row r="90" spans="1:16" x14ac:dyDescent="0.25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42144.699976851851</v>
      </c>
    </row>
    <row r="91" spans="1:16" x14ac:dyDescent="0.25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42144.7</v>
      </c>
    </row>
    <row r="92" spans="1:16" x14ac:dyDescent="0.25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42144.700023148151</v>
      </c>
    </row>
    <row r="93" spans="1:16" x14ac:dyDescent="0.25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42144.700046296297</v>
      </c>
    </row>
    <row r="94" spans="1:16" x14ac:dyDescent="0.25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42144.700069444443</v>
      </c>
    </row>
    <row r="95" spans="1:16" x14ac:dyDescent="0.25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42144.70008101852</v>
      </c>
    </row>
    <row r="96" spans="1:16" x14ac:dyDescent="0.25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42144.700104166666</v>
      </c>
    </row>
    <row r="97" spans="1:16" x14ac:dyDescent="0.25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42144.700138888889</v>
      </c>
    </row>
    <row r="98" spans="1:16" x14ac:dyDescent="0.25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42144.700150462966</v>
      </c>
    </row>
    <row r="99" spans="1:16" x14ac:dyDescent="0.25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42144.700173611112</v>
      </c>
    </row>
    <row r="100" spans="1:16" x14ac:dyDescent="0.25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42144.700196759259</v>
      </c>
    </row>
    <row r="101" spans="1:16" x14ac:dyDescent="0.25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42144.700208333335</v>
      </c>
    </row>
    <row r="102" spans="1:16" x14ac:dyDescent="0.25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42144.700231481482</v>
      </c>
    </row>
    <row r="104" spans="1:16" s="26" customFormat="1" x14ac:dyDescent="0.25">
      <c r="A104" s="26" t="s">
        <v>859</v>
      </c>
    </row>
    <row r="105" spans="1:16" x14ac:dyDescent="0.25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 x14ac:dyDescent="0.25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 x14ac:dyDescent="0.25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 x14ac:dyDescent="0.25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 x14ac:dyDescent="0.25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 x14ac:dyDescent="0.25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 x14ac:dyDescent="0.25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 x14ac:dyDescent="0.25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 x14ac:dyDescent="0.25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 x14ac:dyDescent="0.25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 x14ac:dyDescent="0.25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 x14ac:dyDescent="0.25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 x14ac:dyDescent="0.25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 x14ac:dyDescent="0.25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 x14ac:dyDescent="0.25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 x14ac:dyDescent="0.25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 x14ac:dyDescent="0.25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 x14ac:dyDescent="0.25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 x14ac:dyDescent="0.25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 x14ac:dyDescent="0.25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 x14ac:dyDescent="0.25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 x14ac:dyDescent="0.25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 x14ac:dyDescent="0.25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 x14ac:dyDescent="0.25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 x14ac:dyDescent="0.25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 x14ac:dyDescent="0.25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 x14ac:dyDescent="0.25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 x14ac:dyDescent="0.25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 x14ac:dyDescent="0.25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 x14ac:dyDescent="0.25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 x14ac:dyDescent="0.25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 x14ac:dyDescent="0.25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 x14ac:dyDescent="0.25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 x14ac:dyDescent="0.25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 x14ac:dyDescent="0.25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 x14ac:dyDescent="0.25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 x14ac:dyDescent="0.25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 x14ac:dyDescent="0.25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 x14ac:dyDescent="0.25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 x14ac:dyDescent="0.25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 x14ac:dyDescent="0.25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 x14ac:dyDescent="0.25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 x14ac:dyDescent="0.25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 x14ac:dyDescent="0.25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 x14ac:dyDescent="0.25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 x14ac:dyDescent="0.25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 x14ac:dyDescent="0.25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 x14ac:dyDescent="0.25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 x14ac:dyDescent="0.25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 x14ac:dyDescent="0.25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 x14ac:dyDescent="0.25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 x14ac:dyDescent="0.25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 x14ac:dyDescent="0.25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 x14ac:dyDescent="0.25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 x14ac:dyDescent="0.25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 x14ac:dyDescent="0.25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 x14ac:dyDescent="0.25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 x14ac:dyDescent="0.25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 x14ac:dyDescent="0.25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 x14ac:dyDescent="0.25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 x14ac:dyDescent="0.25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 x14ac:dyDescent="0.25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 x14ac:dyDescent="0.25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 x14ac:dyDescent="0.25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 x14ac:dyDescent="0.25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 x14ac:dyDescent="0.25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 x14ac:dyDescent="0.25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 x14ac:dyDescent="0.25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 x14ac:dyDescent="0.25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 x14ac:dyDescent="0.25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 x14ac:dyDescent="0.25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 x14ac:dyDescent="0.25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 x14ac:dyDescent="0.25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 x14ac:dyDescent="0.25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 x14ac:dyDescent="0.25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 x14ac:dyDescent="0.25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 x14ac:dyDescent="0.25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 x14ac:dyDescent="0.25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 x14ac:dyDescent="0.25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 x14ac:dyDescent="0.25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 x14ac:dyDescent="0.25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 x14ac:dyDescent="0.25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 x14ac:dyDescent="0.25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 x14ac:dyDescent="0.25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 x14ac:dyDescent="0.25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 x14ac:dyDescent="0.25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 x14ac:dyDescent="0.25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 x14ac:dyDescent="0.25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 x14ac:dyDescent="0.25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 x14ac:dyDescent="0.25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 x14ac:dyDescent="0.25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 x14ac:dyDescent="0.25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 x14ac:dyDescent="0.25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 x14ac:dyDescent="0.25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 x14ac:dyDescent="0.25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 x14ac:dyDescent="0.25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 x14ac:dyDescent="0.25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 x14ac:dyDescent="0.25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 x14ac:dyDescent="0.25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 x14ac:dyDescent="0.25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  <row r="206" spans="1:16" s="26" customFormat="1" x14ac:dyDescent="0.25">
      <c r="A206" s="26" t="s">
        <v>867</v>
      </c>
    </row>
    <row r="207" spans="1:16" x14ac:dyDescent="0.2">
      <c r="A207" s="128">
        <v>64</v>
      </c>
      <c r="B207" s="128">
        <v>82</v>
      </c>
      <c r="C207" s="128">
        <v>85</v>
      </c>
      <c r="D207" s="128">
        <v>0.65306122448979498</v>
      </c>
      <c r="E207" s="128">
        <v>0.83673469387755095</v>
      </c>
      <c r="F207" s="128">
        <v>0.86734693877550995</v>
      </c>
      <c r="G207" s="128">
        <v>0.62087475924983104</v>
      </c>
      <c r="H207" s="128">
        <v>0.72967338709148599</v>
      </c>
      <c r="I207" s="128" t="s">
        <v>40</v>
      </c>
      <c r="J207" s="128" t="s">
        <v>253</v>
      </c>
      <c r="K207" s="128" t="s">
        <v>400</v>
      </c>
      <c r="L207" s="128">
        <v>0</v>
      </c>
      <c r="M207" s="128">
        <v>0</v>
      </c>
      <c r="N207" s="128">
        <v>0.6</v>
      </c>
      <c r="O207" s="128">
        <v>120</v>
      </c>
      <c r="P207" s="129">
        <v>42589.696446759262</v>
      </c>
    </row>
    <row r="208" spans="1:16" x14ac:dyDescent="0.2">
      <c r="A208" s="128">
        <v>64</v>
      </c>
      <c r="B208" s="128">
        <v>81</v>
      </c>
      <c r="C208" s="128">
        <v>86</v>
      </c>
      <c r="D208" s="128">
        <v>0.65306122448979498</v>
      </c>
      <c r="E208" s="128">
        <v>0.82653061224489799</v>
      </c>
      <c r="F208" s="128">
        <v>0.87755102040816302</v>
      </c>
      <c r="G208" s="128">
        <v>0.62236875076295695</v>
      </c>
      <c r="H208" s="128">
        <v>0.72903971952330404</v>
      </c>
      <c r="I208" s="128" t="s">
        <v>40</v>
      </c>
      <c r="J208" s="128" t="s">
        <v>253</v>
      </c>
      <c r="K208" s="128" t="s">
        <v>455</v>
      </c>
      <c r="L208" s="128">
        <v>0</v>
      </c>
      <c r="M208" s="128">
        <v>0.1</v>
      </c>
      <c r="N208" s="128">
        <v>0.6</v>
      </c>
      <c r="O208" s="128">
        <v>120</v>
      </c>
      <c r="P208" s="129">
        <v>42589.696469907409</v>
      </c>
    </row>
    <row r="209" spans="1:16" x14ac:dyDescent="0.2">
      <c r="A209" s="128">
        <v>64</v>
      </c>
      <c r="B209" s="128">
        <v>80</v>
      </c>
      <c r="C209" s="128">
        <v>85</v>
      </c>
      <c r="D209" s="128">
        <v>0.65306122448979498</v>
      </c>
      <c r="E209" s="128">
        <v>0.81632653061224403</v>
      </c>
      <c r="F209" s="128">
        <v>0.86734693877550995</v>
      </c>
      <c r="G209" s="128">
        <v>0.61740499201056798</v>
      </c>
      <c r="H209" s="128">
        <v>0.724988737687841</v>
      </c>
      <c r="I209" s="128" t="s">
        <v>40</v>
      </c>
      <c r="J209" s="128" t="s">
        <v>253</v>
      </c>
      <c r="K209" s="128" t="s">
        <v>457</v>
      </c>
      <c r="L209" s="128">
        <v>0</v>
      </c>
      <c r="M209" s="128">
        <v>0.2</v>
      </c>
      <c r="N209" s="128">
        <v>0.6</v>
      </c>
      <c r="O209" s="128">
        <v>120</v>
      </c>
      <c r="P209" s="129">
        <v>42589.696481481478</v>
      </c>
    </row>
    <row r="210" spans="1:16" x14ac:dyDescent="0.2">
      <c r="A210" s="128">
        <v>61</v>
      </c>
      <c r="B210" s="128">
        <v>80</v>
      </c>
      <c r="C210" s="128">
        <v>82</v>
      </c>
      <c r="D210" s="128">
        <v>0.62244897959183598</v>
      </c>
      <c r="E210" s="128">
        <v>0.81632653061224403</v>
      </c>
      <c r="F210" s="128">
        <v>0.83673469387755095</v>
      </c>
      <c r="G210" s="128">
        <v>0.60239768695484097</v>
      </c>
      <c r="H210" s="128">
        <v>0.70400195750961003</v>
      </c>
      <c r="I210" s="128" t="s">
        <v>40</v>
      </c>
      <c r="J210" s="128" t="s">
        <v>253</v>
      </c>
      <c r="K210" s="128" t="s">
        <v>459</v>
      </c>
      <c r="L210" s="128">
        <v>0</v>
      </c>
      <c r="M210" s="128">
        <v>0.3</v>
      </c>
      <c r="N210" s="128">
        <v>0.6</v>
      </c>
      <c r="O210" s="128">
        <v>120</v>
      </c>
      <c r="P210" s="129">
        <v>42589.696493055555</v>
      </c>
    </row>
    <row r="211" spans="1:16" x14ac:dyDescent="0.2">
      <c r="A211" s="128">
        <v>51</v>
      </c>
      <c r="B211" s="128">
        <v>77</v>
      </c>
      <c r="C211" s="128">
        <v>83</v>
      </c>
      <c r="D211" s="128">
        <v>0.52040816326530603</v>
      </c>
      <c r="E211" s="128">
        <v>0.78571428571428503</v>
      </c>
      <c r="F211" s="128">
        <v>0.84693877551020402</v>
      </c>
      <c r="G211" s="128">
        <v>0.55879821303270905</v>
      </c>
      <c r="H211" s="128">
        <v>0.64761646154335495</v>
      </c>
      <c r="I211" s="128" t="s">
        <v>40</v>
      </c>
      <c r="J211" s="128" t="s">
        <v>253</v>
      </c>
      <c r="K211" s="128" t="s">
        <v>461</v>
      </c>
      <c r="L211" s="128">
        <v>0</v>
      </c>
      <c r="M211" s="128">
        <v>0.4</v>
      </c>
      <c r="N211" s="128">
        <v>0.6</v>
      </c>
      <c r="O211" s="128">
        <v>120</v>
      </c>
      <c r="P211" s="129">
        <v>42589.696504629632</v>
      </c>
    </row>
    <row r="212" spans="1:16" x14ac:dyDescent="0.2">
      <c r="A212" s="128">
        <v>40</v>
      </c>
      <c r="B212" s="128">
        <v>75</v>
      </c>
      <c r="C212" s="128">
        <v>85</v>
      </c>
      <c r="D212" s="128">
        <v>0.40816326530612201</v>
      </c>
      <c r="E212" s="128">
        <v>0.765306122448979</v>
      </c>
      <c r="F212" s="128">
        <v>0.86734693877550995</v>
      </c>
      <c r="G212" s="128">
        <v>0.50079437213895694</v>
      </c>
      <c r="H212" s="128">
        <v>0.57661254978181697</v>
      </c>
      <c r="I212" s="128" t="s">
        <v>40</v>
      </c>
      <c r="J212" s="128" t="s">
        <v>253</v>
      </c>
      <c r="K212" s="128" t="s">
        <v>463</v>
      </c>
      <c r="L212" s="128">
        <v>0</v>
      </c>
      <c r="M212" s="128">
        <v>0.5</v>
      </c>
      <c r="N212" s="128">
        <v>0.6</v>
      </c>
      <c r="O212" s="128">
        <v>120</v>
      </c>
      <c r="P212" s="129">
        <v>42589.696516203701</v>
      </c>
    </row>
    <row r="213" spans="1:16" x14ac:dyDescent="0.2">
      <c r="A213" s="128">
        <v>34</v>
      </c>
      <c r="B213" s="128">
        <v>71</v>
      </c>
      <c r="C213" s="128">
        <v>85</v>
      </c>
      <c r="D213" s="128">
        <v>0.34693877551020402</v>
      </c>
      <c r="E213" s="128">
        <v>0.72448979591836704</v>
      </c>
      <c r="F213" s="128">
        <v>0.86734693877550995</v>
      </c>
      <c r="G213" s="128">
        <v>0.44488915760927</v>
      </c>
      <c r="H213" s="128">
        <v>0.51094215821314104</v>
      </c>
      <c r="I213" s="128" t="s">
        <v>40</v>
      </c>
      <c r="J213" s="128" t="s">
        <v>253</v>
      </c>
      <c r="K213" s="128" t="s">
        <v>465</v>
      </c>
      <c r="L213" s="128">
        <v>0</v>
      </c>
      <c r="M213" s="128">
        <v>0.6</v>
      </c>
      <c r="N213" s="128">
        <v>0.6</v>
      </c>
      <c r="O213" s="128">
        <v>120</v>
      </c>
      <c r="P213" s="129">
        <v>42589.696527777778</v>
      </c>
    </row>
    <row r="214" spans="1:16" x14ac:dyDescent="0.2">
      <c r="A214" s="128">
        <v>23</v>
      </c>
      <c r="B214" s="128">
        <v>61</v>
      </c>
      <c r="C214" s="128">
        <v>81</v>
      </c>
      <c r="D214" s="128">
        <v>0.23469387755102</v>
      </c>
      <c r="E214" s="128">
        <v>0.62244897959183598</v>
      </c>
      <c r="F214" s="128">
        <v>0.82653061224489799</v>
      </c>
      <c r="G214" s="128">
        <v>0.34371105570942101</v>
      </c>
      <c r="H214" s="128">
        <v>0.400923741556302</v>
      </c>
      <c r="I214" s="128" t="s">
        <v>40</v>
      </c>
      <c r="J214" s="128" t="s">
        <v>253</v>
      </c>
      <c r="K214" s="128" t="s">
        <v>467</v>
      </c>
      <c r="L214" s="128">
        <v>0</v>
      </c>
      <c r="M214" s="128">
        <v>0.7</v>
      </c>
      <c r="N214" s="128">
        <v>0.6</v>
      </c>
      <c r="O214" s="128">
        <v>120</v>
      </c>
      <c r="P214" s="129">
        <v>42589.696539351855</v>
      </c>
    </row>
    <row r="215" spans="1:16" x14ac:dyDescent="0.2">
      <c r="A215" s="128">
        <v>16</v>
      </c>
      <c r="B215" s="128">
        <v>39</v>
      </c>
      <c r="C215" s="128">
        <v>71</v>
      </c>
      <c r="D215" s="128">
        <v>0.163265306122448</v>
      </c>
      <c r="E215" s="128">
        <v>0.397959183673469</v>
      </c>
      <c r="F215" s="128">
        <v>0.72448979591836704</v>
      </c>
      <c r="G215" s="128">
        <v>0.26049552775118501</v>
      </c>
      <c r="H215" s="128">
        <v>0.31034319651724002</v>
      </c>
      <c r="I215" s="128" t="s">
        <v>40</v>
      </c>
      <c r="J215" s="128" t="s">
        <v>253</v>
      </c>
      <c r="K215" s="128" t="s">
        <v>469</v>
      </c>
      <c r="L215" s="128">
        <v>0</v>
      </c>
      <c r="M215" s="128">
        <v>0.79999999999999905</v>
      </c>
      <c r="N215" s="128">
        <v>0.6</v>
      </c>
      <c r="O215" s="128">
        <v>120</v>
      </c>
      <c r="P215" s="129">
        <v>42589.696550925924</v>
      </c>
    </row>
    <row r="216" spans="1:16" x14ac:dyDescent="0.2">
      <c r="A216" s="128">
        <v>14</v>
      </c>
      <c r="B216" s="128">
        <v>35</v>
      </c>
      <c r="C216" s="128">
        <v>61</v>
      </c>
      <c r="D216" s="128">
        <v>0.14285714285714199</v>
      </c>
      <c r="E216" s="128">
        <v>0.35714285714285698</v>
      </c>
      <c r="F216" s="128">
        <v>0.62244897959183598</v>
      </c>
      <c r="G216" s="128">
        <v>0.22848170186786401</v>
      </c>
      <c r="H216" s="128">
        <v>0.27090007568617602</v>
      </c>
      <c r="I216" s="128" t="s">
        <v>40</v>
      </c>
      <c r="J216" s="128" t="s">
        <v>253</v>
      </c>
      <c r="K216" s="128" t="s">
        <v>471</v>
      </c>
      <c r="L216" s="128">
        <v>0</v>
      </c>
      <c r="M216" s="128">
        <v>0.89999999999999902</v>
      </c>
      <c r="N216" s="128">
        <v>0.6</v>
      </c>
      <c r="O216" s="128">
        <v>120</v>
      </c>
      <c r="P216" s="129">
        <v>42589.696562500001</v>
      </c>
    </row>
    <row r="217" spans="1:16" x14ac:dyDescent="0.2">
      <c r="A217" s="128">
        <v>66</v>
      </c>
      <c r="B217" s="128">
        <v>81</v>
      </c>
      <c r="C217" s="128">
        <v>86</v>
      </c>
      <c r="D217" s="128">
        <v>0.67346938775510201</v>
      </c>
      <c r="E217" s="128">
        <v>0.82653061224489799</v>
      </c>
      <c r="F217" s="128">
        <v>0.87755102040816302</v>
      </c>
      <c r="G217" s="128">
        <v>0.63112550181899196</v>
      </c>
      <c r="H217" s="128">
        <v>0.73944651928808702</v>
      </c>
      <c r="I217" s="128" t="s">
        <v>40</v>
      </c>
      <c r="J217" s="128" t="s">
        <v>253</v>
      </c>
      <c r="K217" s="128" t="s">
        <v>402</v>
      </c>
      <c r="L217" s="128">
        <v>0.1</v>
      </c>
      <c r="M217" s="128">
        <v>0</v>
      </c>
      <c r="N217" s="128">
        <v>0.6</v>
      </c>
      <c r="O217" s="128">
        <v>120</v>
      </c>
      <c r="P217" s="129">
        <v>42589.696574074071</v>
      </c>
    </row>
    <row r="218" spans="1:16" x14ac:dyDescent="0.2">
      <c r="A218" s="128">
        <v>66</v>
      </c>
      <c r="B218" s="128">
        <v>80</v>
      </c>
      <c r="C218" s="128">
        <v>86</v>
      </c>
      <c r="D218" s="128">
        <v>0.67346938775510201</v>
      </c>
      <c r="E218" s="128">
        <v>0.81632653061224403</v>
      </c>
      <c r="F218" s="128">
        <v>0.87755102040816302</v>
      </c>
      <c r="G218" s="128">
        <v>0.63201589148593496</v>
      </c>
      <c r="H218" s="128">
        <v>0.73876806300275699</v>
      </c>
      <c r="I218" s="128" t="s">
        <v>40</v>
      </c>
      <c r="J218" s="128" t="s">
        <v>253</v>
      </c>
      <c r="K218" s="128" t="s">
        <v>473</v>
      </c>
      <c r="L218" s="128">
        <v>0.1</v>
      </c>
      <c r="M218" s="128">
        <v>0.1</v>
      </c>
      <c r="N218" s="128">
        <v>0.6</v>
      </c>
      <c r="O218" s="128">
        <v>120</v>
      </c>
      <c r="P218" s="129">
        <v>42589.696585648147</v>
      </c>
    </row>
    <row r="219" spans="1:16" x14ac:dyDescent="0.2">
      <c r="A219" s="128">
        <v>64</v>
      </c>
      <c r="B219" s="128">
        <v>80</v>
      </c>
      <c r="C219" s="128">
        <v>83</v>
      </c>
      <c r="D219" s="128">
        <v>0.65306122448979498</v>
      </c>
      <c r="E219" s="128">
        <v>0.81632653061224403</v>
      </c>
      <c r="F219" s="128">
        <v>0.84693877551020402</v>
      </c>
      <c r="G219" s="128">
        <v>0.61801732738549797</v>
      </c>
      <c r="H219" s="128">
        <v>0.72536195214016297</v>
      </c>
      <c r="I219" s="128" t="s">
        <v>40</v>
      </c>
      <c r="J219" s="128" t="s">
        <v>253</v>
      </c>
      <c r="K219" s="128" t="s">
        <v>475</v>
      </c>
      <c r="L219" s="128">
        <v>0.1</v>
      </c>
      <c r="M219" s="128">
        <v>0.2</v>
      </c>
      <c r="N219" s="128">
        <v>0.6</v>
      </c>
      <c r="O219" s="128">
        <v>120</v>
      </c>
      <c r="P219" s="129">
        <v>42589.696597222224</v>
      </c>
    </row>
    <row r="220" spans="1:16" x14ac:dyDescent="0.2">
      <c r="A220" s="128">
        <v>61</v>
      </c>
      <c r="B220" s="128">
        <v>78</v>
      </c>
      <c r="C220" s="128">
        <v>81</v>
      </c>
      <c r="D220" s="128">
        <v>0.62244897959183598</v>
      </c>
      <c r="E220" s="128">
        <v>0.79591836734693799</v>
      </c>
      <c r="F220" s="128">
        <v>0.82653061224489799</v>
      </c>
      <c r="G220" s="128">
        <v>0.60093790156509597</v>
      </c>
      <c r="H220" s="128">
        <v>0.70469453910172297</v>
      </c>
      <c r="I220" s="128" t="s">
        <v>40</v>
      </c>
      <c r="J220" s="128" t="s">
        <v>253</v>
      </c>
      <c r="K220" s="128" t="s">
        <v>477</v>
      </c>
      <c r="L220" s="128">
        <v>0.1</v>
      </c>
      <c r="M220" s="128">
        <v>0.3</v>
      </c>
      <c r="N220" s="128">
        <v>0.6</v>
      </c>
      <c r="O220" s="128">
        <v>120</v>
      </c>
      <c r="P220" s="129">
        <v>42589.696597222224</v>
      </c>
    </row>
    <row r="221" spans="1:16" x14ac:dyDescent="0.2">
      <c r="A221" s="128">
        <v>47</v>
      </c>
      <c r="B221" s="128">
        <v>76</v>
      </c>
      <c r="C221" s="128">
        <v>82</v>
      </c>
      <c r="D221" s="128">
        <v>0.47959183673469302</v>
      </c>
      <c r="E221" s="128">
        <v>0.77551020408163196</v>
      </c>
      <c r="F221" s="128">
        <v>0.83673469387755095</v>
      </c>
      <c r="G221" s="128">
        <v>0.53760246775978004</v>
      </c>
      <c r="H221" s="128">
        <v>0.62241509425536201</v>
      </c>
      <c r="I221" s="128" t="s">
        <v>40</v>
      </c>
      <c r="J221" s="128" t="s">
        <v>253</v>
      </c>
      <c r="K221" s="128" t="s">
        <v>479</v>
      </c>
      <c r="L221" s="128">
        <v>0.1</v>
      </c>
      <c r="M221" s="128">
        <v>0.4</v>
      </c>
      <c r="N221" s="128">
        <v>0.6</v>
      </c>
      <c r="O221" s="128">
        <v>120</v>
      </c>
      <c r="P221" s="129">
        <v>42589.696608796294</v>
      </c>
    </row>
    <row r="222" spans="1:16" x14ac:dyDescent="0.2">
      <c r="A222" s="128">
        <v>34</v>
      </c>
      <c r="B222" s="128">
        <v>73</v>
      </c>
      <c r="C222" s="128">
        <v>82</v>
      </c>
      <c r="D222" s="128">
        <v>0.34693877551020402</v>
      </c>
      <c r="E222" s="128">
        <v>0.74489795918367296</v>
      </c>
      <c r="F222" s="128">
        <v>0.83673469387755095</v>
      </c>
      <c r="G222" s="128">
        <v>0.46142222059104299</v>
      </c>
      <c r="H222" s="128">
        <v>0.53027806348087503</v>
      </c>
      <c r="I222" s="128" t="s">
        <v>40</v>
      </c>
      <c r="J222" s="128" t="s">
        <v>253</v>
      </c>
      <c r="K222" s="128" t="s">
        <v>481</v>
      </c>
      <c r="L222" s="128">
        <v>0.1</v>
      </c>
      <c r="M222" s="128">
        <v>0.5</v>
      </c>
      <c r="N222" s="128">
        <v>0.6</v>
      </c>
      <c r="O222" s="128">
        <v>120</v>
      </c>
      <c r="P222" s="129">
        <v>42589.696620370371</v>
      </c>
    </row>
    <row r="223" spans="1:16" x14ac:dyDescent="0.2">
      <c r="A223" s="128">
        <v>29</v>
      </c>
      <c r="B223" s="128">
        <v>71</v>
      </c>
      <c r="C223" s="128">
        <v>84</v>
      </c>
      <c r="D223" s="128">
        <v>0.29591836734693799</v>
      </c>
      <c r="E223" s="128">
        <v>0.72448979591836704</v>
      </c>
      <c r="F223" s="128">
        <v>0.85714285714285698</v>
      </c>
      <c r="G223" s="128">
        <v>0.39883938771236099</v>
      </c>
      <c r="H223" s="128">
        <v>0.46422536123313402</v>
      </c>
      <c r="I223" s="128" t="s">
        <v>40</v>
      </c>
      <c r="J223" s="128" t="s">
        <v>253</v>
      </c>
      <c r="K223" s="128" t="s">
        <v>483</v>
      </c>
      <c r="L223" s="128">
        <v>0.1</v>
      </c>
      <c r="M223" s="128">
        <v>0.6</v>
      </c>
      <c r="N223" s="128">
        <v>0.6</v>
      </c>
      <c r="O223" s="128">
        <v>120</v>
      </c>
      <c r="P223" s="129">
        <v>42589.696631944447</v>
      </c>
    </row>
    <row r="224" spans="1:16" x14ac:dyDescent="0.2">
      <c r="A224" s="128">
        <v>20</v>
      </c>
      <c r="B224" s="128">
        <v>53</v>
      </c>
      <c r="C224" s="128">
        <v>77</v>
      </c>
      <c r="D224" s="128">
        <v>0.20408163265306101</v>
      </c>
      <c r="E224" s="128">
        <v>0.54081632653061196</v>
      </c>
      <c r="F224" s="128">
        <v>0.78571428571428503</v>
      </c>
      <c r="G224" s="128">
        <v>0.29899078643298299</v>
      </c>
      <c r="H224" s="128">
        <v>0.35249094771806999</v>
      </c>
      <c r="I224" s="128" t="s">
        <v>40</v>
      </c>
      <c r="J224" s="128" t="s">
        <v>253</v>
      </c>
      <c r="K224" s="128" t="s">
        <v>485</v>
      </c>
      <c r="L224" s="128">
        <v>0.1</v>
      </c>
      <c r="M224" s="128">
        <v>0.7</v>
      </c>
      <c r="N224" s="128">
        <v>0.6</v>
      </c>
      <c r="O224" s="128">
        <v>120</v>
      </c>
      <c r="P224" s="129">
        <v>42589.696643518517</v>
      </c>
    </row>
    <row r="225" spans="1:16" x14ac:dyDescent="0.2">
      <c r="A225" s="128">
        <v>13</v>
      </c>
      <c r="B225" s="128">
        <v>34</v>
      </c>
      <c r="C225" s="128">
        <v>62</v>
      </c>
      <c r="D225" s="128">
        <v>0.132653061224489</v>
      </c>
      <c r="E225" s="128">
        <v>0.34693877551020402</v>
      </c>
      <c r="F225" s="128">
        <v>0.63265306122448906</v>
      </c>
      <c r="G225" s="128">
        <v>0.233313202399963</v>
      </c>
      <c r="H225" s="128">
        <v>0.27609753304074702</v>
      </c>
      <c r="I225" s="128" t="s">
        <v>40</v>
      </c>
      <c r="J225" s="128" t="s">
        <v>253</v>
      </c>
      <c r="K225" s="128" t="s">
        <v>487</v>
      </c>
      <c r="L225" s="128">
        <v>0.1</v>
      </c>
      <c r="M225" s="128">
        <v>0.79999999999999905</v>
      </c>
      <c r="N225" s="128">
        <v>0.6</v>
      </c>
      <c r="O225" s="128">
        <v>120</v>
      </c>
      <c r="P225" s="129">
        <v>42589.696655092594</v>
      </c>
    </row>
    <row r="226" spans="1:16" x14ac:dyDescent="0.2">
      <c r="A226" s="128">
        <v>12</v>
      </c>
      <c r="B226" s="128">
        <v>31</v>
      </c>
      <c r="C226" s="128">
        <v>48</v>
      </c>
      <c r="D226" s="128">
        <v>0.122448979591836</v>
      </c>
      <c r="E226" s="128">
        <v>0.31632653061224397</v>
      </c>
      <c r="F226" s="128">
        <v>0.48979591836734598</v>
      </c>
      <c r="G226" s="128">
        <v>0.200832830799448</v>
      </c>
      <c r="H226" s="128">
        <v>0.238167511844248</v>
      </c>
      <c r="I226" s="128" t="s">
        <v>40</v>
      </c>
      <c r="J226" s="128" t="s">
        <v>253</v>
      </c>
      <c r="K226" s="128" t="s">
        <v>489</v>
      </c>
      <c r="L226" s="128">
        <v>0.1</v>
      </c>
      <c r="M226" s="128">
        <v>0.89999999999999902</v>
      </c>
      <c r="N226" s="128">
        <v>0.6</v>
      </c>
      <c r="O226" s="128">
        <v>120</v>
      </c>
      <c r="P226" s="129">
        <v>42589.696666666663</v>
      </c>
    </row>
    <row r="227" spans="1:16" x14ac:dyDescent="0.2">
      <c r="A227" s="128">
        <v>67</v>
      </c>
      <c r="B227" s="128">
        <v>79</v>
      </c>
      <c r="C227" s="128">
        <v>86</v>
      </c>
      <c r="D227" s="128">
        <v>0.68367346938775497</v>
      </c>
      <c r="E227" s="128">
        <v>0.80612244897959096</v>
      </c>
      <c r="F227" s="128">
        <v>0.87755102040816302</v>
      </c>
      <c r="G227" s="128">
        <v>0.63034914037599199</v>
      </c>
      <c r="H227" s="128">
        <v>0.74262095114436</v>
      </c>
      <c r="I227" s="128" t="s">
        <v>40</v>
      </c>
      <c r="J227" s="128" t="s">
        <v>253</v>
      </c>
      <c r="K227" s="128" t="s">
        <v>280</v>
      </c>
      <c r="L227" s="128">
        <v>0.2</v>
      </c>
      <c r="M227" s="128">
        <v>0</v>
      </c>
      <c r="N227" s="128">
        <v>0.6</v>
      </c>
      <c r="O227" s="128">
        <v>120</v>
      </c>
      <c r="P227" s="129">
        <v>42589.69667824074</v>
      </c>
    </row>
    <row r="228" spans="1:16" s="132" customFormat="1" x14ac:dyDescent="0.2">
      <c r="A228" s="130">
        <v>67</v>
      </c>
      <c r="B228" s="130">
        <v>79</v>
      </c>
      <c r="C228" s="130">
        <v>87</v>
      </c>
      <c r="D228" s="130">
        <v>0.68367346938775497</v>
      </c>
      <c r="E228" s="130">
        <v>0.80612244897959096</v>
      </c>
      <c r="F228" s="130">
        <v>0.88775510204081598</v>
      </c>
      <c r="G228" s="130">
        <v>0.62997602767210303</v>
      </c>
      <c r="H228" s="130">
        <v>0.74277128582753205</v>
      </c>
      <c r="I228" s="130" t="s">
        <v>40</v>
      </c>
      <c r="J228" s="130" t="s">
        <v>253</v>
      </c>
      <c r="K228" s="130" t="s">
        <v>419</v>
      </c>
      <c r="L228" s="130">
        <v>0.2</v>
      </c>
      <c r="M228" s="130">
        <v>0.1</v>
      </c>
      <c r="N228" s="130">
        <v>0.6</v>
      </c>
      <c r="O228" s="130">
        <v>120</v>
      </c>
      <c r="P228" s="131">
        <v>42589.696689814817</v>
      </c>
    </row>
    <row r="229" spans="1:16" x14ac:dyDescent="0.2">
      <c r="A229" s="128">
        <v>65</v>
      </c>
      <c r="B229" s="128">
        <v>79</v>
      </c>
      <c r="C229" s="128">
        <v>84</v>
      </c>
      <c r="D229" s="128">
        <v>0.66326530612244805</v>
      </c>
      <c r="E229" s="128">
        <v>0.80612244897959096</v>
      </c>
      <c r="F229" s="128">
        <v>0.85714285714285698</v>
      </c>
      <c r="G229" s="128">
        <v>0.61973812884905499</v>
      </c>
      <c r="H229" s="128">
        <v>0.72916624086934301</v>
      </c>
      <c r="I229" s="128" t="s">
        <v>40</v>
      </c>
      <c r="J229" s="128" t="s">
        <v>253</v>
      </c>
      <c r="K229" s="128" t="s">
        <v>421</v>
      </c>
      <c r="L229" s="128">
        <v>0.2</v>
      </c>
      <c r="M229" s="128">
        <v>0.2</v>
      </c>
      <c r="N229" s="128">
        <v>0.6</v>
      </c>
      <c r="O229" s="128">
        <v>120</v>
      </c>
      <c r="P229" s="129">
        <v>42589.696701388886</v>
      </c>
    </row>
    <row r="230" spans="1:16" x14ac:dyDescent="0.2">
      <c r="A230" s="128">
        <v>60</v>
      </c>
      <c r="B230" s="128">
        <v>76</v>
      </c>
      <c r="C230" s="128">
        <v>81</v>
      </c>
      <c r="D230" s="128">
        <v>0.61224489795918302</v>
      </c>
      <c r="E230" s="128">
        <v>0.77551020408163196</v>
      </c>
      <c r="F230" s="128">
        <v>0.82653061224489799</v>
      </c>
      <c r="G230" s="128">
        <v>0.58500918148149805</v>
      </c>
      <c r="H230" s="128">
        <v>0.69565857894939498</v>
      </c>
      <c r="I230" s="128" t="s">
        <v>40</v>
      </c>
      <c r="J230" s="128" t="s">
        <v>253</v>
      </c>
      <c r="K230" s="128" t="s">
        <v>423</v>
      </c>
      <c r="L230" s="128">
        <v>0.2</v>
      </c>
      <c r="M230" s="128">
        <v>0.3</v>
      </c>
      <c r="N230" s="128">
        <v>0.6</v>
      </c>
      <c r="O230" s="128">
        <v>120</v>
      </c>
      <c r="P230" s="129">
        <v>42589.696712962963</v>
      </c>
    </row>
    <row r="231" spans="1:16" x14ac:dyDescent="0.2">
      <c r="A231" s="128">
        <v>45</v>
      </c>
      <c r="B231" s="128">
        <v>74</v>
      </c>
      <c r="C231" s="128">
        <v>82</v>
      </c>
      <c r="D231" s="128">
        <v>0.45918367346938699</v>
      </c>
      <c r="E231" s="128">
        <v>0.75510204081632604</v>
      </c>
      <c r="F231" s="128">
        <v>0.83673469387755095</v>
      </c>
      <c r="G231" s="128">
        <v>0.52246610644161795</v>
      </c>
      <c r="H231" s="128">
        <v>0.60724348578952103</v>
      </c>
      <c r="I231" s="128" t="s">
        <v>40</v>
      </c>
      <c r="J231" s="128" t="s">
        <v>253</v>
      </c>
      <c r="K231" s="128" t="s">
        <v>425</v>
      </c>
      <c r="L231" s="128">
        <v>0.2</v>
      </c>
      <c r="M231" s="128">
        <v>0.4</v>
      </c>
      <c r="N231" s="128">
        <v>0.6</v>
      </c>
      <c r="O231" s="128">
        <v>120</v>
      </c>
      <c r="P231" s="129">
        <v>42589.696712962963</v>
      </c>
    </row>
    <row r="232" spans="1:16" x14ac:dyDescent="0.2">
      <c r="A232" s="128">
        <v>32</v>
      </c>
      <c r="B232" s="128">
        <v>73</v>
      </c>
      <c r="C232" s="128">
        <v>82</v>
      </c>
      <c r="D232" s="128">
        <v>0.32653061224489699</v>
      </c>
      <c r="E232" s="128">
        <v>0.74489795918367296</v>
      </c>
      <c r="F232" s="128">
        <v>0.83673469387755095</v>
      </c>
      <c r="G232" s="128">
        <v>0.44395795640941499</v>
      </c>
      <c r="H232" s="128">
        <v>0.515535040064382</v>
      </c>
      <c r="I232" s="128" t="s">
        <v>40</v>
      </c>
      <c r="J232" s="128" t="s">
        <v>253</v>
      </c>
      <c r="K232" s="128" t="s">
        <v>427</v>
      </c>
      <c r="L232" s="128">
        <v>0.2</v>
      </c>
      <c r="M232" s="128">
        <v>0.5</v>
      </c>
      <c r="N232" s="128">
        <v>0.6</v>
      </c>
      <c r="O232" s="128">
        <v>120</v>
      </c>
      <c r="P232" s="129">
        <v>42589.69672453704</v>
      </c>
    </row>
    <row r="233" spans="1:16" x14ac:dyDescent="0.2">
      <c r="A233" s="128">
        <v>26</v>
      </c>
      <c r="B233" s="128">
        <v>69</v>
      </c>
      <c r="C233" s="128">
        <v>81</v>
      </c>
      <c r="D233" s="128">
        <v>0.265306122448979</v>
      </c>
      <c r="E233" s="128">
        <v>0.70408163265306101</v>
      </c>
      <c r="F233" s="128">
        <v>0.82653061224489799</v>
      </c>
      <c r="G233" s="128">
        <v>0.37159658809187202</v>
      </c>
      <c r="H233" s="128">
        <v>0.43779668460790899</v>
      </c>
      <c r="I233" s="128" t="s">
        <v>40</v>
      </c>
      <c r="J233" s="128" t="s">
        <v>253</v>
      </c>
      <c r="K233" s="128" t="s">
        <v>429</v>
      </c>
      <c r="L233" s="128">
        <v>0.2</v>
      </c>
      <c r="M233" s="128">
        <v>0.6</v>
      </c>
      <c r="N233" s="128">
        <v>0.6</v>
      </c>
      <c r="O233" s="128">
        <v>120</v>
      </c>
      <c r="P233" s="129">
        <v>42589.696736111109</v>
      </c>
    </row>
    <row r="234" spans="1:16" x14ac:dyDescent="0.2">
      <c r="A234" s="128">
        <v>19</v>
      </c>
      <c r="B234" s="128">
        <v>46</v>
      </c>
      <c r="C234" s="128">
        <v>75</v>
      </c>
      <c r="D234" s="128">
        <v>0.19387755102040799</v>
      </c>
      <c r="E234" s="128">
        <v>0.46938775510204001</v>
      </c>
      <c r="F234" s="128">
        <v>0.765306122448979</v>
      </c>
      <c r="G234" s="128">
        <v>0.289365113294066</v>
      </c>
      <c r="H234" s="128">
        <v>0.34017530460331102</v>
      </c>
      <c r="I234" s="128" t="s">
        <v>40</v>
      </c>
      <c r="J234" s="128" t="s">
        <v>253</v>
      </c>
      <c r="K234" s="128" t="s">
        <v>431</v>
      </c>
      <c r="L234" s="128">
        <v>0.2</v>
      </c>
      <c r="M234" s="128">
        <v>0.7</v>
      </c>
      <c r="N234" s="128">
        <v>0.6</v>
      </c>
      <c r="O234" s="128">
        <v>120</v>
      </c>
      <c r="P234" s="129">
        <v>42589.696747685186</v>
      </c>
    </row>
    <row r="235" spans="1:16" x14ac:dyDescent="0.2">
      <c r="A235" s="128">
        <v>13</v>
      </c>
      <c r="B235" s="128">
        <v>34</v>
      </c>
      <c r="C235" s="128">
        <v>59</v>
      </c>
      <c r="D235" s="128">
        <v>0.132653061224489</v>
      </c>
      <c r="E235" s="128">
        <v>0.34693877551020402</v>
      </c>
      <c r="F235" s="128">
        <v>0.60204081632652995</v>
      </c>
      <c r="G235" s="128">
        <v>0.23073951705892401</v>
      </c>
      <c r="H235" s="128">
        <v>0.274482212273577</v>
      </c>
      <c r="I235" s="128" t="s">
        <v>40</v>
      </c>
      <c r="J235" s="128" t="s">
        <v>253</v>
      </c>
      <c r="K235" s="128" t="s">
        <v>433</v>
      </c>
      <c r="L235" s="128">
        <v>0.2</v>
      </c>
      <c r="M235" s="128">
        <v>0.79999999999999905</v>
      </c>
      <c r="N235" s="128">
        <v>0.6</v>
      </c>
      <c r="O235" s="128">
        <v>120</v>
      </c>
      <c r="P235" s="129">
        <v>42589.696759259263</v>
      </c>
    </row>
    <row r="236" spans="1:16" x14ac:dyDescent="0.2">
      <c r="A236" s="128">
        <v>12</v>
      </c>
      <c r="B236" s="128">
        <v>30</v>
      </c>
      <c r="C236" s="128">
        <v>48</v>
      </c>
      <c r="D236" s="128">
        <v>0.122448979591836</v>
      </c>
      <c r="E236" s="128">
        <v>0.30612244897959101</v>
      </c>
      <c r="F236" s="128">
        <v>0.48979591836734598</v>
      </c>
      <c r="G236" s="128">
        <v>0.19751859642736899</v>
      </c>
      <c r="H236" s="128">
        <v>0.235387623265681</v>
      </c>
      <c r="I236" s="128" t="s">
        <v>40</v>
      </c>
      <c r="J236" s="128" t="s">
        <v>253</v>
      </c>
      <c r="K236" s="128" t="s">
        <v>435</v>
      </c>
      <c r="L236" s="128">
        <v>0.2</v>
      </c>
      <c r="M236" s="128">
        <v>0.89999999999999902</v>
      </c>
      <c r="N236" s="128">
        <v>0.6</v>
      </c>
      <c r="O236" s="128">
        <v>120</v>
      </c>
      <c r="P236" s="129">
        <v>42589.696770833332</v>
      </c>
    </row>
    <row r="237" spans="1:16" x14ac:dyDescent="0.2">
      <c r="A237" s="128">
        <v>65</v>
      </c>
      <c r="B237" s="128">
        <v>78</v>
      </c>
      <c r="C237" s="128">
        <v>87</v>
      </c>
      <c r="D237" s="128">
        <v>0.66326530612244805</v>
      </c>
      <c r="E237" s="128">
        <v>0.79591836734693799</v>
      </c>
      <c r="F237" s="128">
        <v>0.88775510204081598</v>
      </c>
      <c r="G237" s="128">
        <v>0.61690453361661701</v>
      </c>
      <c r="H237" s="128">
        <v>0.73030995734840398</v>
      </c>
      <c r="I237" s="128" t="s">
        <v>40</v>
      </c>
      <c r="J237" s="128" t="s">
        <v>253</v>
      </c>
      <c r="K237" s="128" t="s">
        <v>405</v>
      </c>
      <c r="L237" s="128">
        <v>0.3</v>
      </c>
      <c r="M237" s="128">
        <v>0</v>
      </c>
      <c r="N237" s="128">
        <v>0.6</v>
      </c>
      <c r="O237" s="128">
        <v>120</v>
      </c>
      <c r="P237" s="129">
        <v>42589.696782407409</v>
      </c>
    </row>
    <row r="238" spans="1:16" x14ac:dyDescent="0.2">
      <c r="A238" s="128">
        <v>66</v>
      </c>
      <c r="B238" s="128">
        <v>78</v>
      </c>
      <c r="C238" s="128">
        <v>83</v>
      </c>
      <c r="D238" s="128">
        <v>0.67346938775510201</v>
      </c>
      <c r="E238" s="128">
        <v>0.79591836734693799</v>
      </c>
      <c r="F238" s="128">
        <v>0.84693877551020402</v>
      </c>
      <c r="G238" s="128">
        <v>0.62092332240558101</v>
      </c>
      <c r="H238" s="128">
        <v>0.73458924677814597</v>
      </c>
      <c r="I238" s="128" t="s">
        <v>40</v>
      </c>
      <c r="J238" s="128" t="s">
        <v>253</v>
      </c>
      <c r="K238" s="128" t="s">
        <v>491</v>
      </c>
      <c r="L238" s="128">
        <v>0.3</v>
      </c>
      <c r="M238" s="128">
        <v>0.1</v>
      </c>
      <c r="N238" s="128">
        <v>0.6</v>
      </c>
      <c r="O238" s="128">
        <v>120</v>
      </c>
      <c r="P238" s="129">
        <v>42589.696793981479</v>
      </c>
    </row>
    <row r="239" spans="1:16" x14ac:dyDescent="0.2">
      <c r="A239" s="128">
        <v>64</v>
      </c>
      <c r="B239" s="128">
        <v>76</v>
      </c>
      <c r="C239" s="128">
        <v>81</v>
      </c>
      <c r="D239" s="128">
        <v>0.65306122448979498</v>
      </c>
      <c r="E239" s="128">
        <v>0.77551020408163196</v>
      </c>
      <c r="F239" s="128">
        <v>0.82653061224489799</v>
      </c>
      <c r="G239" s="128">
        <v>0.60755594494618603</v>
      </c>
      <c r="H239" s="128">
        <v>0.72053448147227706</v>
      </c>
      <c r="I239" s="128" t="s">
        <v>40</v>
      </c>
      <c r="J239" s="128" t="s">
        <v>253</v>
      </c>
      <c r="K239" s="128" t="s">
        <v>493</v>
      </c>
      <c r="L239" s="128">
        <v>0.3</v>
      </c>
      <c r="M239" s="128">
        <v>0.2</v>
      </c>
      <c r="N239" s="128">
        <v>0.6</v>
      </c>
      <c r="O239" s="128">
        <v>120</v>
      </c>
      <c r="P239" s="129">
        <v>42589.696805555555</v>
      </c>
    </row>
    <row r="240" spans="1:16" x14ac:dyDescent="0.2">
      <c r="A240" s="128">
        <v>53</v>
      </c>
      <c r="B240" s="128">
        <v>75</v>
      </c>
      <c r="C240" s="128">
        <v>81</v>
      </c>
      <c r="D240" s="128">
        <v>0.54081632653061196</v>
      </c>
      <c r="E240" s="128">
        <v>0.765306122448979</v>
      </c>
      <c r="F240" s="128">
        <v>0.82653061224489799</v>
      </c>
      <c r="G240" s="128">
        <v>0.55178106172053898</v>
      </c>
      <c r="H240" s="128">
        <v>0.65442185671027198</v>
      </c>
      <c r="I240" s="128" t="s">
        <v>40</v>
      </c>
      <c r="J240" s="128" t="s">
        <v>253</v>
      </c>
      <c r="K240" s="128" t="s">
        <v>495</v>
      </c>
      <c r="L240" s="128">
        <v>0.3</v>
      </c>
      <c r="M240" s="128">
        <v>0.3</v>
      </c>
      <c r="N240" s="128">
        <v>0.6</v>
      </c>
      <c r="O240" s="128">
        <v>120</v>
      </c>
      <c r="P240" s="129">
        <v>42589.696805555555</v>
      </c>
    </row>
    <row r="241" spans="1:16" x14ac:dyDescent="0.2">
      <c r="A241" s="128">
        <v>44</v>
      </c>
      <c r="B241" s="128">
        <v>73</v>
      </c>
      <c r="C241" s="128">
        <v>81</v>
      </c>
      <c r="D241" s="128">
        <v>0.44897959183673403</v>
      </c>
      <c r="E241" s="128">
        <v>0.74489795918367296</v>
      </c>
      <c r="F241" s="128">
        <v>0.82653061224489799</v>
      </c>
      <c r="G241" s="128">
        <v>0.51332242818717799</v>
      </c>
      <c r="H241" s="128">
        <v>0.59683109180898497</v>
      </c>
      <c r="I241" s="128" t="s">
        <v>40</v>
      </c>
      <c r="J241" s="128" t="s">
        <v>253</v>
      </c>
      <c r="K241" s="128" t="s">
        <v>497</v>
      </c>
      <c r="L241" s="128">
        <v>0.3</v>
      </c>
      <c r="M241" s="128">
        <v>0.4</v>
      </c>
      <c r="N241" s="128">
        <v>0.6</v>
      </c>
      <c r="O241" s="128">
        <v>120</v>
      </c>
      <c r="P241" s="129">
        <v>42589.696817129632</v>
      </c>
    </row>
    <row r="242" spans="1:16" x14ac:dyDescent="0.2">
      <c r="A242" s="128">
        <v>29</v>
      </c>
      <c r="B242" s="128">
        <v>72</v>
      </c>
      <c r="C242" s="128">
        <v>83</v>
      </c>
      <c r="D242" s="128">
        <v>0.29591836734693799</v>
      </c>
      <c r="E242" s="128">
        <v>0.73469387755102</v>
      </c>
      <c r="F242" s="128">
        <v>0.84693877551020402</v>
      </c>
      <c r="G242" s="128">
        <v>0.420608368729458</v>
      </c>
      <c r="H242" s="128">
        <v>0.490727679457373</v>
      </c>
      <c r="I242" s="128" t="s">
        <v>40</v>
      </c>
      <c r="J242" s="128" t="s">
        <v>253</v>
      </c>
      <c r="K242" s="128" t="s">
        <v>499</v>
      </c>
      <c r="L242" s="128">
        <v>0.3</v>
      </c>
      <c r="M242" s="128">
        <v>0.5</v>
      </c>
      <c r="N242" s="128">
        <v>0.6</v>
      </c>
      <c r="O242" s="128">
        <v>120</v>
      </c>
      <c r="P242" s="129">
        <v>42589.696828703702</v>
      </c>
    </row>
    <row r="243" spans="1:16" x14ac:dyDescent="0.2">
      <c r="A243" s="128">
        <v>23</v>
      </c>
      <c r="B243" s="128">
        <v>62</v>
      </c>
      <c r="C243" s="128">
        <v>81</v>
      </c>
      <c r="D243" s="128">
        <v>0.23469387755102</v>
      </c>
      <c r="E243" s="128">
        <v>0.63265306122448906</v>
      </c>
      <c r="F243" s="128">
        <v>0.82653061224489799</v>
      </c>
      <c r="G243" s="128">
        <v>0.34101467681893899</v>
      </c>
      <c r="H243" s="128">
        <v>0.40264758365233</v>
      </c>
      <c r="I243" s="128" t="s">
        <v>40</v>
      </c>
      <c r="J243" s="128" t="s">
        <v>253</v>
      </c>
      <c r="K243" s="128" t="s">
        <v>501</v>
      </c>
      <c r="L243" s="128">
        <v>0.3</v>
      </c>
      <c r="M243" s="128">
        <v>0.6</v>
      </c>
      <c r="N243" s="128">
        <v>0.6</v>
      </c>
      <c r="O243" s="128">
        <v>120</v>
      </c>
      <c r="P243" s="129">
        <v>42589.696840277778</v>
      </c>
    </row>
    <row r="244" spans="1:16" x14ac:dyDescent="0.2">
      <c r="A244" s="128">
        <v>17</v>
      </c>
      <c r="B244" s="128">
        <v>43</v>
      </c>
      <c r="C244" s="128">
        <v>74</v>
      </c>
      <c r="D244" s="128">
        <v>0.17346938775510201</v>
      </c>
      <c r="E244" s="128">
        <v>0.43877551020408101</v>
      </c>
      <c r="F244" s="128">
        <v>0.75510204081632604</v>
      </c>
      <c r="G244" s="128">
        <v>0.269758310776199</v>
      </c>
      <c r="H244" s="128">
        <v>0.31874348183351697</v>
      </c>
      <c r="I244" s="128" t="s">
        <v>40</v>
      </c>
      <c r="J244" s="128" t="s">
        <v>253</v>
      </c>
      <c r="K244" s="128" t="s">
        <v>503</v>
      </c>
      <c r="L244" s="128">
        <v>0.3</v>
      </c>
      <c r="M244" s="128">
        <v>0.7</v>
      </c>
      <c r="N244" s="128">
        <v>0.6</v>
      </c>
      <c r="O244" s="128">
        <v>120</v>
      </c>
      <c r="P244" s="129">
        <v>42589.696851851855</v>
      </c>
    </row>
    <row r="245" spans="1:16" x14ac:dyDescent="0.2">
      <c r="A245" s="128">
        <v>13</v>
      </c>
      <c r="B245" s="128">
        <v>34</v>
      </c>
      <c r="C245" s="128">
        <v>59</v>
      </c>
      <c r="D245" s="128">
        <v>0.132653061224489</v>
      </c>
      <c r="E245" s="128">
        <v>0.34693877551020402</v>
      </c>
      <c r="F245" s="128">
        <v>0.60204081632652995</v>
      </c>
      <c r="G245" s="128">
        <v>0.22021180913414001</v>
      </c>
      <c r="H245" s="128">
        <v>0.26307638053777199</v>
      </c>
      <c r="I245" s="128" t="s">
        <v>40</v>
      </c>
      <c r="J245" s="128" t="s">
        <v>253</v>
      </c>
      <c r="K245" s="128" t="s">
        <v>505</v>
      </c>
      <c r="L245" s="128">
        <v>0.3</v>
      </c>
      <c r="M245" s="128">
        <v>0.79999999999999905</v>
      </c>
      <c r="N245" s="128">
        <v>0.6</v>
      </c>
      <c r="O245" s="128">
        <v>120</v>
      </c>
      <c r="P245" s="129">
        <v>42589.696863425925</v>
      </c>
    </row>
    <row r="246" spans="1:16" x14ac:dyDescent="0.2">
      <c r="A246" s="128">
        <v>12</v>
      </c>
      <c r="B246" s="128">
        <v>30</v>
      </c>
      <c r="C246" s="128">
        <v>46</v>
      </c>
      <c r="D246" s="128">
        <v>0.122448979591836</v>
      </c>
      <c r="E246" s="128">
        <v>0.30612244897959101</v>
      </c>
      <c r="F246" s="128">
        <v>0.46938775510204001</v>
      </c>
      <c r="G246" s="128">
        <v>0.19605141466745599</v>
      </c>
      <c r="H246" s="128">
        <v>0.234139674294495</v>
      </c>
      <c r="I246" s="128" t="s">
        <v>40</v>
      </c>
      <c r="J246" s="128" t="s">
        <v>253</v>
      </c>
      <c r="K246" s="128" t="s">
        <v>507</v>
      </c>
      <c r="L246" s="128">
        <v>0.3</v>
      </c>
      <c r="M246" s="128">
        <v>0.89999999999999902</v>
      </c>
      <c r="N246" s="128">
        <v>0.6</v>
      </c>
      <c r="O246" s="128">
        <v>120</v>
      </c>
      <c r="P246" s="129">
        <v>42589.696863425925</v>
      </c>
    </row>
    <row r="247" spans="1:16" x14ac:dyDescent="0.2">
      <c r="A247" s="128">
        <v>58</v>
      </c>
      <c r="B247" s="128">
        <v>77</v>
      </c>
      <c r="C247" s="128">
        <v>84</v>
      </c>
      <c r="D247" s="128">
        <v>0.59183673469387699</v>
      </c>
      <c r="E247" s="128">
        <v>0.78571428571428503</v>
      </c>
      <c r="F247" s="128">
        <v>0.85714285714285698</v>
      </c>
      <c r="G247" s="128">
        <v>0.58273003483872698</v>
      </c>
      <c r="H247" s="128">
        <v>0.68896405029821195</v>
      </c>
      <c r="I247" s="128" t="s">
        <v>40</v>
      </c>
      <c r="J247" s="128" t="s">
        <v>253</v>
      </c>
      <c r="K247" s="128" t="s">
        <v>407</v>
      </c>
      <c r="L247" s="128">
        <v>0.4</v>
      </c>
      <c r="M247" s="128">
        <v>0</v>
      </c>
      <c r="N247" s="128">
        <v>0.6</v>
      </c>
      <c r="O247" s="128">
        <v>120</v>
      </c>
      <c r="P247" s="129">
        <v>42589.696875000001</v>
      </c>
    </row>
    <row r="248" spans="1:16" x14ac:dyDescent="0.2">
      <c r="A248" s="128">
        <v>56</v>
      </c>
      <c r="B248" s="128">
        <v>78</v>
      </c>
      <c r="C248" s="128">
        <v>82</v>
      </c>
      <c r="D248" s="128">
        <v>0.57142857142857095</v>
      </c>
      <c r="E248" s="128">
        <v>0.79591836734693799</v>
      </c>
      <c r="F248" s="128">
        <v>0.83673469387755095</v>
      </c>
      <c r="G248" s="128">
        <v>0.56982461189728195</v>
      </c>
      <c r="H248" s="128">
        <v>0.67690229748405395</v>
      </c>
      <c r="I248" s="128" t="s">
        <v>40</v>
      </c>
      <c r="J248" s="128" t="s">
        <v>253</v>
      </c>
      <c r="K248" s="128" t="s">
        <v>509</v>
      </c>
      <c r="L248" s="128">
        <v>0.4</v>
      </c>
      <c r="M248" s="128">
        <v>0.1</v>
      </c>
      <c r="N248" s="128">
        <v>0.6</v>
      </c>
      <c r="O248" s="128">
        <v>120</v>
      </c>
      <c r="P248" s="129">
        <v>42589.696886574071</v>
      </c>
    </row>
    <row r="249" spans="1:16" x14ac:dyDescent="0.2">
      <c r="A249" s="128">
        <v>51</v>
      </c>
      <c r="B249" s="128">
        <v>77</v>
      </c>
      <c r="C249" s="128">
        <v>81</v>
      </c>
      <c r="D249" s="128">
        <v>0.52040816326530603</v>
      </c>
      <c r="E249" s="128">
        <v>0.78571428571428503</v>
      </c>
      <c r="F249" s="128">
        <v>0.82653061224489799</v>
      </c>
      <c r="G249" s="128">
        <v>0.54460224377139899</v>
      </c>
      <c r="H249" s="128">
        <v>0.64555278334343702</v>
      </c>
      <c r="I249" s="128" t="s">
        <v>40</v>
      </c>
      <c r="J249" s="128" t="s">
        <v>253</v>
      </c>
      <c r="K249" s="128" t="s">
        <v>511</v>
      </c>
      <c r="L249" s="128">
        <v>0.4</v>
      </c>
      <c r="M249" s="128">
        <v>0.2</v>
      </c>
      <c r="N249" s="128">
        <v>0.6</v>
      </c>
      <c r="O249" s="128">
        <v>120</v>
      </c>
      <c r="P249" s="129">
        <v>42589.696898148148</v>
      </c>
    </row>
    <row r="250" spans="1:16" x14ac:dyDescent="0.2">
      <c r="A250" s="128">
        <v>44</v>
      </c>
      <c r="B250" s="128">
        <v>76</v>
      </c>
      <c r="C250" s="128">
        <v>81</v>
      </c>
      <c r="D250" s="128">
        <v>0.44897959183673403</v>
      </c>
      <c r="E250" s="128">
        <v>0.77551020408163196</v>
      </c>
      <c r="F250" s="128">
        <v>0.82653061224489799</v>
      </c>
      <c r="G250" s="128">
        <v>0.50911417047561103</v>
      </c>
      <c r="H250" s="128">
        <v>0.60108219208984504</v>
      </c>
      <c r="I250" s="128" t="s">
        <v>40</v>
      </c>
      <c r="J250" s="128" t="s">
        <v>253</v>
      </c>
      <c r="K250" s="128" t="s">
        <v>513</v>
      </c>
      <c r="L250" s="128">
        <v>0.4</v>
      </c>
      <c r="M250" s="128">
        <v>0.3</v>
      </c>
      <c r="N250" s="128">
        <v>0.6</v>
      </c>
      <c r="O250" s="128">
        <v>120</v>
      </c>
      <c r="P250" s="129">
        <v>42589.696909722225</v>
      </c>
    </row>
    <row r="251" spans="1:16" x14ac:dyDescent="0.2">
      <c r="A251" s="128">
        <v>34</v>
      </c>
      <c r="B251" s="128">
        <v>74</v>
      </c>
      <c r="C251" s="128">
        <v>81</v>
      </c>
      <c r="D251" s="128">
        <v>0.34693877551020402</v>
      </c>
      <c r="E251" s="128">
        <v>0.75510204081632604</v>
      </c>
      <c r="F251" s="128">
        <v>0.82653061224489799</v>
      </c>
      <c r="G251" s="128">
        <v>0.45104035720515101</v>
      </c>
      <c r="H251" s="128">
        <v>0.52954896503503901</v>
      </c>
      <c r="I251" s="128" t="s">
        <v>40</v>
      </c>
      <c r="J251" s="128" t="s">
        <v>253</v>
      </c>
      <c r="K251" s="128" t="s">
        <v>515</v>
      </c>
      <c r="L251" s="128">
        <v>0.4</v>
      </c>
      <c r="M251" s="128">
        <v>0.4</v>
      </c>
      <c r="N251" s="128">
        <v>0.6</v>
      </c>
      <c r="O251" s="128">
        <v>120</v>
      </c>
      <c r="P251" s="129">
        <v>42589.696921296294</v>
      </c>
    </row>
    <row r="252" spans="1:16" x14ac:dyDescent="0.2">
      <c r="A252" s="128">
        <v>23</v>
      </c>
      <c r="B252" s="128">
        <v>69</v>
      </c>
      <c r="C252" s="128">
        <v>81</v>
      </c>
      <c r="D252" s="128">
        <v>0.23469387755102</v>
      </c>
      <c r="E252" s="128">
        <v>0.70408163265306101</v>
      </c>
      <c r="F252" s="128">
        <v>0.82653061224489799</v>
      </c>
      <c r="G252" s="128">
        <v>0.374881273270183</v>
      </c>
      <c r="H252" s="128">
        <v>0.44180141171972798</v>
      </c>
      <c r="I252" s="128" t="s">
        <v>40</v>
      </c>
      <c r="J252" s="128" t="s">
        <v>253</v>
      </c>
      <c r="K252" s="128" t="s">
        <v>517</v>
      </c>
      <c r="L252" s="128">
        <v>0.4</v>
      </c>
      <c r="M252" s="128">
        <v>0.5</v>
      </c>
      <c r="N252" s="128">
        <v>0.6</v>
      </c>
      <c r="O252" s="128">
        <v>120</v>
      </c>
      <c r="P252" s="129">
        <v>42589.696921296294</v>
      </c>
    </row>
    <row r="253" spans="1:16" x14ac:dyDescent="0.2">
      <c r="A253" s="128">
        <v>21</v>
      </c>
      <c r="B253" s="128">
        <v>58</v>
      </c>
      <c r="C253" s="128">
        <v>78</v>
      </c>
      <c r="D253" s="128">
        <v>0.214285714285714</v>
      </c>
      <c r="E253" s="128">
        <v>0.59183673469387699</v>
      </c>
      <c r="F253" s="128">
        <v>0.79591836734693799</v>
      </c>
      <c r="G253" s="128">
        <v>0.31993029677622498</v>
      </c>
      <c r="H253" s="128">
        <v>0.38203487927487101</v>
      </c>
      <c r="I253" s="128" t="s">
        <v>40</v>
      </c>
      <c r="J253" s="128" t="s">
        <v>253</v>
      </c>
      <c r="K253" s="128" t="s">
        <v>519</v>
      </c>
      <c r="L253" s="128">
        <v>0.4</v>
      </c>
      <c r="M253" s="128">
        <v>0.6</v>
      </c>
      <c r="N253" s="128">
        <v>0.6</v>
      </c>
      <c r="O253" s="128">
        <v>120</v>
      </c>
      <c r="P253" s="129">
        <v>42589.696932870371</v>
      </c>
    </row>
    <row r="254" spans="1:16" x14ac:dyDescent="0.2">
      <c r="A254" s="128">
        <v>17</v>
      </c>
      <c r="B254" s="128">
        <v>43</v>
      </c>
      <c r="C254" s="128">
        <v>67</v>
      </c>
      <c r="D254" s="128">
        <v>0.17346938775510201</v>
      </c>
      <c r="E254" s="128">
        <v>0.43877551020408101</v>
      </c>
      <c r="F254" s="128">
        <v>0.68367346938775497</v>
      </c>
      <c r="G254" s="128">
        <v>0.26274411068445602</v>
      </c>
      <c r="H254" s="128">
        <v>0.31248359276008197</v>
      </c>
      <c r="I254" s="128" t="s">
        <v>40</v>
      </c>
      <c r="J254" s="128" t="s">
        <v>253</v>
      </c>
      <c r="K254" s="128" t="s">
        <v>521</v>
      </c>
      <c r="L254" s="128">
        <v>0.4</v>
      </c>
      <c r="M254" s="128">
        <v>0.7</v>
      </c>
      <c r="N254" s="128">
        <v>0.6</v>
      </c>
      <c r="O254" s="128">
        <v>120</v>
      </c>
      <c r="P254" s="129">
        <v>42589.696944444448</v>
      </c>
    </row>
    <row r="255" spans="1:16" x14ac:dyDescent="0.2">
      <c r="A255" s="128">
        <v>13</v>
      </c>
      <c r="B255" s="128">
        <v>32</v>
      </c>
      <c r="C255" s="128">
        <v>56</v>
      </c>
      <c r="D255" s="128">
        <v>0.132653061224489</v>
      </c>
      <c r="E255" s="128">
        <v>0.32653061224489699</v>
      </c>
      <c r="F255" s="128">
        <v>0.57142857142857095</v>
      </c>
      <c r="G255" s="128">
        <v>0.216507609560838</v>
      </c>
      <c r="H255" s="128">
        <v>0.25709709371341299</v>
      </c>
      <c r="I255" s="128" t="s">
        <v>40</v>
      </c>
      <c r="J255" s="128" t="s">
        <v>253</v>
      </c>
      <c r="K255" s="128" t="s">
        <v>523</v>
      </c>
      <c r="L255" s="128">
        <v>0.4</v>
      </c>
      <c r="M255" s="128">
        <v>0.79999999999999905</v>
      </c>
      <c r="N255" s="128">
        <v>0.6</v>
      </c>
      <c r="O255" s="128">
        <v>120</v>
      </c>
      <c r="P255" s="129">
        <v>42589.696956018517</v>
      </c>
    </row>
    <row r="256" spans="1:16" x14ac:dyDescent="0.2">
      <c r="A256" s="128">
        <v>10</v>
      </c>
      <c r="B256" s="128">
        <v>30</v>
      </c>
      <c r="C256" s="128">
        <v>45</v>
      </c>
      <c r="D256" s="128">
        <v>0.10204081632653</v>
      </c>
      <c r="E256" s="128">
        <v>0.30612244897959101</v>
      </c>
      <c r="F256" s="128">
        <v>0.45918367346938699</v>
      </c>
      <c r="G256" s="128">
        <v>0.187219156785049</v>
      </c>
      <c r="H256" s="128">
        <v>0.21823004386254199</v>
      </c>
      <c r="I256" s="128" t="s">
        <v>40</v>
      </c>
      <c r="J256" s="128" t="s">
        <v>253</v>
      </c>
      <c r="K256" s="128" t="s">
        <v>525</v>
      </c>
      <c r="L256" s="128">
        <v>0.4</v>
      </c>
      <c r="M256" s="128">
        <v>0.89999999999999902</v>
      </c>
      <c r="N256" s="128">
        <v>0.6</v>
      </c>
      <c r="O256" s="128">
        <v>120</v>
      </c>
      <c r="P256" s="129">
        <v>42589.696967592594</v>
      </c>
    </row>
    <row r="257" spans="1:16" x14ac:dyDescent="0.2">
      <c r="A257" s="128">
        <v>41</v>
      </c>
      <c r="B257" s="128">
        <v>76</v>
      </c>
      <c r="C257" s="128">
        <v>82</v>
      </c>
      <c r="D257" s="128">
        <v>0.41836734693877498</v>
      </c>
      <c r="E257" s="128">
        <v>0.77551020408163196</v>
      </c>
      <c r="F257" s="128">
        <v>0.83673469387755095</v>
      </c>
      <c r="G257" s="128">
        <v>0.49528501365663302</v>
      </c>
      <c r="H257" s="128">
        <v>0.58945364488484897</v>
      </c>
      <c r="I257" s="128" t="s">
        <v>40</v>
      </c>
      <c r="J257" s="128" t="s">
        <v>253</v>
      </c>
      <c r="K257" s="128" t="s">
        <v>409</v>
      </c>
      <c r="L257" s="128">
        <v>0.5</v>
      </c>
      <c r="M257" s="128">
        <v>0</v>
      </c>
      <c r="N257" s="128">
        <v>0.6</v>
      </c>
      <c r="O257" s="128">
        <v>120</v>
      </c>
      <c r="P257" s="129">
        <v>42589.696979166663</v>
      </c>
    </row>
    <row r="258" spans="1:16" x14ac:dyDescent="0.2">
      <c r="A258" s="128">
        <v>40</v>
      </c>
      <c r="B258" s="128">
        <v>78</v>
      </c>
      <c r="C258" s="128">
        <v>81</v>
      </c>
      <c r="D258" s="128">
        <v>0.40816326530612201</v>
      </c>
      <c r="E258" s="128">
        <v>0.79591836734693799</v>
      </c>
      <c r="F258" s="128">
        <v>0.82653061224489799</v>
      </c>
      <c r="G258" s="128">
        <v>0.48625873695875699</v>
      </c>
      <c r="H258" s="128">
        <v>0.58255352911917402</v>
      </c>
      <c r="I258" s="128" t="s">
        <v>40</v>
      </c>
      <c r="J258" s="128" t="s">
        <v>253</v>
      </c>
      <c r="K258" s="128" t="s">
        <v>527</v>
      </c>
      <c r="L258" s="128">
        <v>0.5</v>
      </c>
      <c r="M258" s="128">
        <v>0.1</v>
      </c>
      <c r="N258" s="128">
        <v>0.6</v>
      </c>
      <c r="O258" s="128">
        <v>120</v>
      </c>
      <c r="P258" s="129">
        <v>42589.69699074074</v>
      </c>
    </row>
    <row r="259" spans="1:16" x14ac:dyDescent="0.2">
      <c r="A259" s="128">
        <v>37</v>
      </c>
      <c r="B259" s="128">
        <v>77</v>
      </c>
      <c r="C259" s="128">
        <v>81</v>
      </c>
      <c r="D259" s="128">
        <v>0.37755102040816302</v>
      </c>
      <c r="E259" s="128">
        <v>0.78571428571428503</v>
      </c>
      <c r="F259" s="128">
        <v>0.82653061224489799</v>
      </c>
      <c r="G259" s="128">
        <v>0.47374396837445698</v>
      </c>
      <c r="H259" s="128">
        <v>0.56279480845024399</v>
      </c>
      <c r="I259" s="128" t="s">
        <v>40</v>
      </c>
      <c r="J259" s="128" t="s">
        <v>253</v>
      </c>
      <c r="K259" s="128" t="s">
        <v>529</v>
      </c>
      <c r="L259" s="128">
        <v>0.5</v>
      </c>
      <c r="M259" s="128">
        <v>0.2</v>
      </c>
      <c r="N259" s="128">
        <v>0.6</v>
      </c>
      <c r="O259" s="128">
        <v>120</v>
      </c>
      <c r="P259" s="129">
        <v>42589.697002314817</v>
      </c>
    </row>
    <row r="260" spans="1:16" x14ac:dyDescent="0.2">
      <c r="A260" s="128">
        <v>34</v>
      </c>
      <c r="B260" s="128">
        <v>74</v>
      </c>
      <c r="C260" s="128">
        <v>81</v>
      </c>
      <c r="D260" s="128">
        <v>0.34693877551020402</v>
      </c>
      <c r="E260" s="128">
        <v>0.75510204081632604</v>
      </c>
      <c r="F260" s="128">
        <v>0.82653061224489799</v>
      </c>
      <c r="G260" s="128">
        <v>0.44890650540354399</v>
      </c>
      <c r="H260" s="128">
        <v>0.53127336315211204</v>
      </c>
      <c r="I260" s="128" t="s">
        <v>40</v>
      </c>
      <c r="J260" s="128" t="s">
        <v>253</v>
      </c>
      <c r="K260" s="128" t="s">
        <v>531</v>
      </c>
      <c r="L260" s="128">
        <v>0.5</v>
      </c>
      <c r="M260" s="128">
        <v>0.3</v>
      </c>
      <c r="N260" s="128">
        <v>0.6</v>
      </c>
      <c r="O260" s="128">
        <v>120</v>
      </c>
      <c r="P260" s="129">
        <v>42589.697013888886</v>
      </c>
    </row>
    <row r="261" spans="1:16" x14ac:dyDescent="0.2">
      <c r="A261" s="128">
        <v>26</v>
      </c>
      <c r="B261" s="128">
        <v>69</v>
      </c>
      <c r="C261" s="128">
        <v>81</v>
      </c>
      <c r="D261" s="128">
        <v>0.265306122448979</v>
      </c>
      <c r="E261" s="128">
        <v>0.70408163265306101</v>
      </c>
      <c r="F261" s="128">
        <v>0.82653061224489799</v>
      </c>
      <c r="G261" s="128">
        <v>0.40401504899794799</v>
      </c>
      <c r="H261" s="128">
        <v>0.46861372339694102</v>
      </c>
      <c r="I261" s="128" t="s">
        <v>40</v>
      </c>
      <c r="J261" s="128" t="s">
        <v>253</v>
      </c>
      <c r="K261" s="128" t="s">
        <v>533</v>
      </c>
      <c r="L261" s="128">
        <v>0.5</v>
      </c>
      <c r="M261" s="128">
        <v>0.4</v>
      </c>
      <c r="N261" s="128">
        <v>0.6</v>
      </c>
      <c r="O261" s="128">
        <v>120</v>
      </c>
      <c r="P261" s="129">
        <v>42589.697025462963</v>
      </c>
    </row>
    <row r="262" spans="1:16" x14ac:dyDescent="0.2">
      <c r="A262" s="128">
        <v>21</v>
      </c>
      <c r="B262" s="128">
        <v>66</v>
      </c>
      <c r="C262" s="128">
        <v>81</v>
      </c>
      <c r="D262" s="128">
        <v>0.214285714285714</v>
      </c>
      <c r="E262" s="128">
        <v>0.67346938775510201</v>
      </c>
      <c r="F262" s="128">
        <v>0.82653061224489799</v>
      </c>
      <c r="G262" s="128">
        <v>0.34568245968243</v>
      </c>
      <c r="H262" s="128">
        <v>0.40826171678819301</v>
      </c>
      <c r="I262" s="128" t="s">
        <v>40</v>
      </c>
      <c r="J262" s="128" t="s">
        <v>253</v>
      </c>
      <c r="K262" s="128" t="s">
        <v>535</v>
      </c>
      <c r="L262" s="128">
        <v>0.5</v>
      </c>
      <c r="M262" s="128">
        <v>0.5</v>
      </c>
      <c r="N262" s="128">
        <v>0.6</v>
      </c>
      <c r="O262" s="128">
        <v>120</v>
      </c>
      <c r="P262" s="129">
        <v>42589.69703703704</v>
      </c>
    </row>
    <row r="263" spans="1:16" x14ac:dyDescent="0.2">
      <c r="A263" s="128">
        <v>19</v>
      </c>
      <c r="B263" s="128">
        <v>51</v>
      </c>
      <c r="C263" s="128">
        <v>75</v>
      </c>
      <c r="D263" s="128">
        <v>0.19387755102040799</v>
      </c>
      <c r="E263" s="128">
        <v>0.52040816326530603</v>
      </c>
      <c r="F263" s="128">
        <v>0.765306122448979</v>
      </c>
      <c r="G263" s="128">
        <v>0.30042951867109102</v>
      </c>
      <c r="H263" s="128">
        <v>0.35303636261396298</v>
      </c>
      <c r="I263" s="128" t="s">
        <v>40</v>
      </c>
      <c r="J263" s="128" t="s">
        <v>253</v>
      </c>
      <c r="K263" s="128" t="s">
        <v>537</v>
      </c>
      <c r="L263" s="128">
        <v>0.5</v>
      </c>
      <c r="M263" s="128">
        <v>0.6</v>
      </c>
      <c r="N263" s="128">
        <v>0.6</v>
      </c>
      <c r="O263" s="128">
        <v>120</v>
      </c>
      <c r="P263" s="129">
        <v>42589.697048611109</v>
      </c>
    </row>
    <row r="264" spans="1:16" x14ac:dyDescent="0.2">
      <c r="A264" s="128">
        <v>13</v>
      </c>
      <c r="B264" s="128">
        <v>44</v>
      </c>
      <c r="C264" s="128">
        <v>65</v>
      </c>
      <c r="D264" s="128">
        <v>0.132653061224489</v>
      </c>
      <c r="E264" s="128">
        <v>0.44897959183673403</v>
      </c>
      <c r="F264" s="128">
        <v>0.66326530612244805</v>
      </c>
      <c r="G264" s="128">
        <v>0.242252112057006</v>
      </c>
      <c r="H264" s="128">
        <v>0.28222969741447701</v>
      </c>
      <c r="I264" s="128" t="s">
        <v>40</v>
      </c>
      <c r="J264" s="128" t="s">
        <v>253</v>
      </c>
      <c r="K264" s="128" t="s">
        <v>539</v>
      </c>
      <c r="L264" s="128">
        <v>0.5</v>
      </c>
      <c r="M264" s="128">
        <v>0.7</v>
      </c>
      <c r="N264" s="128">
        <v>0.6</v>
      </c>
      <c r="O264" s="128">
        <v>120</v>
      </c>
      <c r="P264" s="129">
        <v>42589.697060185186</v>
      </c>
    </row>
    <row r="265" spans="1:16" x14ac:dyDescent="0.2">
      <c r="A265" s="128">
        <v>11</v>
      </c>
      <c r="B265" s="128">
        <v>32</v>
      </c>
      <c r="C265" s="128">
        <v>56</v>
      </c>
      <c r="D265" s="128">
        <v>0.11224489795918299</v>
      </c>
      <c r="E265" s="128">
        <v>0.32653061224489699</v>
      </c>
      <c r="F265" s="128">
        <v>0.57142857142857095</v>
      </c>
      <c r="G265" s="128">
        <v>0.20630173335244201</v>
      </c>
      <c r="H265" s="128">
        <v>0.23826622946002199</v>
      </c>
      <c r="I265" s="128" t="s">
        <v>40</v>
      </c>
      <c r="J265" s="128" t="s">
        <v>253</v>
      </c>
      <c r="K265" s="128" t="s">
        <v>541</v>
      </c>
      <c r="L265" s="128">
        <v>0.5</v>
      </c>
      <c r="M265" s="128">
        <v>0.79999999999999905</v>
      </c>
      <c r="N265" s="128">
        <v>0.6</v>
      </c>
      <c r="O265" s="128">
        <v>120</v>
      </c>
      <c r="P265" s="129">
        <v>42589.697071759256</v>
      </c>
    </row>
    <row r="266" spans="1:16" x14ac:dyDescent="0.2">
      <c r="A266" s="128">
        <v>10</v>
      </c>
      <c r="B266" s="128">
        <v>30</v>
      </c>
      <c r="C266" s="128">
        <v>45</v>
      </c>
      <c r="D266" s="128">
        <v>0.10204081632653</v>
      </c>
      <c r="E266" s="128">
        <v>0.30612244897959101</v>
      </c>
      <c r="F266" s="128">
        <v>0.45918367346938699</v>
      </c>
      <c r="G266" s="128">
        <v>0.18383006205697799</v>
      </c>
      <c r="H266" s="128">
        <v>0.21353417583754</v>
      </c>
      <c r="I266" s="128" t="s">
        <v>40</v>
      </c>
      <c r="J266" s="128" t="s">
        <v>253</v>
      </c>
      <c r="K266" s="128" t="s">
        <v>543</v>
      </c>
      <c r="L266" s="128">
        <v>0.5</v>
      </c>
      <c r="M266" s="128">
        <v>0.89999999999999902</v>
      </c>
      <c r="N266" s="128">
        <v>0.6</v>
      </c>
      <c r="O266" s="128">
        <v>120</v>
      </c>
      <c r="P266" s="129">
        <v>42589.697071759256</v>
      </c>
    </row>
    <row r="267" spans="1:16" x14ac:dyDescent="0.2">
      <c r="A267" s="128">
        <v>31</v>
      </c>
      <c r="B267" s="128">
        <v>75</v>
      </c>
      <c r="C267" s="128">
        <v>82</v>
      </c>
      <c r="D267" s="128">
        <v>0.31632653061224397</v>
      </c>
      <c r="E267" s="128">
        <v>0.765306122448979</v>
      </c>
      <c r="F267" s="128">
        <v>0.83673469387755095</v>
      </c>
      <c r="G267" s="128">
        <v>0.42656855535862298</v>
      </c>
      <c r="H267" s="128">
        <v>0.50978225876539196</v>
      </c>
      <c r="I267" s="128" t="s">
        <v>40</v>
      </c>
      <c r="J267" s="128" t="s">
        <v>253</v>
      </c>
      <c r="K267" s="128" t="s">
        <v>411</v>
      </c>
      <c r="L267" s="128">
        <v>0.6</v>
      </c>
      <c r="M267" s="128">
        <v>0</v>
      </c>
      <c r="N267" s="128">
        <v>0.6</v>
      </c>
      <c r="O267" s="128">
        <v>120</v>
      </c>
      <c r="P267" s="129">
        <v>42589.697094907409</v>
      </c>
    </row>
    <row r="268" spans="1:16" x14ac:dyDescent="0.2">
      <c r="A268" s="128">
        <v>31</v>
      </c>
      <c r="B268" s="128">
        <v>76</v>
      </c>
      <c r="C268" s="128">
        <v>81</v>
      </c>
      <c r="D268" s="128">
        <v>0.31632653061224397</v>
      </c>
      <c r="E268" s="128">
        <v>0.77551020408163196</v>
      </c>
      <c r="F268" s="128">
        <v>0.82653061224489799</v>
      </c>
      <c r="G268" s="128">
        <v>0.43427648904591698</v>
      </c>
      <c r="H268" s="128">
        <v>0.51615659570636596</v>
      </c>
      <c r="I268" s="128" t="s">
        <v>40</v>
      </c>
      <c r="J268" s="128" t="s">
        <v>253</v>
      </c>
      <c r="K268" s="128" t="s">
        <v>545</v>
      </c>
      <c r="L268" s="128">
        <v>0.6</v>
      </c>
      <c r="M268" s="128">
        <v>0.1</v>
      </c>
      <c r="N268" s="128">
        <v>0.6</v>
      </c>
      <c r="O268" s="128">
        <v>120</v>
      </c>
      <c r="P268" s="129">
        <v>42589.697106481479</v>
      </c>
    </row>
    <row r="269" spans="1:16" x14ac:dyDescent="0.2">
      <c r="A269" s="128">
        <v>32</v>
      </c>
      <c r="B269" s="128">
        <v>71</v>
      </c>
      <c r="C269" s="128">
        <v>81</v>
      </c>
      <c r="D269" s="128">
        <v>0.32653061224489699</v>
      </c>
      <c r="E269" s="128">
        <v>0.72448979591836704</v>
      </c>
      <c r="F269" s="128">
        <v>0.82653061224489799</v>
      </c>
      <c r="G269" s="128">
        <v>0.42798466569990201</v>
      </c>
      <c r="H269" s="128">
        <v>0.50762929368685705</v>
      </c>
      <c r="I269" s="128" t="s">
        <v>40</v>
      </c>
      <c r="J269" s="128" t="s">
        <v>253</v>
      </c>
      <c r="K269" s="128" t="s">
        <v>547</v>
      </c>
      <c r="L269" s="128">
        <v>0.6</v>
      </c>
      <c r="M269" s="128">
        <v>0.2</v>
      </c>
      <c r="N269" s="128">
        <v>0.6</v>
      </c>
      <c r="O269" s="128">
        <v>120</v>
      </c>
      <c r="P269" s="129">
        <v>42589.697106481479</v>
      </c>
    </row>
    <row r="270" spans="1:16" x14ac:dyDescent="0.2">
      <c r="A270" s="128">
        <v>31</v>
      </c>
      <c r="B270" s="128">
        <v>70</v>
      </c>
      <c r="C270" s="128">
        <v>78</v>
      </c>
      <c r="D270" s="128">
        <v>0.31632653061224397</v>
      </c>
      <c r="E270" s="128">
        <v>0.71428571428571397</v>
      </c>
      <c r="F270" s="128">
        <v>0.79591836734693799</v>
      </c>
      <c r="G270" s="128">
        <v>0.41156649707380299</v>
      </c>
      <c r="H270" s="128">
        <v>0.48843721132302498</v>
      </c>
      <c r="I270" s="128" t="s">
        <v>40</v>
      </c>
      <c r="J270" s="128" t="s">
        <v>253</v>
      </c>
      <c r="K270" s="128" t="s">
        <v>549</v>
      </c>
      <c r="L270" s="128">
        <v>0.6</v>
      </c>
      <c r="M270" s="128">
        <v>0.3</v>
      </c>
      <c r="N270" s="128">
        <v>0.6</v>
      </c>
      <c r="O270" s="128">
        <v>120</v>
      </c>
      <c r="P270" s="129">
        <v>42589.697118055556</v>
      </c>
    </row>
    <row r="271" spans="1:16" x14ac:dyDescent="0.2">
      <c r="A271" s="128">
        <v>25</v>
      </c>
      <c r="B271" s="128">
        <v>64</v>
      </c>
      <c r="C271" s="128">
        <v>79</v>
      </c>
      <c r="D271" s="128">
        <v>0.25510204081632598</v>
      </c>
      <c r="E271" s="128">
        <v>0.65306122448979498</v>
      </c>
      <c r="F271" s="128">
        <v>0.80612244897959096</v>
      </c>
      <c r="G271" s="128">
        <v>0.37244177881211099</v>
      </c>
      <c r="H271" s="128">
        <v>0.43152132324506898</v>
      </c>
      <c r="I271" s="128" t="s">
        <v>40</v>
      </c>
      <c r="J271" s="128" t="s">
        <v>253</v>
      </c>
      <c r="K271" s="128" t="s">
        <v>551</v>
      </c>
      <c r="L271" s="128">
        <v>0.6</v>
      </c>
      <c r="M271" s="128">
        <v>0.4</v>
      </c>
      <c r="N271" s="128">
        <v>0.6</v>
      </c>
      <c r="O271" s="128">
        <v>120</v>
      </c>
      <c r="P271" s="129">
        <v>42589.697129629632</v>
      </c>
    </row>
    <row r="272" spans="1:16" x14ac:dyDescent="0.2">
      <c r="A272" s="128">
        <v>18</v>
      </c>
      <c r="B272" s="128">
        <v>57</v>
      </c>
      <c r="C272" s="128">
        <v>72</v>
      </c>
      <c r="D272" s="128">
        <v>0.183673469387755</v>
      </c>
      <c r="E272" s="128">
        <v>0.58163265306122403</v>
      </c>
      <c r="F272" s="128">
        <v>0.73469387755102</v>
      </c>
      <c r="G272" s="128">
        <v>0.31661867932951099</v>
      </c>
      <c r="H272" s="128">
        <v>0.36584831173784199</v>
      </c>
      <c r="I272" s="128" t="s">
        <v>40</v>
      </c>
      <c r="J272" s="128" t="s">
        <v>253</v>
      </c>
      <c r="K272" s="128" t="s">
        <v>553</v>
      </c>
      <c r="L272" s="128">
        <v>0.6</v>
      </c>
      <c r="M272" s="128">
        <v>0.5</v>
      </c>
      <c r="N272" s="128">
        <v>0.6</v>
      </c>
      <c r="O272" s="128">
        <v>120</v>
      </c>
      <c r="P272" s="129">
        <v>42589.697141203702</v>
      </c>
    </row>
    <row r="273" spans="1:16" x14ac:dyDescent="0.2">
      <c r="A273" s="128">
        <v>18</v>
      </c>
      <c r="B273" s="128">
        <v>50</v>
      </c>
      <c r="C273" s="128">
        <v>66</v>
      </c>
      <c r="D273" s="128">
        <v>0.183673469387755</v>
      </c>
      <c r="E273" s="128">
        <v>0.51020408163265296</v>
      </c>
      <c r="F273" s="128">
        <v>0.67346938775510201</v>
      </c>
      <c r="G273" s="128">
        <v>0.28591541206884202</v>
      </c>
      <c r="H273" s="128">
        <v>0.33620913176133999</v>
      </c>
      <c r="I273" s="128" t="s">
        <v>40</v>
      </c>
      <c r="J273" s="128" t="s">
        <v>253</v>
      </c>
      <c r="K273" s="128" t="s">
        <v>555</v>
      </c>
      <c r="L273" s="128">
        <v>0.6</v>
      </c>
      <c r="M273" s="128">
        <v>0.6</v>
      </c>
      <c r="N273" s="128">
        <v>0.6</v>
      </c>
      <c r="O273" s="128">
        <v>120</v>
      </c>
      <c r="P273" s="129">
        <v>42589.697152777779</v>
      </c>
    </row>
    <row r="274" spans="1:16" x14ac:dyDescent="0.2">
      <c r="A274" s="128">
        <v>12</v>
      </c>
      <c r="B274" s="128">
        <v>43</v>
      </c>
      <c r="C274" s="128">
        <v>61</v>
      </c>
      <c r="D274" s="128">
        <v>0.122448979591836</v>
      </c>
      <c r="E274" s="128">
        <v>0.43877551020408101</v>
      </c>
      <c r="F274" s="128">
        <v>0.62244897959183598</v>
      </c>
      <c r="G274" s="128">
        <v>0.23487606714127299</v>
      </c>
      <c r="H274" s="128">
        <v>0.27134466285144798</v>
      </c>
      <c r="I274" s="128" t="s">
        <v>40</v>
      </c>
      <c r="J274" s="128" t="s">
        <v>253</v>
      </c>
      <c r="K274" s="128" t="s">
        <v>557</v>
      </c>
      <c r="L274" s="128">
        <v>0.6</v>
      </c>
      <c r="M274" s="128">
        <v>0.7</v>
      </c>
      <c r="N274" s="128">
        <v>0.6</v>
      </c>
      <c r="O274" s="128">
        <v>120</v>
      </c>
      <c r="P274" s="129">
        <v>42589.697164351855</v>
      </c>
    </row>
    <row r="275" spans="1:16" x14ac:dyDescent="0.2">
      <c r="A275" s="128">
        <v>11</v>
      </c>
      <c r="B275" s="128">
        <v>30</v>
      </c>
      <c r="C275" s="128">
        <v>54</v>
      </c>
      <c r="D275" s="128">
        <v>0.11224489795918299</v>
      </c>
      <c r="E275" s="128">
        <v>0.30612244897959101</v>
      </c>
      <c r="F275" s="128">
        <v>0.55102040816326503</v>
      </c>
      <c r="G275" s="128">
        <v>0.20295515354193999</v>
      </c>
      <c r="H275" s="128">
        <v>0.234812226200242</v>
      </c>
      <c r="I275" s="128" t="s">
        <v>40</v>
      </c>
      <c r="J275" s="128" t="s">
        <v>253</v>
      </c>
      <c r="K275" s="128" t="s">
        <v>559</v>
      </c>
      <c r="L275" s="128">
        <v>0.6</v>
      </c>
      <c r="M275" s="128">
        <v>0.79999999999999905</v>
      </c>
      <c r="N275" s="128">
        <v>0.6</v>
      </c>
      <c r="O275" s="128">
        <v>120</v>
      </c>
      <c r="P275" s="129">
        <v>42589.697175925925</v>
      </c>
    </row>
    <row r="276" spans="1:16" x14ac:dyDescent="0.2">
      <c r="A276" s="128">
        <v>9</v>
      </c>
      <c r="B276" s="128">
        <v>29</v>
      </c>
      <c r="C276" s="128">
        <v>43</v>
      </c>
      <c r="D276" s="128">
        <v>9.18367346938775E-2</v>
      </c>
      <c r="E276" s="128">
        <v>0.29591836734693799</v>
      </c>
      <c r="F276" s="128">
        <v>0.43877551020408101</v>
      </c>
      <c r="G276" s="128">
        <v>0.177377798567878</v>
      </c>
      <c r="H276" s="128">
        <v>0.202217713248771</v>
      </c>
      <c r="I276" s="128" t="s">
        <v>40</v>
      </c>
      <c r="J276" s="128" t="s">
        <v>253</v>
      </c>
      <c r="K276" s="128" t="s">
        <v>561</v>
      </c>
      <c r="L276" s="128">
        <v>0.6</v>
      </c>
      <c r="M276" s="128">
        <v>0.89999999999999902</v>
      </c>
      <c r="N276" s="128">
        <v>0.6</v>
      </c>
      <c r="O276" s="128">
        <v>120</v>
      </c>
      <c r="P276" s="129">
        <v>42589.697175925925</v>
      </c>
    </row>
    <row r="277" spans="1:16" x14ac:dyDescent="0.2">
      <c r="A277" s="128">
        <v>30</v>
      </c>
      <c r="B277" s="128">
        <v>65</v>
      </c>
      <c r="C277" s="128">
        <v>82</v>
      </c>
      <c r="D277" s="128">
        <v>0.30612244897959101</v>
      </c>
      <c r="E277" s="128">
        <v>0.66326530612244805</v>
      </c>
      <c r="F277" s="128">
        <v>0.83673469387755095</v>
      </c>
      <c r="G277" s="128">
        <v>0.400902575515169</v>
      </c>
      <c r="H277" s="128">
        <v>0.47806161689799598</v>
      </c>
      <c r="I277" s="128" t="s">
        <v>40</v>
      </c>
      <c r="J277" s="128" t="s">
        <v>253</v>
      </c>
      <c r="K277" s="128" t="s">
        <v>413</v>
      </c>
      <c r="L277" s="128">
        <v>0.7</v>
      </c>
      <c r="M277" s="128">
        <v>0</v>
      </c>
      <c r="N277" s="128">
        <v>0.6</v>
      </c>
      <c r="O277" s="128">
        <v>120</v>
      </c>
      <c r="P277" s="129">
        <v>42589.697187500002</v>
      </c>
    </row>
    <row r="278" spans="1:16" x14ac:dyDescent="0.2">
      <c r="A278" s="128">
        <v>31</v>
      </c>
      <c r="B278" s="128">
        <v>65</v>
      </c>
      <c r="C278" s="128">
        <v>81</v>
      </c>
      <c r="D278" s="128">
        <v>0.31632653061224397</v>
      </c>
      <c r="E278" s="128">
        <v>0.66326530612244805</v>
      </c>
      <c r="F278" s="128">
        <v>0.82653061224489799</v>
      </c>
      <c r="G278" s="128">
        <v>0.40216343952691802</v>
      </c>
      <c r="H278" s="128">
        <v>0.48007707923876303</v>
      </c>
      <c r="I278" s="128" t="s">
        <v>40</v>
      </c>
      <c r="J278" s="128" t="s">
        <v>253</v>
      </c>
      <c r="K278" s="128" t="s">
        <v>563</v>
      </c>
      <c r="L278" s="128">
        <v>0.7</v>
      </c>
      <c r="M278" s="128">
        <v>0.1</v>
      </c>
      <c r="N278" s="128">
        <v>0.6</v>
      </c>
      <c r="O278" s="128">
        <v>120</v>
      </c>
      <c r="P278" s="129">
        <v>42589.697199074071</v>
      </c>
    </row>
    <row r="279" spans="1:16" x14ac:dyDescent="0.2">
      <c r="A279" s="128">
        <v>30</v>
      </c>
      <c r="B279" s="128">
        <v>66</v>
      </c>
      <c r="C279" s="128">
        <v>78</v>
      </c>
      <c r="D279" s="128">
        <v>0.30612244897959101</v>
      </c>
      <c r="E279" s="128">
        <v>0.67346938775510201</v>
      </c>
      <c r="F279" s="128">
        <v>0.79591836734693799</v>
      </c>
      <c r="G279" s="128">
        <v>0.39211550996782002</v>
      </c>
      <c r="H279" s="128">
        <v>0.46936555386757001</v>
      </c>
      <c r="I279" s="128" t="s">
        <v>40</v>
      </c>
      <c r="J279" s="128" t="s">
        <v>253</v>
      </c>
      <c r="K279" s="128" t="s">
        <v>565</v>
      </c>
      <c r="L279" s="128">
        <v>0.7</v>
      </c>
      <c r="M279" s="128">
        <v>0.2</v>
      </c>
      <c r="N279" s="128">
        <v>0.6</v>
      </c>
      <c r="O279" s="128">
        <v>120</v>
      </c>
      <c r="P279" s="129">
        <v>42589.697210648148</v>
      </c>
    </row>
    <row r="280" spans="1:16" x14ac:dyDescent="0.2">
      <c r="A280" s="128">
        <v>28</v>
      </c>
      <c r="B280" s="128">
        <v>62</v>
      </c>
      <c r="C280" s="128">
        <v>78</v>
      </c>
      <c r="D280" s="128">
        <v>0.28571428571428498</v>
      </c>
      <c r="E280" s="128">
        <v>0.63265306122448906</v>
      </c>
      <c r="F280" s="128">
        <v>0.79591836734693799</v>
      </c>
      <c r="G280" s="128">
        <v>0.372538349082431</v>
      </c>
      <c r="H280" s="128">
        <v>0.4448483005003</v>
      </c>
      <c r="I280" s="128" t="s">
        <v>40</v>
      </c>
      <c r="J280" s="128" t="s">
        <v>253</v>
      </c>
      <c r="K280" s="128" t="s">
        <v>567</v>
      </c>
      <c r="L280" s="128">
        <v>0.7</v>
      </c>
      <c r="M280" s="128">
        <v>0.3</v>
      </c>
      <c r="N280" s="128">
        <v>0.6</v>
      </c>
      <c r="O280" s="128">
        <v>120</v>
      </c>
      <c r="P280" s="129">
        <v>42589.697222222225</v>
      </c>
    </row>
    <row r="281" spans="1:16" x14ac:dyDescent="0.2">
      <c r="A281" s="128">
        <v>21</v>
      </c>
      <c r="B281" s="128">
        <v>56</v>
      </c>
      <c r="C281" s="128">
        <v>73</v>
      </c>
      <c r="D281" s="128">
        <v>0.214285714285714</v>
      </c>
      <c r="E281" s="128">
        <v>0.57142857142857095</v>
      </c>
      <c r="F281" s="128">
        <v>0.74489795918367296</v>
      </c>
      <c r="G281" s="128">
        <v>0.333402241947653</v>
      </c>
      <c r="H281" s="128">
        <v>0.38873584036576497</v>
      </c>
      <c r="I281" s="128" t="s">
        <v>40</v>
      </c>
      <c r="J281" s="128" t="s">
        <v>253</v>
      </c>
      <c r="K281" s="128" t="s">
        <v>569</v>
      </c>
      <c r="L281" s="128">
        <v>0.7</v>
      </c>
      <c r="M281" s="128">
        <v>0.4</v>
      </c>
      <c r="N281" s="128">
        <v>0.6</v>
      </c>
      <c r="O281" s="128">
        <v>120</v>
      </c>
      <c r="P281" s="129">
        <v>42589.697233796294</v>
      </c>
    </row>
    <row r="282" spans="1:16" x14ac:dyDescent="0.2">
      <c r="A282" s="128">
        <v>18</v>
      </c>
      <c r="B282" s="128">
        <v>51</v>
      </c>
      <c r="C282" s="128">
        <v>68</v>
      </c>
      <c r="D282" s="128">
        <v>0.183673469387755</v>
      </c>
      <c r="E282" s="128">
        <v>0.52040816326530603</v>
      </c>
      <c r="F282" s="128">
        <v>0.69387755102040805</v>
      </c>
      <c r="G282" s="128">
        <v>0.29798900737789102</v>
      </c>
      <c r="H282" s="128">
        <v>0.34784943954236702</v>
      </c>
      <c r="I282" s="128" t="s">
        <v>40</v>
      </c>
      <c r="J282" s="128" t="s">
        <v>253</v>
      </c>
      <c r="K282" s="128" t="s">
        <v>571</v>
      </c>
      <c r="L282" s="128">
        <v>0.7</v>
      </c>
      <c r="M282" s="128">
        <v>0.5</v>
      </c>
      <c r="N282" s="128">
        <v>0.6</v>
      </c>
      <c r="O282" s="128">
        <v>120</v>
      </c>
      <c r="P282" s="129">
        <v>42589.697245370371</v>
      </c>
    </row>
    <row r="283" spans="1:16" x14ac:dyDescent="0.2">
      <c r="A283" s="128">
        <v>18</v>
      </c>
      <c r="B283" s="128">
        <v>50</v>
      </c>
      <c r="C283" s="128">
        <v>59</v>
      </c>
      <c r="D283" s="128">
        <v>0.183673469387755</v>
      </c>
      <c r="E283" s="128">
        <v>0.51020408163265296</v>
      </c>
      <c r="F283" s="128">
        <v>0.60204081632652995</v>
      </c>
      <c r="G283" s="128">
        <v>0.272292009344138</v>
      </c>
      <c r="H283" s="128">
        <v>0.32652629558947899</v>
      </c>
      <c r="I283" s="128" t="s">
        <v>40</v>
      </c>
      <c r="J283" s="128" t="s">
        <v>253</v>
      </c>
      <c r="K283" s="128" t="s">
        <v>573</v>
      </c>
      <c r="L283" s="128">
        <v>0.7</v>
      </c>
      <c r="M283" s="128">
        <v>0.6</v>
      </c>
      <c r="N283" s="128">
        <v>0.6</v>
      </c>
      <c r="O283" s="128">
        <v>120</v>
      </c>
      <c r="P283" s="129">
        <v>42589.697256944448</v>
      </c>
    </row>
    <row r="284" spans="1:16" x14ac:dyDescent="0.2">
      <c r="A284" s="128">
        <v>12</v>
      </c>
      <c r="B284" s="128">
        <v>40</v>
      </c>
      <c r="C284" s="128">
        <v>58</v>
      </c>
      <c r="D284" s="128">
        <v>0.122448979591836</v>
      </c>
      <c r="E284" s="128">
        <v>0.40816326530612201</v>
      </c>
      <c r="F284" s="128">
        <v>0.59183673469387699</v>
      </c>
      <c r="G284" s="128">
        <v>0.22547449767757299</v>
      </c>
      <c r="H284" s="128">
        <v>0.25841855438482397</v>
      </c>
      <c r="I284" s="128" t="s">
        <v>40</v>
      </c>
      <c r="J284" s="128" t="s">
        <v>253</v>
      </c>
      <c r="K284" s="128" t="s">
        <v>575</v>
      </c>
      <c r="L284" s="128">
        <v>0.7</v>
      </c>
      <c r="M284" s="128">
        <v>0.7</v>
      </c>
      <c r="N284" s="128">
        <v>0.6</v>
      </c>
      <c r="O284" s="128">
        <v>120</v>
      </c>
      <c r="P284" s="129">
        <v>42589.697256944448</v>
      </c>
    </row>
    <row r="285" spans="1:16" x14ac:dyDescent="0.2">
      <c r="A285" s="128">
        <v>12</v>
      </c>
      <c r="B285" s="128">
        <v>29</v>
      </c>
      <c r="C285" s="128">
        <v>52</v>
      </c>
      <c r="D285" s="128">
        <v>0.122448979591836</v>
      </c>
      <c r="E285" s="128">
        <v>0.29591836734693799</v>
      </c>
      <c r="F285" s="128">
        <v>0.530612244897959</v>
      </c>
      <c r="G285" s="128">
        <v>0.20435132839676601</v>
      </c>
      <c r="H285" s="128">
        <v>0.235339782888833</v>
      </c>
      <c r="I285" s="128" t="s">
        <v>40</v>
      </c>
      <c r="J285" s="128" t="s">
        <v>253</v>
      </c>
      <c r="K285" s="128" t="s">
        <v>577</v>
      </c>
      <c r="L285" s="128">
        <v>0.7</v>
      </c>
      <c r="M285" s="128">
        <v>0.79999999999999905</v>
      </c>
      <c r="N285" s="128">
        <v>0.6</v>
      </c>
      <c r="O285" s="128">
        <v>120</v>
      </c>
      <c r="P285" s="129">
        <v>42589.697268518517</v>
      </c>
    </row>
    <row r="286" spans="1:16" x14ac:dyDescent="0.2">
      <c r="A286" s="128">
        <v>8</v>
      </c>
      <c r="B286" s="128">
        <v>26</v>
      </c>
      <c r="C286" s="128">
        <v>43</v>
      </c>
      <c r="D286" s="128">
        <v>8.16326530612244E-2</v>
      </c>
      <c r="E286" s="128">
        <v>0.265306122448979</v>
      </c>
      <c r="F286" s="128">
        <v>0.43877551020408101</v>
      </c>
      <c r="G286" s="128">
        <v>0.168863803059291</v>
      </c>
      <c r="H286" s="128">
        <v>0.19456288292349799</v>
      </c>
      <c r="I286" s="128" t="s">
        <v>40</v>
      </c>
      <c r="J286" s="128" t="s">
        <v>253</v>
      </c>
      <c r="K286" s="128" t="s">
        <v>579</v>
      </c>
      <c r="L286" s="128">
        <v>0.7</v>
      </c>
      <c r="M286" s="128">
        <v>0.89999999999999902</v>
      </c>
      <c r="N286" s="128">
        <v>0.6</v>
      </c>
      <c r="O286" s="128">
        <v>120</v>
      </c>
      <c r="P286" s="129">
        <v>42589.697280092594</v>
      </c>
    </row>
    <row r="287" spans="1:16" x14ac:dyDescent="0.2">
      <c r="A287" s="128">
        <v>29</v>
      </c>
      <c r="B287" s="128">
        <v>60</v>
      </c>
      <c r="C287" s="128">
        <v>72</v>
      </c>
      <c r="D287" s="128">
        <v>0.29591836734693799</v>
      </c>
      <c r="E287" s="128">
        <v>0.61224489795918302</v>
      </c>
      <c r="F287" s="128">
        <v>0.73469387755102</v>
      </c>
      <c r="G287" s="128">
        <v>0.37116037637482502</v>
      </c>
      <c r="H287" s="128">
        <v>0.44402743025915598</v>
      </c>
      <c r="I287" s="128" t="s">
        <v>40</v>
      </c>
      <c r="J287" s="128" t="s">
        <v>253</v>
      </c>
      <c r="K287" s="128" t="s">
        <v>415</v>
      </c>
      <c r="L287" s="128">
        <v>0.79999999999999905</v>
      </c>
      <c r="M287" s="128">
        <v>0</v>
      </c>
      <c r="N287" s="128">
        <v>0.6</v>
      </c>
      <c r="O287" s="128">
        <v>120</v>
      </c>
      <c r="P287" s="129">
        <v>42589.697291666664</v>
      </c>
    </row>
    <row r="288" spans="1:16" x14ac:dyDescent="0.2">
      <c r="A288" s="128">
        <v>29</v>
      </c>
      <c r="B288" s="128">
        <v>61</v>
      </c>
      <c r="C288" s="128">
        <v>71</v>
      </c>
      <c r="D288" s="128">
        <v>0.29591836734693799</v>
      </c>
      <c r="E288" s="128">
        <v>0.62244897959183598</v>
      </c>
      <c r="F288" s="128">
        <v>0.72448979591836704</v>
      </c>
      <c r="G288" s="128">
        <v>0.37030823416764502</v>
      </c>
      <c r="H288" s="128">
        <v>0.44304006351391401</v>
      </c>
      <c r="I288" s="128" t="s">
        <v>40</v>
      </c>
      <c r="J288" s="128" t="s">
        <v>253</v>
      </c>
      <c r="K288" s="128" t="s">
        <v>581</v>
      </c>
      <c r="L288" s="128">
        <v>0.79999999999999905</v>
      </c>
      <c r="M288" s="128">
        <v>0.1</v>
      </c>
      <c r="N288" s="128">
        <v>0.6</v>
      </c>
      <c r="O288" s="128">
        <v>120</v>
      </c>
      <c r="P288" s="129">
        <v>42589.69730324074</v>
      </c>
    </row>
    <row r="289" spans="1:16" x14ac:dyDescent="0.2">
      <c r="A289" s="128">
        <v>28</v>
      </c>
      <c r="B289" s="128">
        <v>58</v>
      </c>
      <c r="C289" s="128">
        <v>69</v>
      </c>
      <c r="D289" s="128">
        <v>0.28571428571428498</v>
      </c>
      <c r="E289" s="128">
        <v>0.59183673469387699</v>
      </c>
      <c r="F289" s="128">
        <v>0.70408163265306101</v>
      </c>
      <c r="G289" s="128">
        <v>0.34831335311013201</v>
      </c>
      <c r="H289" s="128">
        <v>0.42438633164714501</v>
      </c>
      <c r="I289" s="128" t="s">
        <v>40</v>
      </c>
      <c r="J289" s="128" t="s">
        <v>253</v>
      </c>
      <c r="K289" s="128" t="s">
        <v>583</v>
      </c>
      <c r="L289" s="128">
        <v>0.79999999999999905</v>
      </c>
      <c r="M289" s="128">
        <v>0.2</v>
      </c>
      <c r="N289" s="128">
        <v>0.6</v>
      </c>
      <c r="O289" s="128">
        <v>120</v>
      </c>
      <c r="P289" s="129">
        <v>42589.697314814817</v>
      </c>
    </row>
    <row r="290" spans="1:16" x14ac:dyDescent="0.2">
      <c r="A290" s="128">
        <v>25</v>
      </c>
      <c r="B290" s="128">
        <v>54</v>
      </c>
      <c r="C290" s="128">
        <v>69</v>
      </c>
      <c r="D290" s="128">
        <v>0.25510204081632598</v>
      </c>
      <c r="E290" s="128">
        <v>0.55102040816326503</v>
      </c>
      <c r="F290" s="128">
        <v>0.70408163265306101</v>
      </c>
      <c r="G290" s="128">
        <v>0.32381761911879903</v>
      </c>
      <c r="H290" s="128">
        <v>0.39417020953204801</v>
      </c>
      <c r="I290" s="128" t="s">
        <v>40</v>
      </c>
      <c r="J290" s="128" t="s">
        <v>253</v>
      </c>
      <c r="K290" s="128" t="s">
        <v>585</v>
      </c>
      <c r="L290" s="128">
        <v>0.79999999999999905</v>
      </c>
      <c r="M290" s="128">
        <v>0.3</v>
      </c>
      <c r="N290" s="128">
        <v>0.6</v>
      </c>
      <c r="O290" s="128">
        <v>120</v>
      </c>
      <c r="P290" s="129">
        <v>42589.697326388887</v>
      </c>
    </row>
    <row r="291" spans="1:16" x14ac:dyDescent="0.2">
      <c r="A291" s="128">
        <v>18</v>
      </c>
      <c r="B291" s="128">
        <v>51</v>
      </c>
      <c r="C291" s="128">
        <v>66</v>
      </c>
      <c r="D291" s="128">
        <v>0.183673469387755</v>
      </c>
      <c r="E291" s="128">
        <v>0.52040816326530603</v>
      </c>
      <c r="F291" s="128">
        <v>0.67346938775510201</v>
      </c>
      <c r="G291" s="128">
        <v>0.29143624271665602</v>
      </c>
      <c r="H291" s="128">
        <v>0.34481834259674499</v>
      </c>
      <c r="I291" s="128" t="s">
        <v>40</v>
      </c>
      <c r="J291" s="128" t="s">
        <v>253</v>
      </c>
      <c r="K291" s="128" t="s">
        <v>587</v>
      </c>
      <c r="L291" s="128">
        <v>0.79999999999999905</v>
      </c>
      <c r="M291" s="128">
        <v>0.4</v>
      </c>
      <c r="N291" s="128">
        <v>0.6</v>
      </c>
      <c r="O291" s="128">
        <v>120</v>
      </c>
      <c r="P291" s="129">
        <v>42589.697326388887</v>
      </c>
    </row>
    <row r="292" spans="1:16" x14ac:dyDescent="0.2">
      <c r="A292" s="128">
        <v>16</v>
      </c>
      <c r="B292" s="128">
        <v>49</v>
      </c>
      <c r="C292" s="128">
        <v>61</v>
      </c>
      <c r="D292" s="128">
        <v>0.163265306122448</v>
      </c>
      <c r="E292" s="128">
        <v>0.5</v>
      </c>
      <c r="F292" s="128">
        <v>0.62244897959183598</v>
      </c>
      <c r="G292" s="128">
        <v>0.27889475251492002</v>
      </c>
      <c r="H292" s="128">
        <v>0.32435828278832002</v>
      </c>
      <c r="I292" s="128" t="s">
        <v>40</v>
      </c>
      <c r="J292" s="128" t="s">
        <v>253</v>
      </c>
      <c r="K292" s="128" t="s">
        <v>589</v>
      </c>
      <c r="L292" s="128">
        <v>0.79999999999999905</v>
      </c>
      <c r="M292" s="128">
        <v>0.5</v>
      </c>
      <c r="N292" s="128">
        <v>0.6</v>
      </c>
      <c r="O292" s="128">
        <v>120</v>
      </c>
      <c r="P292" s="129">
        <v>42589.697337962964</v>
      </c>
    </row>
    <row r="293" spans="1:16" x14ac:dyDescent="0.2">
      <c r="A293" s="128">
        <v>15</v>
      </c>
      <c r="B293" s="128">
        <v>47</v>
      </c>
      <c r="C293" s="128">
        <v>56</v>
      </c>
      <c r="D293" s="128">
        <v>0.15306122448979501</v>
      </c>
      <c r="E293" s="128">
        <v>0.47959183673469302</v>
      </c>
      <c r="F293" s="128">
        <v>0.57142857142857095</v>
      </c>
      <c r="G293" s="128">
        <v>0.25292073620181699</v>
      </c>
      <c r="H293" s="128">
        <v>0.30107146474962698</v>
      </c>
      <c r="I293" s="128" t="s">
        <v>40</v>
      </c>
      <c r="J293" s="128" t="s">
        <v>253</v>
      </c>
      <c r="K293" s="128" t="s">
        <v>591</v>
      </c>
      <c r="L293" s="128">
        <v>0.79999999999999905</v>
      </c>
      <c r="M293" s="128">
        <v>0.6</v>
      </c>
      <c r="N293" s="128">
        <v>0.6</v>
      </c>
      <c r="O293" s="128">
        <v>120</v>
      </c>
      <c r="P293" s="129">
        <v>42589.69734953704</v>
      </c>
    </row>
    <row r="294" spans="1:16" x14ac:dyDescent="0.2">
      <c r="A294" s="128">
        <v>12</v>
      </c>
      <c r="B294" s="128">
        <v>40</v>
      </c>
      <c r="C294" s="128">
        <v>56</v>
      </c>
      <c r="D294" s="128">
        <v>0.122448979591836</v>
      </c>
      <c r="E294" s="128">
        <v>0.40816326530612201</v>
      </c>
      <c r="F294" s="128">
        <v>0.57142857142857095</v>
      </c>
      <c r="G294" s="128">
        <v>0.21752057827335999</v>
      </c>
      <c r="H294" s="128">
        <v>0.25212374520440101</v>
      </c>
      <c r="I294" s="128" t="s">
        <v>40</v>
      </c>
      <c r="J294" s="128" t="s">
        <v>253</v>
      </c>
      <c r="K294" s="128" t="s">
        <v>593</v>
      </c>
      <c r="L294" s="128">
        <v>0.79999999999999905</v>
      </c>
      <c r="M294" s="128">
        <v>0.7</v>
      </c>
      <c r="N294" s="128">
        <v>0.6</v>
      </c>
      <c r="O294" s="128">
        <v>120</v>
      </c>
      <c r="P294" s="129">
        <v>42589.697372685187</v>
      </c>
    </row>
    <row r="295" spans="1:16" x14ac:dyDescent="0.2">
      <c r="A295" s="128">
        <v>12</v>
      </c>
      <c r="B295" s="128">
        <v>29</v>
      </c>
      <c r="C295" s="128">
        <v>49</v>
      </c>
      <c r="D295" s="128">
        <v>0.122448979591836</v>
      </c>
      <c r="E295" s="128">
        <v>0.29591836734693799</v>
      </c>
      <c r="F295" s="128">
        <v>0.5</v>
      </c>
      <c r="G295" s="128">
        <v>0.19244926199597001</v>
      </c>
      <c r="H295" s="128">
        <v>0.22702200583861001</v>
      </c>
      <c r="I295" s="128" t="s">
        <v>40</v>
      </c>
      <c r="J295" s="128" t="s">
        <v>253</v>
      </c>
      <c r="K295" s="128" t="s">
        <v>595</v>
      </c>
      <c r="L295" s="128">
        <v>0.79999999999999905</v>
      </c>
      <c r="M295" s="128">
        <v>0.79999999999999905</v>
      </c>
      <c r="N295" s="128">
        <v>0.6</v>
      </c>
      <c r="O295" s="128">
        <v>120</v>
      </c>
      <c r="P295" s="129">
        <v>42589.697372685187</v>
      </c>
    </row>
    <row r="296" spans="1:16" x14ac:dyDescent="0.2">
      <c r="A296" s="128">
        <v>8</v>
      </c>
      <c r="B296" s="128">
        <v>26</v>
      </c>
      <c r="C296" s="128">
        <v>40</v>
      </c>
      <c r="D296" s="128">
        <v>8.16326530612244E-2</v>
      </c>
      <c r="E296" s="128">
        <v>0.265306122448979</v>
      </c>
      <c r="F296" s="128">
        <v>0.40816326530612201</v>
      </c>
      <c r="G296" s="128">
        <v>0.16745689397010699</v>
      </c>
      <c r="H296" s="128">
        <v>0.1926989052012</v>
      </c>
      <c r="I296" s="128" t="s">
        <v>40</v>
      </c>
      <c r="J296" s="128" t="s">
        <v>253</v>
      </c>
      <c r="K296" s="128" t="s">
        <v>597</v>
      </c>
      <c r="L296" s="128">
        <v>0.79999999999999905</v>
      </c>
      <c r="M296" s="128">
        <v>0.89999999999999902</v>
      </c>
      <c r="N296" s="128">
        <v>0.6</v>
      </c>
      <c r="O296" s="128">
        <v>120</v>
      </c>
      <c r="P296" s="129">
        <v>42589.697395833333</v>
      </c>
    </row>
    <row r="297" spans="1:16" x14ac:dyDescent="0.2">
      <c r="A297" s="128">
        <v>28</v>
      </c>
      <c r="B297" s="128">
        <v>54</v>
      </c>
      <c r="C297" s="128">
        <v>64</v>
      </c>
      <c r="D297" s="128">
        <v>0.28571428571428498</v>
      </c>
      <c r="E297" s="128">
        <v>0.55102040816326503</v>
      </c>
      <c r="F297" s="128">
        <v>0.65306122448979498</v>
      </c>
      <c r="G297" s="128">
        <v>0.33978659940202599</v>
      </c>
      <c r="H297" s="128">
        <v>0.41452448754876098</v>
      </c>
      <c r="I297" s="128" t="s">
        <v>40</v>
      </c>
      <c r="J297" s="128" t="s">
        <v>253</v>
      </c>
      <c r="K297" s="128" t="s">
        <v>417</v>
      </c>
      <c r="L297" s="128">
        <v>0.89999999999999902</v>
      </c>
      <c r="M297" s="128">
        <v>0</v>
      </c>
      <c r="N297" s="128">
        <v>0.6</v>
      </c>
      <c r="O297" s="128">
        <v>120</v>
      </c>
      <c r="P297" s="129">
        <v>42589.69740740741</v>
      </c>
    </row>
    <row r="298" spans="1:16" x14ac:dyDescent="0.2">
      <c r="A298" s="128">
        <v>27</v>
      </c>
      <c r="B298" s="128">
        <v>54</v>
      </c>
      <c r="C298" s="128">
        <v>62</v>
      </c>
      <c r="D298" s="128">
        <v>0.27551020408163202</v>
      </c>
      <c r="E298" s="128">
        <v>0.55102040816326503</v>
      </c>
      <c r="F298" s="128">
        <v>0.63265306122448906</v>
      </c>
      <c r="G298" s="128">
        <v>0.33176808969766403</v>
      </c>
      <c r="H298" s="128">
        <v>0.40083234819807401</v>
      </c>
      <c r="I298" s="128" t="s">
        <v>40</v>
      </c>
      <c r="J298" s="128" t="s">
        <v>253</v>
      </c>
      <c r="K298" s="128" t="s">
        <v>599</v>
      </c>
      <c r="L298" s="128">
        <v>0.89999999999999902</v>
      </c>
      <c r="M298" s="128">
        <v>0.1</v>
      </c>
      <c r="N298" s="128">
        <v>0.6</v>
      </c>
      <c r="O298" s="128">
        <v>120</v>
      </c>
      <c r="P298" s="129">
        <v>42589.697418981479</v>
      </c>
    </row>
    <row r="299" spans="1:16" x14ac:dyDescent="0.2">
      <c r="A299" s="128">
        <v>25</v>
      </c>
      <c r="B299" s="128">
        <v>48</v>
      </c>
      <c r="C299" s="128">
        <v>61</v>
      </c>
      <c r="D299" s="128">
        <v>0.25510204081632598</v>
      </c>
      <c r="E299" s="128">
        <v>0.48979591836734598</v>
      </c>
      <c r="F299" s="128">
        <v>0.62244897959183598</v>
      </c>
      <c r="G299" s="128">
        <v>0.30705496785568598</v>
      </c>
      <c r="H299" s="128">
        <v>0.37851836997074501</v>
      </c>
      <c r="I299" s="128" t="s">
        <v>40</v>
      </c>
      <c r="J299" s="128" t="s">
        <v>253</v>
      </c>
      <c r="K299" s="128" t="s">
        <v>601</v>
      </c>
      <c r="L299" s="128">
        <v>0.89999999999999902</v>
      </c>
      <c r="M299" s="128">
        <v>0.2</v>
      </c>
      <c r="N299" s="128">
        <v>0.6</v>
      </c>
      <c r="O299" s="128">
        <v>120</v>
      </c>
      <c r="P299" s="129">
        <v>42589.697430555556</v>
      </c>
    </row>
    <row r="300" spans="1:16" x14ac:dyDescent="0.2">
      <c r="A300" s="128">
        <v>23</v>
      </c>
      <c r="B300" s="128">
        <v>45</v>
      </c>
      <c r="C300" s="128">
        <v>58</v>
      </c>
      <c r="D300" s="128">
        <v>0.23469387755102</v>
      </c>
      <c r="E300" s="128">
        <v>0.45918367346938699</v>
      </c>
      <c r="F300" s="128">
        <v>0.59183673469387699</v>
      </c>
      <c r="G300" s="128">
        <v>0.29006285355463501</v>
      </c>
      <c r="H300" s="128">
        <v>0.355679783121015</v>
      </c>
      <c r="I300" s="128" t="s">
        <v>40</v>
      </c>
      <c r="J300" s="128" t="s">
        <v>253</v>
      </c>
      <c r="K300" s="128" t="s">
        <v>603</v>
      </c>
      <c r="L300" s="128">
        <v>0.89999999999999902</v>
      </c>
      <c r="M300" s="128">
        <v>0.3</v>
      </c>
      <c r="N300" s="128">
        <v>0.6</v>
      </c>
      <c r="O300" s="128">
        <v>120</v>
      </c>
      <c r="P300" s="129">
        <v>42589.697442129633</v>
      </c>
    </row>
    <row r="301" spans="1:16" x14ac:dyDescent="0.2">
      <c r="A301" s="128">
        <v>17</v>
      </c>
      <c r="B301" s="128">
        <v>45</v>
      </c>
      <c r="C301" s="128">
        <v>56</v>
      </c>
      <c r="D301" s="128">
        <v>0.17346938775510201</v>
      </c>
      <c r="E301" s="128">
        <v>0.45918367346938699</v>
      </c>
      <c r="F301" s="128">
        <v>0.57142857142857095</v>
      </c>
      <c r="G301" s="128">
        <v>0.26539272424417198</v>
      </c>
      <c r="H301" s="128">
        <v>0.31849067499252598</v>
      </c>
      <c r="I301" s="128" t="s">
        <v>40</v>
      </c>
      <c r="J301" s="128" t="s">
        <v>253</v>
      </c>
      <c r="K301" s="128" t="s">
        <v>605</v>
      </c>
      <c r="L301" s="128">
        <v>0.89999999999999902</v>
      </c>
      <c r="M301" s="128">
        <v>0.4</v>
      </c>
      <c r="N301" s="128">
        <v>0.6</v>
      </c>
      <c r="O301" s="128">
        <v>120</v>
      </c>
      <c r="P301" s="129">
        <v>42589.697453703702</v>
      </c>
    </row>
    <row r="302" spans="1:16" x14ac:dyDescent="0.2">
      <c r="A302" s="128">
        <v>15</v>
      </c>
      <c r="B302" s="128">
        <v>43</v>
      </c>
      <c r="C302" s="128">
        <v>57</v>
      </c>
      <c r="D302" s="128">
        <v>0.15306122448979501</v>
      </c>
      <c r="E302" s="128">
        <v>0.43877551020408101</v>
      </c>
      <c r="F302" s="128">
        <v>0.58163265306122403</v>
      </c>
      <c r="G302" s="128">
        <v>0.25019528151799098</v>
      </c>
      <c r="H302" s="128">
        <v>0.299785158744377</v>
      </c>
      <c r="I302" s="128" t="s">
        <v>40</v>
      </c>
      <c r="J302" s="128" t="s">
        <v>253</v>
      </c>
      <c r="K302" s="128" t="s">
        <v>607</v>
      </c>
      <c r="L302" s="128">
        <v>0.89999999999999902</v>
      </c>
      <c r="M302" s="128">
        <v>0.5</v>
      </c>
      <c r="N302" s="128">
        <v>0.6</v>
      </c>
      <c r="O302" s="128">
        <v>120</v>
      </c>
      <c r="P302" s="129">
        <v>42589.697465277779</v>
      </c>
    </row>
    <row r="303" spans="1:16" x14ac:dyDescent="0.2">
      <c r="A303" s="128">
        <v>14</v>
      </c>
      <c r="B303" s="128">
        <v>43</v>
      </c>
      <c r="C303" s="128">
        <v>53</v>
      </c>
      <c r="D303" s="128">
        <v>0.14285714285714199</v>
      </c>
      <c r="E303" s="128">
        <v>0.43877551020408101</v>
      </c>
      <c r="F303" s="128">
        <v>0.54081632653061196</v>
      </c>
      <c r="G303" s="128">
        <v>0.24246963933562601</v>
      </c>
      <c r="H303" s="128">
        <v>0.28618984495490402</v>
      </c>
      <c r="I303" s="128" t="s">
        <v>40</v>
      </c>
      <c r="J303" s="128" t="s">
        <v>253</v>
      </c>
      <c r="K303" s="128" t="s">
        <v>609</v>
      </c>
      <c r="L303" s="128">
        <v>0.89999999999999902</v>
      </c>
      <c r="M303" s="128">
        <v>0.6</v>
      </c>
      <c r="N303" s="128">
        <v>0.6</v>
      </c>
      <c r="O303" s="128">
        <v>120</v>
      </c>
      <c r="P303" s="129">
        <v>42589.697476851848</v>
      </c>
    </row>
    <row r="304" spans="1:16" x14ac:dyDescent="0.2">
      <c r="A304" s="128">
        <v>12</v>
      </c>
      <c r="B304" s="128">
        <v>39</v>
      </c>
      <c r="C304" s="128">
        <v>53</v>
      </c>
      <c r="D304" s="128">
        <v>0.122448979591836</v>
      </c>
      <c r="E304" s="128">
        <v>0.397959183673469</v>
      </c>
      <c r="F304" s="128">
        <v>0.54081632653061196</v>
      </c>
      <c r="G304" s="128">
        <v>0.207890531903553</v>
      </c>
      <c r="H304" s="128">
        <v>0.24171720312686501</v>
      </c>
      <c r="I304" s="128" t="s">
        <v>40</v>
      </c>
      <c r="J304" s="128" t="s">
        <v>253</v>
      </c>
      <c r="K304" s="128" t="s">
        <v>611</v>
      </c>
      <c r="L304" s="128">
        <v>0.89999999999999902</v>
      </c>
      <c r="M304" s="128">
        <v>0.7</v>
      </c>
      <c r="N304" s="128">
        <v>0.6</v>
      </c>
      <c r="O304" s="128">
        <v>120</v>
      </c>
      <c r="P304" s="129">
        <v>42589.697488425925</v>
      </c>
    </row>
    <row r="305" spans="1:16" x14ac:dyDescent="0.2">
      <c r="A305" s="128">
        <v>10</v>
      </c>
      <c r="B305" s="128">
        <v>27</v>
      </c>
      <c r="C305" s="128">
        <v>48</v>
      </c>
      <c r="D305" s="128">
        <v>0.10204081632653</v>
      </c>
      <c r="E305" s="128">
        <v>0.27551020408163202</v>
      </c>
      <c r="F305" s="128">
        <v>0.48979591836734598</v>
      </c>
      <c r="G305" s="128">
        <v>0.18283969849923401</v>
      </c>
      <c r="H305" s="128">
        <v>0.21103911240916501</v>
      </c>
      <c r="I305" s="128" t="s">
        <v>40</v>
      </c>
      <c r="J305" s="128" t="s">
        <v>253</v>
      </c>
      <c r="K305" s="128" t="s">
        <v>613</v>
      </c>
      <c r="L305" s="128">
        <v>0.89999999999999902</v>
      </c>
      <c r="M305" s="128">
        <v>0.79999999999999905</v>
      </c>
      <c r="N305" s="128">
        <v>0.6</v>
      </c>
      <c r="O305" s="128">
        <v>120</v>
      </c>
      <c r="P305" s="129">
        <v>42589.697511574072</v>
      </c>
    </row>
    <row r="306" spans="1:16" x14ac:dyDescent="0.2">
      <c r="A306" s="128">
        <v>8</v>
      </c>
      <c r="B306" s="128">
        <v>24</v>
      </c>
      <c r="C306" s="128">
        <v>40</v>
      </c>
      <c r="D306" s="128">
        <v>8.16326530612244E-2</v>
      </c>
      <c r="E306" s="128">
        <v>0.24489795918367299</v>
      </c>
      <c r="F306" s="128">
        <v>0.40816326530612201</v>
      </c>
      <c r="G306" s="128">
        <v>0.163738880287812</v>
      </c>
      <c r="H306" s="128">
        <v>0.189294233334832</v>
      </c>
      <c r="I306" s="128" t="s">
        <v>40</v>
      </c>
      <c r="J306" s="128" t="s">
        <v>253</v>
      </c>
      <c r="K306" s="128" t="s">
        <v>615</v>
      </c>
      <c r="L306" s="128">
        <v>0.89999999999999902</v>
      </c>
      <c r="M306" s="128">
        <v>0.89999999999999902</v>
      </c>
      <c r="N306" s="128">
        <v>0.6</v>
      </c>
      <c r="O306" s="128">
        <v>120</v>
      </c>
      <c r="P306" s="129">
        <v>42589.697523148148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26" activePane="bottomLeft" state="frozen"/>
      <selection activeCell="G23" sqref="G23"/>
      <selection pane="bottomLeft" activeCell="D247" sqref="D247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8.85546875" style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42144.696319444447</v>
      </c>
    </row>
    <row r="4" spans="1:16" x14ac:dyDescent="0.25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42144.696319444447</v>
      </c>
    </row>
    <row r="5" spans="1:16" x14ac:dyDescent="0.25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42144.696319444447</v>
      </c>
    </row>
    <row r="6" spans="1:16" x14ac:dyDescent="0.25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7">
        <v>42144.696331018517</v>
      </c>
    </row>
    <row r="7" spans="1:16" x14ac:dyDescent="0.25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42144.696331018517</v>
      </c>
    </row>
    <row r="8" spans="1:16" x14ac:dyDescent="0.25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42144.696342592593</v>
      </c>
    </row>
    <row r="9" spans="1:16" x14ac:dyDescent="0.25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42144.696342592593</v>
      </c>
    </row>
    <row r="10" spans="1:16" x14ac:dyDescent="0.25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42144.696342592593</v>
      </c>
    </row>
    <row r="11" spans="1:16" x14ac:dyDescent="0.25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42144.696342592593</v>
      </c>
    </row>
    <row r="12" spans="1:16" x14ac:dyDescent="0.25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42144.69635416667</v>
      </c>
    </row>
    <row r="13" spans="1:16" x14ac:dyDescent="0.25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42144.69635416667</v>
      </c>
    </row>
    <row r="14" spans="1:16" x14ac:dyDescent="0.25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42144.69635416667</v>
      </c>
    </row>
    <row r="15" spans="1:16" x14ac:dyDescent="0.25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42144.69635416667</v>
      </c>
    </row>
    <row r="16" spans="1:16" x14ac:dyDescent="0.25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42144.69636574074</v>
      </c>
    </row>
    <row r="17" spans="1:16" x14ac:dyDescent="0.25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42144.69636574074</v>
      </c>
    </row>
    <row r="18" spans="1:16" x14ac:dyDescent="0.25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42144.69636574074</v>
      </c>
    </row>
    <row r="19" spans="1:16" x14ac:dyDescent="0.25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42144.69636574074</v>
      </c>
    </row>
    <row r="20" spans="1:16" x14ac:dyDescent="0.25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42144.696377314816</v>
      </c>
    </row>
    <row r="21" spans="1:16" x14ac:dyDescent="0.25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42144.696377314816</v>
      </c>
    </row>
    <row r="22" spans="1:16" x14ac:dyDescent="0.25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42144.696377314816</v>
      </c>
    </row>
    <row r="23" spans="1:16" x14ac:dyDescent="0.25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42144.696377314816</v>
      </c>
    </row>
    <row r="24" spans="1:16" x14ac:dyDescent="0.25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42144.696377314816</v>
      </c>
    </row>
    <row r="25" spans="1:16" x14ac:dyDescent="0.25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42144.696388888886</v>
      </c>
    </row>
    <row r="26" spans="1:16" x14ac:dyDescent="0.25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42144.696388888886</v>
      </c>
    </row>
    <row r="27" spans="1:16" x14ac:dyDescent="0.25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42144.696388888886</v>
      </c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42144.696388888886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42144.696388888886</v>
      </c>
    </row>
    <row r="30" spans="1:16" x14ac:dyDescent="0.25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42144.696400462963</v>
      </c>
    </row>
    <row r="31" spans="1:16" x14ac:dyDescent="0.25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42144.696400462963</v>
      </c>
    </row>
    <row r="32" spans="1:16" x14ac:dyDescent="0.25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42144.696400462963</v>
      </c>
    </row>
    <row r="33" spans="1:16" x14ac:dyDescent="0.25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42144.696400462963</v>
      </c>
    </row>
    <row r="34" spans="1:16" x14ac:dyDescent="0.25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42144.696400462963</v>
      </c>
    </row>
    <row r="35" spans="1:16" x14ac:dyDescent="0.25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42144.696412037039</v>
      </c>
    </row>
    <row r="36" spans="1:16" x14ac:dyDescent="0.25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42144.696412037039</v>
      </c>
    </row>
    <row r="37" spans="1:16" x14ac:dyDescent="0.25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42144.696412037039</v>
      </c>
    </row>
    <row r="38" spans="1:16" x14ac:dyDescent="0.25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42144.696412037039</v>
      </c>
    </row>
    <row r="39" spans="1:16" x14ac:dyDescent="0.25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42144.696412037039</v>
      </c>
    </row>
    <row r="40" spans="1:16" x14ac:dyDescent="0.25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42144.696412037039</v>
      </c>
    </row>
    <row r="41" spans="1:16" x14ac:dyDescent="0.25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42144.696423611109</v>
      </c>
    </row>
    <row r="42" spans="1:16" x14ac:dyDescent="0.25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42144.696423611109</v>
      </c>
    </row>
    <row r="43" spans="1:16" x14ac:dyDescent="0.25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42144.696423611109</v>
      </c>
    </row>
    <row r="44" spans="1:16" x14ac:dyDescent="0.25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42144.696423611109</v>
      </c>
    </row>
    <row r="45" spans="1:16" x14ac:dyDescent="0.25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42144.696423611109</v>
      </c>
    </row>
    <row r="46" spans="1:16" x14ac:dyDescent="0.25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42144.696435185186</v>
      </c>
    </row>
    <row r="47" spans="1:16" x14ac:dyDescent="0.25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42144.696435185186</v>
      </c>
    </row>
    <row r="48" spans="1:16" x14ac:dyDescent="0.25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42144.696435185186</v>
      </c>
    </row>
    <row r="49" spans="1:16" x14ac:dyDescent="0.25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42144.696435185186</v>
      </c>
    </row>
    <row r="50" spans="1:16" x14ac:dyDescent="0.25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42144.696435185186</v>
      </c>
    </row>
    <row r="51" spans="1:16" x14ac:dyDescent="0.25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42144.696446759262</v>
      </c>
    </row>
    <row r="52" spans="1:16" x14ac:dyDescent="0.25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42144.696446759262</v>
      </c>
    </row>
    <row r="53" spans="1:16" x14ac:dyDescent="0.25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42144.696446759262</v>
      </c>
    </row>
    <row r="54" spans="1:16" x14ac:dyDescent="0.25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42144.696446759262</v>
      </c>
    </row>
    <row r="55" spans="1:16" x14ac:dyDescent="0.25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42144.696446759262</v>
      </c>
    </row>
    <row r="56" spans="1:16" x14ac:dyDescent="0.25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42144.696458333332</v>
      </c>
    </row>
    <row r="57" spans="1:16" x14ac:dyDescent="0.25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42144.696458333332</v>
      </c>
    </row>
    <row r="58" spans="1:16" x14ac:dyDescent="0.25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42144.696458333332</v>
      </c>
    </row>
    <row r="59" spans="1:16" x14ac:dyDescent="0.25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42144.696458333332</v>
      </c>
    </row>
    <row r="60" spans="1:16" x14ac:dyDescent="0.25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42144.696458333332</v>
      </c>
    </row>
    <row r="61" spans="1:16" x14ac:dyDescent="0.25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42144.696469907409</v>
      </c>
    </row>
    <row r="62" spans="1:16" x14ac:dyDescent="0.25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42144.696469907409</v>
      </c>
    </row>
    <row r="63" spans="1:16" x14ac:dyDescent="0.25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42144.696469907409</v>
      </c>
    </row>
    <row r="64" spans="1:16" x14ac:dyDescent="0.25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42144.696469907409</v>
      </c>
    </row>
    <row r="65" spans="1:16" x14ac:dyDescent="0.25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42144.696469907409</v>
      </c>
    </row>
    <row r="66" spans="1:16" x14ac:dyDescent="0.25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42144.696481481478</v>
      </c>
    </row>
    <row r="67" spans="1:16" x14ac:dyDescent="0.25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42144.696481481478</v>
      </c>
    </row>
    <row r="68" spans="1:16" x14ac:dyDescent="0.25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42144.696481481478</v>
      </c>
    </row>
    <row r="69" spans="1:16" x14ac:dyDescent="0.25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42144.696481481478</v>
      </c>
    </row>
    <row r="70" spans="1:16" x14ac:dyDescent="0.25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42144.696481481478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42144.696493055555</v>
      </c>
    </row>
    <row r="72" spans="1:16" x14ac:dyDescent="0.25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42144.696493055555</v>
      </c>
    </row>
    <row r="73" spans="1:16" x14ac:dyDescent="0.25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42144.696493055555</v>
      </c>
    </row>
    <row r="74" spans="1:16" x14ac:dyDescent="0.25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42144.696493055555</v>
      </c>
    </row>
    <row r="75" spans="1:16" x14ac:dyDescent="0.25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42144.696493055555</v>
      </c>
    </row>
    <row r="76" spans="1:16" x14ac:dyDescent="0.25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42144.696504629632</v>
      </c>
    </row>
    <row r="77" spans="1:16" x14ac:dyDescent="0.25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42144.696504629632</v>
      </c>
    </row>
    <row r="78" spans="1:16" x14ac:dyDescent="0.25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42144.696504629632</v>
      </c>
    </row>
    <row r="79" spans="1:16" x14ac:dyDescent="0.25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42144.696504629632</v>
      </c>
    </row>
    <row r="80" spans="1:16" x14ac:dyDescent="0.25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42144.696504629632</v>
      </c>
    </row>
    <row r="81" spans="1:16" x14ac:dyDescent="0.25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42144.696516203701</v>
      </c>
    </row>
    <row r="82" spans="1:16" x14ac:dyDescent="0.25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42144.696516203701</v>
      </c>
    </row>
    <row r="83" spans="1:16" x14ac:dyDescent="0.25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42144.696516203701</v>
      </c>
    </row>
    <row r="84" spans="1:16" x14ac:dyDescent="0.25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42144.696516203701</v>
      </c>
    </row>
    <row r="85" spans="1:16" x14ac:dyDescent="0.25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42144.696516203701</v>
      </c>
    </row>
    <row r="86" spans="1:16" x14ac:dyDescent="0.25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42144.696527777778</v>
      </c>
    </row>
    <row r="87" spans="1:16" x14ac:dyDescent="0.25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42144.696527777778</v>
      </c>
    </row>
    <row r="88" spans="1:16" x14ac:dyDescent="0.25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42144.696527777778</v>
      </c>
    </row>
    <row r="89" spans="1:16" x14ac:dyDescent="0.25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42144.696527777778</v>
      </c>
    </row>
    <row r="90" spans="1:16" x14ac:dyDescent="0.25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42144.696527777778</v>
      </c>
    </row>
    <row r="91" spans="1:16" x14ac:dyDescent="0.25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42144.696539351855</v>
      </c>
    </row>
    <row r="92" spans="1:16" x14ac:dyDescent="0.25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42144.696539351855</v>
      </c>
    </row>
    <row r="93" spans="1:16" x14ac:dyDescent="0.25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42144.696539351855</v>
      </c>
    </row>
    <row r="94" spans="1:16" x14ac:dyDescent="0.25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42144.696539351855</v>
      </c>
    </row>
    <row r="95" spans="1:16" x14ac:dyDescent="0.25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42144.696539351855</v>
      </c>
    </row>
    <row r="96" spans="1:16" x14ac:dyDescent="0.25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42144.696550925924</v>
      </c>
    </row>
    <row r="97" spans="1:16" x14ac:dyDescent="0.25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42144.696550925924</v>
      </c>
    </row>
    <row r="98" spans="1:16" x14ac:dyDescent="0.25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42144.696550925924</v>
      </c>
    </row>
    <row r="99" spans="1:16" x14ac:dyDescent="0.25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42144.696550925924</v>
      </c>
    </row>
    <row r="100" spans="1:16" x14ac:dyDescent="0.25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42144.696550925924</v>
      </c>
    </row>
    <row r="101" spans="1:16" x14ac:dyDescent="0.25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42144.696562500001</v>
      </c>
    </row>
    <row r="102" spans="1:16" x14ac:dyDescent="0.25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42144.696562500001</v>
      </c>
    </row>
    <row r="104" spans="1:16" s="26" customFormat="1" x14ac:dyDescent="0.25">
      <c r="A104" s="26" t="s">
        <v>863</v>
      </c>
    </row>
    <row r="105" spans="1:16" x14ac:dyDescent="0.25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 x14ac:dyDescent="0.25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 x14ac:dyDescent="0.25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 x14ac:dyDescent="0.25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 x14ac:dyDescent="0.25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 x14ac:dyDescent="0.25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 x14ac:dyDescent="0.25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 x14ac:dyDescent="0.25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 x14ac:dyDescent="0.25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 x14ac:dyDescent="0.25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 x14ac:dyDescent="0.25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 x14ac:dyDescent="0.25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 x14ac:dyDescent="0.25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 x14ac:dyDescent="0.25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 x14ac:dyDescent="0.25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 x14ac:dyDescent="0.25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 x14ac:dyDescent="0.25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 x14ac:dyDescent="0.25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 x14ac:dyDescent="0.25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 x14ac:dyDescent="0.25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 x14ac:dyDescent="0.25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 x14ac:dyDescent="0.25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 x14ac:dyDescent="0.25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 x14ac:dyDescent="0.25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 x14ac:dyDescent="0.25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 x14ac:dyDescent="0.25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 x14ac:dyDescent="0.25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 x14ac:dyDescent="0.25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 x14ac:dyDescent="0.25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 x14ac:dyDescent="0.25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 x14ac:dyDescent="0.25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 x14ac:dyDescent="0.25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 x14ac:dyDescent="0.25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 x14ac:dyDescent="0.25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 x14ac:dyDescent="0.25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 x14ac:dyDescent="0.25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 x14ac:dyDescent="0.25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 x14ac:dyDescent="0.25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 x14ac:dyDescent="0.25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 x14ac:dyDescent="0.25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 x14ac:dyDescent="0.25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 x14ac:dyDescent="0.25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 x14ac:dyDescent="0.25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 x14ac:dyDescent="0.25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 x14ac:dyDescent="0.25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 x14ac:dyDescent="0.25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 x14ac:dyDescent="0.25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 x14ac:dyDescent="0.25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 x14ac:dyDescent="0.25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 x14ac:dyDescent="0.25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 x14ac:dyDescent="0.25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 x14ac:dyDescent="0.25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 x14ac:dyDescent="0.25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 x14ac:dyDescent="0.25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 x14ac:dyDescent="0.25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 x14ac:dyDescent="0.25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 x14ac:dyDescent="0.25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 x14ac:dyDescent="0.25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 x14ac:dyDescent="0.25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 x14ac:dyDescent="0.25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 x14ac:dyDescent="0.25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 x14ac:dyDescent="0.25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 x14ac:dyDescent="0.25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 x14ac:dyDescent="0.25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 x14ac:dyDescent="0.25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 x14ac:dyDescent="0.25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 x14ac:dyDescent="0.25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 x14ac:dyDescent="0.25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 x14ac:dyDescent="0.25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 x14ac:dyDescent="0.25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 x14ac:dyDescent="0.25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 x14ac:dyDescent="0.25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 x14ac:dyDescent="0.25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 x14ac:dyDescent="0.25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 x14ac:dyDescent="0.25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 x14ac:dyDescent="0.25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 x14ac:dyDescent="0.25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 x14ac:dyDescent="0.25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 x14ac:dyDescent="0.25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 x14ac:dyDescent="0.25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 x14ac:dyDescent="0.25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 x14ac:dyDescent="0.25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 x14ac:dyDescent="0.25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 x14ac:dyDescent="0.25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 x14ac:dyDescent="0.25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 x14ac:dyDescent="0.25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 x14ac:dyDescent="0.25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 x14ac:dyDescent="0.25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 x14ac:dyDescent="0.25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 x14ac:dyDescent="0.25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 x14ac:dyDescent="0.25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 x14ac:dyDescent="0.25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 x14ac:dyDescent="0.25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 x14ac:dyDescent="0.25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 x14ac:dyDescent="0.25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 x14ac:dyDescent="0.25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 x14ac:dyDescent="0.25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 x14ac:dyDescent="0.25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 x14ac:dyDescent="0.25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 x14ac:dyDescent="0.25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  <row r="206" spans="1:16" s="26" customFormat="1" x14ac:dyDescent="0.25">
      <c r="A206" s="26" t="s">
        <v>867</v>
      </c>
    </row>
    <row r="207" spans="1:16" x14ac:dyDescent="0.2">
      <c r="A207" s="128">
        <v>10</v>
      </c>
      <c r="B207" s="128">
        <v>13</v>
      </c>
      <c r="C207" s="128">
        <v>14</v>
      </c>
      <c r="D207" s="128">
        <v>0.5</v>
      </c>
      <c r="E207" s="128">
        <v>0.65</v>
      </c>
      <c r="F207" s="128">
        <v>0.7</v>
      </c>
      <c r="G207" s="128">
        <v>0.53676171274961504</v>
      </c>
      <c r="H207" s="128">
        <v>0.57800595238095198</v>
      </c>
      <c r="I207" s="128" t="s">
        <v>51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42589.694849537038</v>
      </c>
    </row>
    <row r="208" spans="1:16" x14ac:dyDescent="0.2">
      <c r="A208" s="128">
        <v>10</v>
      </c>
      <c r="B208" s="128">
        <v>13</v>
      </c>
      <c r="C208" s="128">
        <v>16</v>
      </c>
      <c r="D208" s="128">
        <v>0.5</v>
      </c>
      <c r="E208" s="128">
        <v>0.65</v>
      </c>
      <c r="F208" s="128">
        <v>0.8</v>
      </c>
      <c r="G208" s="128">
        <v>0.54098809523809499</v>
      </c>
      <c r="H208" s="128">
        <v>0.58172619047619001</v>
      </c>
      <c r="I208" s="128" t="s">
        <v>51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42589.694861111115</v>
      </c>
    </row>
    <row r="209" spans="1:16" x14ac:dyDescent="0.2">
      <c r="A209" s="128">
        <v>10</v>
      </c>
      <c r="B209" s="128">
        <v>13</v>
      </c>
      <c r="C209" s="128">
        <v>16</v>
      </c>
      <c r="D209" s="128">
        <v>0.5</v>
      </c>
      <c r="E209" s="128">
        <v>0.65</v>
      </c>
      <c r="F209" s="128">
        <v>0.8</v>
      </c>
      <c r="G209" s="128">
        <v>0.54702976190476105</v>
      </c>
      <c r="H209" s="128">
        <v>0.58360119047618997</v>
      </c>
      <c r="I209" s="128" t="s">
        <v>51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42589.694872685184</v>
      </c>
    </row>
    <row r="210" spans="1:16" x14ac:dyDescent="0.2">
      <c r="A210" s="128">
        <v>9</v>
      </c>
      <c r="B210" s="128">
        <v>14</v>
      </c>
      <c r="C210" s="128">
        <v>16</v>
      </c>
      <c r="D210" s="128">
        <v>0.45</v>
      </c>
      <c r="E210" s="128">
        <v>0.7</v>
      </c>
      <c r="F210" s="128">
        <v>0.8</v>
      </c>
      <c r="G210" s="128">
        <v>0.52351260504201602</v>
      </c>
      <c r="H210" s="128">
        <v>0.56008403361344505</v>
      </c>
      <c r="I210" s="128" t="s">
        <v>51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42589.694884259261</v>
      </c>
    </row>
    <row r="211" spans="1:16" x14ac:dyDescent="0.2">
      <c r="A211" s="128">
        <v>8</v>
      </c>
      <c r="B211" s="128">
        <v>14</v>
      </c>
      <c r="C211" s="128">
        <v>16</v>
      </c>
      <c r="D211" s="128">
        <v>0.4</v>
      </c>
      <c r="E211" s="128">
        <v>0.7</v>
      </c>
      <c r="F211" s="128">
        <v>0.8</v>
      </c>
      <c r="G211" s="128">
        <v>0.52539752567693698</v>
      </c>
      <c r="H211" s="128">
        <v>0.54974673202614299</v>
      </c>
      <c r="I211" s="128" t="s">
        <v>51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42589.694895833331</v>
      </c>
    </row>
    <row r="212" spans="1:16" x14ac:dyDescent="0.2">
      <c r="A212" s="128">
        <v>8</v>
      </c>
      <c r="B212" s="128">
        <v>14</v>
      </c>
      <c r="C212" s="128">
        <v>16</v>
      </c>
      <c r="D212" s="128">
        <v>0.4</v>
      </c>
      <c r="E212" s="128">
        <v>0.7</v>
      </c>
      <c r="F212" s="128">
        <v>0.8</v>
      </c>
      <c r="G212" s="128">
        <v>0.516206349206349</v>
      </c>
      <c r="H212" s="128">
        <v>0.54888888888888798</v>
      </c>
      <c r="I212" s="128" t="s">
        <v>51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42589.694918981484</v>
      </c>
    </row>
    <row r="213" spans="1:16" x14ac:dyDescent="0.2">
      <c r="A213" s="128">
        <v>7</v>
      </c>
      <c r="B213" s="128">
        <v>14</v>
      </c>
      <c r="C213" s="128">
        <v>16</v>
      </c>
      <c r="D213" s="128">
        <v>0.35</v>
      </c>
      <c r="E213" s="128">
        <v>0.7</v>
      </c>
      <c r="F213" s="128">
        <v>0.8</v>
      </c>
      <c r="G213" s="128">
        <v>0.47453968253968198</v>
      </c>
      <c r="H213" s="128">
        <v>0.49888888888888799</v>
      </c>
      <c r="I213" s="128" t="s">
        <v>51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42589.694930555554</v>
      </c>
    </row>
    <row r="214" spans="1:16" x14ac:dyDescent="0.2">
      <c r="A214" s="128">
        <v>7</v>
      </c>
      <c r="B214" s="128">
        <v>13</v>
      </c>
      <c r="C214" s="128">
        <v>16</v>
      </c>
      <c r="D214" s="128">
        <v>0.35</v>
      </c>
      <c r="E214" s="128">
        <v>0.65</v>
      </c>
      <c r="F214" s="128">
        <v>0.8</v>
      </c>
      <c r="G214" s="128">
        <v>0.44495634920634902</v>
      </c>
      <c r="H214" s="128">
        <v>0.46930555555555498</v>
      </c>
      <c r="I214" s="128" t="s">
        <v>51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42589.69494212963</v>
      </c>
    </row>
    <row r="215" spans="1:16" x14ac:dyDescent="0.2">
      <c r="A215" s="128">
        <v>7</v>
      </c>
      <c r="B215" s="128">
        <v>13</v>
      </c>
      <c r="C215" s="128">
        <v>16</v>
      </c>
      <c r="D215" s="128">
        <v>0.35</v>
      </c>
      <c r="E215" s="128">
        <v>0.65</v>
      </c>
      <c r="F215" s="128">
        <v>0.8</v>
      </c>
      <c r="G215" s="128">
        <v>0.433775793650793</v>
      </c>
      <c r="H215" s="128">
        <v>0.45430555555555502</v>
      </c>
      <c r="I215" s="128" t="s">
        <v>51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42589.694953703707</v>
      </c>
    </row>
    <row r="216" spans="1:16" x14ac:dyDescent="0.2">
      <c r="A216" s="128">
        <v>2</v>
      </c>
      <c r="B216" s="128">
        <v>11</v>
      </c>
      <c r="C216" s="128">
        <v>16</v>
      </c>
      <c r="D216" s="128">
        <v>0.1</v>
      </c>
      <c r="E216" s="128">
        <v>0.55000000000000004</v>
      </c>
      <c r="F216" s="128">
        <v>0.8</v>
      </c>
      <c r="G216" s="128">
        <v>0.29699999999999899</v>
      </c>
      <c r="H216" s="128">
        <v>0.30130952380952303</v>
      </c>
      <c r="I216" s="128" t="s">
        <v>51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42589.694953703707</v>
      </c>
    </row>
    <row r="217" spans="1:16" x14ac:dyDescent="0.2">
      <c r="A217" s="128">
        <v>10</v>
      </c>
      <c r="B217" s="128">
        <v>13</v>
      </c>
      <c r="C217" s="128">
        <v>14</v>
      </c>
      <c r="D217" s="128">
        <v>0.5</v>
      </c>
      <c r="E217" s="128">
        <v>0.65</v>
      </c>
      <c r="F217" s="128">
        <v>0.7</v>
      </c>
      <c r="G217" s="128">
        <v>0.53832642611453496</v>
      </c>
      <c r="H217" s="128">
        <v>0.58015495175556098</v>
      </c>
      <c r="I217" s="128" t="s">
        <v>51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42589.694965277777</v>
      </c>
    </row>
    <row r="218" spans="1:16" x14ac:dyDescent="0.2">
      <c r="A218" s="128">
        <v>10</v>
      </c>
      <c r="B218" s="128">
        <v>13</v>
      </c>
      <c r="C218" s="128">
        <v>15</v>
      </c>
      <c r="D218" s="128">
        <v>0.5</v>
      </c>
      <c r="E218" s="128">
        <v>0.65</v>
      </c>
      <c r="F218" s="128">
        <v>0.75</v>
      </c>
      <c r="G218" s="128">
        <v>0.54257440730001705</v>
      </c>
      <c r="H218" s="128">
        <v>0.583741157216767</v>
      </c>
      <c r="I218" s="128" t="s">
        <v>51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42589.694965277777</v>
      </c>
    </row>
    <row r="219" spans="1:16" x14ac:dyDescent="0.2">
      <c r="A219" s="128">
        <v>9</v>
      </c>
      <c r="B219" s="128">
        <v>13</v>
      </c>
      <c r="C219" s="128">
        <v>15</v>
      </c>
      <c r="D219" s="128">
        <v>0.45</v>
      </c>
      <c r="E219" s="128">
        <v>0.65</v>
      </c>
      <c r="F219" s="128">
        <v>0.75</v>
      </c>
      <c r="G219" s="128">
        <v>0.52080596042804905</v>
      </c>
      <c r="H219" s="128">
        <v>0.56046908715639299</v>
      </c>
      <c r="I219" s="128" t="s">
        <v>51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42589.694965277777</v>
      </c>
    </row>
    <row r="220" spans="1:16" x14ac:dyDescent="0.2">
      <c r="A220" s="128">
        <v>9</v>
      </c>
      <c r="B220" s="128">
        <v>14</v>
      </c>
      <c r="C220" s="128">
        <v>16</v>
      </c>
      <c r="D220" s="128">
        <v>0.45</v>
      </c>
      <c r="E220" s="128">
        <v>0.7</v>
      </c>
      <c r="F220" s="128">
        <v>0.8</v>
      </c>
      <c r="G220" s="128">
        <v>0.524593107943781</v>
      </c>
      <c r="H220" s="128">
        <v>0.56157214742282002</v>
      </c>
      <c r="I220" s="128" t="s">
        <v>51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42589.694976851853</v>
      </c>
    </row>
    <row r="221" spans="1:16" x14ac:dyDescent="0.2">
      <c r="A221" s="128">
        <v>8</v>
      </c>
      <c r="B221" s="128">
        <v>14</v>
      </c>
      <c r="C221" s="128">
        <v>16</v>
      </c>
      <c r="D221" s="128">
        <v>0.4</v>
      </c>
      <c r="E221" s="128">
        <v>0.7</v>
      </c>
      <c r="F221" s="128">
        <v>0.8</v>
      </c>
      <c r="G221" s="128">
        <v>0.50702188287255601</v>
      </c>
      <c r="H221" s="128">
        <v>0.55120177705244999</v>
      </c>
      <c r="I221" s="128" t="s">
        <v>51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42589.694976851853</v>
      </c>
    </row>
    <row r="222" spans="1:16" x14ac:dyDescent="0.2">
      <c r="A222" s="128">
        <v>8</v>
      </c>
      <c r="B222" s="128">
        <v>14</v>
      </c>
      <c r="C222" s="128">
        <v>16</v>
      </c>
      <c r="D222" s="128">
        <v>0.4</v>
      </c>
      <c r="E222" s="128">
        <v>0.7</v>
      </c>
      <c r="F222" s="128">
        <v>0.8</v>
      </c>
      <c r="G222" s="128">
        <v>0.49903532307522802</v>
      </c>
      <c r="H222" s="128">
        <v>0.543151586215881</v>
      </c>
      <c r="I222" s="128" t="s">
        <v>51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42589.694976851853</v>
      </c>
    </row>
    <row r="223" spans="1:16" x14ac:dyDescent="0.2">
      <c r="A223" s="128">
        <v>7</v>
      </c>
      <c r="B223" s="128">
        <v>14</v>
      </c>
      <c r="C223" s="128">
        <v>16</v>
      </c>
      <c r="D223" s="128">
        <v>0.35</v>
      </c>
      <c r="E223" s="128">
        <v>0.7</v>
      </c>
      <c r="F223" s="128">
        <v>0.8</v>
      </c>
      <c r="G223" s="128">
        <v>0.43363079976629298</v>
      </c>
      <c r="H223" s="128">
        <v>0.48172676376164703</v>
      </c>
      <c r="I223" s="128" t="s">
        <v>51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42589.694976851853</v>
      </c>
    </row>
    <row r="224" spans="1:16" x14ac:dyDescent="0.2">
      <c r="A224" s="128">
        <v>4</v>
      </c>
      <c r="B224" s="128">
        <v>11</v>
      </c>
      <c r="C224" s="128">
        <v>15</v>
      </c>
      <c r="D224" s="128">
        <v>0.2</v>
      </c>
      <c r="E224" s="128">
        <v>0.55000000000000004</v>
      </c>
      <c r="F224" s="128">
        <v>0.75</v>
      </c>
      <c r="G224" s="128">
        <v>0.34694849691588697</v>
      </c>
      <c r="H224" s="128">
        <v>0.38154513983002297</v>
      </c>
      <c r="I224" s="128" t="s">
        <v>51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42589.694988425923</v>
      </c>
    </row>
    <row r="225" spans="1:16" x14ac:dyDescent="0.2">
      <c r="A225" s="128">
        <v>3</v>
      </c>
      <c r="B225" s="128">
        <v>9</v>
      </c>
      <c r="C225" s="128">
        <v>14</v>
      </c>
      <c r="D225" s="128">
        <v>0.15</v>
      </c>
      <c r="E225" s="128">
        <v>0.45</v>
      </c>
      <c r="F225" s="128">
        <v>0.7</v>
      </c>
      <c r="G225" s="128">
        <v>0.29218983890722799</v>
      </c>
      <c r="H225" s="128">
        <v>0.31827133030621302</v>
      </c>
      <c r="I225" s="128" t="s">
        <v>51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42589.694988425923</v>
      </c>
    </row>
    <row r="226" spans="1:16" x14ac:dyDescent="0.2">
      <c r="A226" s="128">
        <v>1</v>
      </c>
      <c r="B226" s="128">
        <v>8</v>
      </c>
      <c r="C226" s="128">
        <v>14</v>
      </c>
      <c r="D226" s="128">
        <v>0.05</v>
      </c>
      <c r="E226" s="128">
        <v>0.4</v>
      </c>
      <c r="F226" s="128">
        <v>0.7</v>
      </c>
      <c r="G226" s="128">
        <v>0.196578985839479</v>
      </c>
      <c r="H226" s="128">
        <v>0.219261590046473</v>
      </c>
      <c r="I226" s="128" t="s">
        <v>51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42589.694988425923</v>
      </c>
    </row>
    <row r="227" spans="1:16" x14ac:dyDescent="0.2">
      <c r="A227" s="128">
        <v>10</v>
      </c>
      <c r="B227" s="128">
        <v>13</v>
      </c>
      <c r="C227" s="128">
        <v>14</v>
      </c>
      <c r="D227" s="128">
        <v>0.5</v>
      </c>
      <c r="E227" s="128">
        <v>0.65</v>
      </c>
      <c r="F227" s="128">
        <v>0.7</v>
      </c>
      <c r="G227" s="128">
        <v>0.53837079147140099</v>
      </c>
      <c r="H227" s="128">
        <v>0.58019463429524398</v>
      </c>
      <c r="I227" s="128" t="s">
        <v>51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42589.694988425923</v>
      </c>
    </row>
    <row r="228" spans="1:16" x14ac:dyDescent="0.2">
      <c r="A228" s="128">
        <v>10</v>
      </c>
      <c r="B228" s="128">
        <v>13</v>
      </c>
      <c r="C228" s="128">
        <v>16</v>
      </c>
      <c r="D228" s="128">
        <v>0.5</v>
      </c>
      <c r="E228" s="128">
        <v>0.65</v>
      </c>
      <c r="F228" s="128">
        <v>0.8</v>
      </c>
      <c r="G228" s="128">
        <v>0.54338441108150504</v>
      </c>
      <c r="H228" s="128">
        <v>0.58505354580856705</v>
      </c>
      <c r="I228" s="128" t="s">
        <v>51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42589.694988425923</v>
      </c>
    </row>
    <row r="229" spans="1:16" x14ac:dyDescent="0.2">
      <c r="A229" s="128">
        <v>9</v>
      </c>
      <c r="B229" s="128">
        <v>13</v>
      </c>
      <c r="C229" s="128">
        <v>15</v>
      </c>
      <c r="D229" s="128">
        <v>0.45</v>
      </c>
      <c r="E229" s="128">
        <v>0.65</v>
      </c>
      <c r="F229" s="128">
        <v>0.75</v>
      </c>
      <c r="G229" s="128">
        <v>0.52115248550495097</v>
      </c>
      <c r="H229" s="128">
        <v>0.560973300073909</v>
      </c>
      <c r="I229" s="128" t="s">
        <v>51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42589.695</v>
      </c>
    </row>
    <row r="230" spans="1:16" x14ac:dyDescent="0.2">
      <c r="A230" s="128">
        <v>9</v>
      </c>
      <c r="B230" s="128">
        <v>14</v>
      </c>
      <c r="C230" s="128">
        <v>15</v>
      </c>
      <c r="D230" s="128">
        <v>0.45</v>
      </c>
      <c r="E230" s="128">
        <v>0.7</v>
      </c>
      <c r="F230" s="128">
        <v>0.75</v>
      </c>
      <c r="G230" s="128">
        <v>0.54218495743681305</v>
      </c>
      <c r="H230" s="128">
        <v>0.57783910533910499</v>
      </c>
      <c r="I230" s="128" t="s">
        <v>51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42589.695</v>
      </c>
    </row>
    <row r="231" spans="1:16" x14ac:dyDescent="0.2">
      <c r="A231" s="128">
        <v>8</v>
      </c>
      <c r="B231" s="128">
        <v>14</v>
      </c>
      <c r="C231" s="128">
        <v>16</v>
      </c>
      <c r="D231" s="128">
        <v>0.4</v>
      </c>
      <c r="E231" s="128">
        <v>0.7</v>
      </c>
      <c r="F231" s="128">
        <v>0.8</v>
      </c>
      <c r="G231" s="128">
        <v>0.50951515597390795</v>
      </c>
      <c r="H231" s="128">
        <v>0.55356421356421304</v>
      </c>
      <c r="I231" s="128" t="s">
        <v>51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42589.695</v>
      </c>
    </row>
    <row r="232" spans="1:16" x14ac:dyDescent="0.2">
      <c r="A232" s="128">
        <v>7</v>
      </c>
      <c r="B232" s="128">
        <v>14</v>
      </c>
      <c r="C232" s="128">
        <v>16</v>
      </c>
      <c r="D232" s="128">
        <v>0.35</v>
      </c>
      <c r="E232" s="128">
        <v>0.7</v>
      </c>
      <c r="F232" s="128">
        <v>0.8</v>
      </c>
      <c r="G232" s="128">
        <v>0.47669860986686002</v>
      </c>
      <c r="H232" s="128">
        <v>0.52047676376164698</v>
      </c>
      <c r="I232" s="128" t="s">
        <v>51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42589.695</v>
      </c>
    </row>
    <row r="233" spans="1:16" x14ac:dyDescent="0.2">
      <c r="A233" s="128">
        <v>6</v>
      </c>
      <c r="B233" s="128">
        <v>13</v>
      </c>
      <c r="C233" s="128">
        <v>17</v>
      </c>
      <c r="D233" s="128">
        <v>0.3</v>
      </c>
      <c r="E233" s="128">
        <v>0.65</v>
      </c>
      <c r="F233" s="128">
        <v>0.85</v>
      </c>
      <c r="G233" s="128">
        <v>0.423103130051806</v>
      </c>
      <c r="H233" s="128">
        <v>0.45872026196204202</v>
      </c>
      <c r="I233" s="128" t="s">
        <v>51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42589.695</v>
      </c>
    </row>
    <row r="234" spans="1:16" x14ac:dyDescent="0.2">
      <c r="A234" s="128">
        <v>3</v>
      </c>
      <c r="B234" s="128">
        <v>10</v>
      </c>
      <c r="C234" s="128">
        <v>15</v>
      </c>
      <c r="D234" s="128">
        <v>0.15</v>
      </c>
      <c r="E234" s="128">
        <v>0.5</v>
      </c>
      <c r="F234" s="128">
        <v>0.75</v>
      </c>
      <c r="G234" s="128">
        <v>0.31456760905938902</v>
      </c>
      <c r="H234" s="128">
        <v>0.34919520368698298</v>
      </c>
      <c r="I234" s="128" t="s">
        <v>51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42589.695</v>
      </c>
    </row>
    <row r="235" spans="1:16" x14ac:dyDescent="0.2">
      <c r="A235" s="128">
        <v>3</v>
      </c>
      <c r="B235" s="128">
        <v>8</v>
      </c>
      <c r="C235" s="128">
        <v>14</v>
      </c>
      <c r="D235" s="128">
        <v>0.15</v>
      </c>
      <c r="E235" s="128">
        <v>0.4</v>
      </c>
      <c r="F235" s="128">
        <v>0.7</v>
      </c>
      <c r="G235" s="128">
        <v>0.29081261405439401</v>
      </c>
      <c r="H235" s="128">
        <v>0.31719428793606802</v>
      </c>
      <c r="I235" s="128" t="s">
        <v>51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42589.695011574076</v>
      </c>
    </row>
    <row r="236" spans="1:16" x14ac:dyDescent="0.2">
      <c r="A236" s="128">
        <v>1</v>
      </c>
      <c r="B236" s="128">
        <v>8</v>
      </c>
      <c r="C236" s="128">
        <v>14</v>
      </c>
      <c r="D236" s="128">
        <v>0.05</v>
      </c>
      <c r="E236" s="128">
        <v>0.4</v>
      </c>
      <c r="F236" s="128">
        <v>0.7</v>
      </c>
      <c r="G236" s="128">
        <v>0.19382878993347299</v>
      </c>
      <c r="H236" s="128">
        <v>0.21659419358597301</v>
      </c>
      <c r="I236" s="128" t="s">
        <v>51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42589.695011574076</v>
      </c>
    </row>
    <row r="237" spans="1:16" x14ac:dyDescent="0.2">
      <c r="A237" s="128">
        <v>9</v>
      </c>
      <c r="B237" s="128">
        <v>13</v>
      </c>
      <c r="C237" s="128">
        <v>15</v>
      </c>
      <c r="D237" s="128">
        <v>0.45</v>
      </c>
      <c r="E237" s="128">
        <v>0.65</v>
      </c>
      <c r="F237" s="128">
        <v>0.75</v>
      </c>
      <c r="G237" s="128">
        <v>0.519339397671294</v>
      </c>
      <c r="H237" s="128">
        <v>0.56137691570881199</v>
      </c>
      <c r="I237" s="128" t="s">
        <v>51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42589.695011574076</v>
      </c>
    </row>
    <row r="238" spans="1:16" x14ac:dyDescent="0.2">
      <c r="A238" s="128">
        <v>8</v>
      </c>
      <c r="B238" s="128">
        <v>14</v>
      </c>
      <c r="C238" s="128">
        <v>17</v>
      </c>
      <c r="D238" s="128">
        <v>0.4</v>
      </c>
      <c r="E238" s="128">
        <v>0.7</v>
      </c>
      <c r="F238" s="128">
        <v>0.85</v>
      </c>
      <c r="G238" s="128">
        <v>0.50235471621116301</v>
      </c>
      <c r="H238" s="128">
        <v>0.54369623655913901</v>
      </c>
      <c r="I238" s="128" t="s">
        <v>51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42589.695011574076</v>
      </c>
    </row>
    <row r="239" spans="1:16" x14ac:dyDescent="0.2">
      <c r="A239" s="128">
        <v>8</v>
      </c>
      <c r="B239" s="128">
        <v>14</v>
      </c>
      <c r="C239" s="128">
        <v>17</v>
      </c>
      <c r="D239" s="128">
        <v>0.4</v>
      </c>
      <c r="E239" s="128">
        <v>0.7</v>
      </c>
      <c r="F239" s="128">
        <v>0.85</v>
      </c>
      <c r="G239" s="128">
        <v>0.50473690393473702</v>
      </c>
      <c r="H239" s="128">
        <v>0.543885630498533</v>
      </c>
      <c r="I239" s="128" t="s">
        <v>51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42589.695011574076</v>
      </c>
    </row>
    <row r="240" spans="1:16" x14ac:dyDescent="0.2">
      <c r="A240" s="128">
        <v>8</v>
      </c>
      <c r="B240" s="128">
        <v>15</v>
      </c>
      <c r="C240" s="128">
        <v>16</v>
      </c>
      <c r="D240" s="128">
        <v>0.4</v>
      </c>
      <c r="E240" s="128">
        <v>0.75</v>
      </c>
      <c r="F240" s="128">
        <v>0.8</v>
      </c>
      <c r="G240" s="128">
        <v>0.52374915936391797</v>
      </c>
      <c r="H240" s="128">
        <v>0.55315330726621004</v>
      </c>
      <c r="I240" s="128" t="s">
        <v>51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42589.695011574076</v>
      </c>
    </row>
    <row r="241" spans="1:16" x14ac:dyDescent="0.2">
      <c r="A241" s="128">
        <v>7</v>
      </c>
      <c r="B241" s="128">
        <v>15</v>
      </c>
      <c r="C241" s="128">
        <v>16</v>
      </c>
      <c r="D241" s="128">
        <v>0.35</v>
      </c>
      <c r="E241" s="128">
        <v>0.75</v>
      </c>
      <c r="F241" s="128">
        <v>0.8</v>
      </c>
      <c r="G241" s="128">
        <v>0.48935665487061603</v>
      </c>
      <c r="H241" s="128">
        <v>0.53328186758893203</v>
      </c>
      <c r="I241" s="128" t="s">
        <v>51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42589.695011574076</v>
      </c>
    </row>
    <row r="242" spans="1:16" x14ac:dyDescent="0.2">
      <c r="A242" s="128">
        <v>4</v>
      </c>
      <c r="B242" s="128">
        <v>15</v>
      </c>
      <c r="C242" s="128">
        <v>16</v>
      </c>
      <c r="D242" s="128">
        <v>0.2</v>
      </c>
      <c r="E242" s="128">
        <v>0.75</v>
      </c>
      <c r="F242" s="128">
        <v>0.8</v>
      </c>
      <c r="G242" s="128">
        <v>0.41244884826971501</v>
      </c>
      <c r="H242" s="128">
        <v>0.43539366883116798</v>
      </c>
      <c r="I242" s="128" t="s">
        <v>51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42589.695023148146</v>
      </c>
    </row>
    <row r="243" spans="1:16" x14ac:dyDescent="0.2">
      <c r="A243" s="128">
        <v>5</v>
      </c>
      <c r="B243" s="128">
        <v>12</v>
      </c>
      <c r="C243" s="128">
        <v>16</v>
      </c>
      <c r="D243" s="128">
        <v>0.25</v>
      </c>
      <c r="E243" s="128">
        <v>0.6</v>
      </c>
      <c r="F243" s="128">
        <v>0.8</v>
      </c>
      <c r="G243" s="128">
        <v>0.37454744489227199</v>
      </c>
      <c r="H243" s="128">
        <v>0.40962817833507398</v>
      </c>
      <c r="I243" s="128" t="s">
        <v>51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42589.695023148146</v>
      </c>
    </row>
    <row r="244" spans="1:16" x14ac:dyDescent="0.2">
      <c r="A244" s="128">
        <v>3</v>
      </c>
      <c r="B244" s="128">
        <v>10</v>
      </c>
      <c r="C244" s="128">
        <v>15</v>
      </c>
      <c r="D244" s="128">
        <v>0.15</v>
      </c>
      <c r="E244" s="128">
        <v>0.5</v>
      </c>
      <c r="F244" s="128">
        <v>0.75</v>
      </c>
      <c r="G244" s="128">
        <v>0.31011924523918499</v>
      </c>
      <c r="H244" s="128">
        <v>0.34468645339334902</v>
      </c>
      <c r="I244" s="128" t="s">
        <v>51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42589.695023148146</v>
      </c>
    </row>
    <row r="245" spans="1:16" x14ac:dyDescent="0.2">
      <c r="A245" s="128">
        <v>2</v>
      </c>
      <c r="B245" s="128">
        <v>9</v>
      </c>
      <c r="C245" s="128">
        <v>14</v>
      </c>
      <c r="D245" s="128">
        <v>0.1</v>
      </c>
      <c r="E245" s="128">
        <v>0.45</v>
      </c>
      <c r="F245" s="128">
        <v>0.7</v>
      </c>
      <c r="G245" s="128">
        <v>0.24808409605569801</v>
      </c>
      <c r="H245" s="128">
        <v>0.27204573626733802</v>
      </c>
      <c r="I245" s="128" t="s">
        <v>51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42589.695023148146</v>
      </c>
    </row>
    <row r="246" spans="1:16" x14ac:dyDescent="0.2">
      <c r="A246" s="128">
        <v>1</v>
      </c>
      <c r="B246" s="128">
        <v>8</v>
      </c>
      <c r="C246" s="128">
        <v>13</v>
      </c>
      <c r="D246" s="128">
        <v>0.05</v>
      </c>
      <c r="E246" s="128">
        <v>0.4</v>
      </c>
      <c r="F246" s="128">
        <v>0.65</v>
      </c>
      <c r="G246" s="128">
        <v>0.17663658747109301</v>
      </c>
      <c r="H246" s="128">
        <v>0.199401991123593</v>
      </c>
      <c r="I246" s="128" t="s">
        <v>51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42589.695023148146</v>
      </c>
    </row>
    <row r="247" spans="1:16" s="132" customFormat="1" x14ac:dyDescent="0.2">
      <c r="A247" s="130">
        <v>10</v>
      </c>
      <c r="B247" s="130">
        <v>14</v>
      </c>
      <c r="C247" s="130">
        <v>15</v>
      </c>
      <c r="D247" s="130">
        <v>0.5</v>
      </c>
      <c r="E247" s="130">
        <v>0.7</v>
      </c>
      <c r="F247" s="130">
        <v>0.75</v>
      </c>
      <c r="G247" s="130">
        <v>0.56194442322383498</v>
      </c>
      <c r="H247" s="130">
        <v>0.604292186571598</v>
      </c>
      <c r="I247" s="130" t="s">
        <v>51</v>
      </c>
      <c r="J247" s="130" t="s">
        <v>253</v>
      </c>
      <c r="K247" s="130" t="s">
        <v>287</v>
      </c>
      <c r="L247" s="130">
        <v>0.4</v>
      </c>
      <c r="M247" s="130">
        <v>0</v>
      </c>
      <c r="N247" s="130">
        <v>0.5</v>
      </c>
      <c r="O247" s="130">
        <v>120</v>
      </c>
      <c r="P247" s="131">
        <v>42589.695023148146</v>
      </c>
    </row>
    <row r="248" spans="1:16" x14ac:dyDescent="0.2">
      <c r="A248" s="128">
        <v>9</v>
      </c>
      <c r="B248" s="128">
        <v>14</v>
      </c>
      <c r="C248" s="128">
        <v>17</v>
      </c>
      <c r="D248" s="128">
        <v>0.45</v>
      </c>
      <c r="E248" s="128">
        <v>0.7</v>
      </c>
      <c r="F248" s="128">
        <v>0.85</v>
      </c>
      <c r="G248" s="128">
        <v>0.54091331956157496</v>
      </c>
      <c r="H248" s="128">
        <v>0.58265873015873004</v>
      </c>
      <c r="I248" s="128" t="s">
        <v>51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42589.695023148146</v>
      </c>
    </row>
    <row r="249" spans="1:16" x14ac:dyDescent="0.2">
      <c r="A249" s="128">
        <v>9</v>
      </c>
      <c r="B249" s="128">
        <v>14</v>
      </c>
      <c r="C249" s="128">
        <v>17</v>
      </c>
      <c r="D249" s="128">
        <v>0.45</v>
      </c>
      <c r="E249" s="128">
        <v>0.7</v>
      </c>
      <c r="F249" s="128">
        <v>0.85</v>
      </c>
      <c r="G249" s="128">
        <v>0.54309854293215298</v>
      </c>
      <c r="H249" s="128">
        <v>0.58230549199084602</v>
      </c>
      <c r="I249" s="128" t="s">
        <v>51</v>
      </c>
      <c r="J249" s="128" t="s">
        <v>253</v>
      </c>
      <c r="K249" s="128" t="s">
        <v>294</v>
      </c>
      <c r="L249" s="128">
        <v>0.4</v>
      </c>
      <c r="M249" s="128">
        <v>0.2</v>
      </c>
      <c r="N249" s="128">
        <v>0.5</v>
      </c>
      <c r="O249" s="128">
        <v>120</v>
      </c>
      <c r="P249" s="129">
        <v>42589.695023148146</v>
      </c>
    </row>
    <row r="250" spans="1:16" x14ac:dyDescent="0.2">
      <c r="A250" s="128">
        <v>8</v>
      </c>
      <c r="B250" s="128">
        <v>15</v>
      </c>
      <c r="C250" s="128">
        <v>16</v>
      </c>
      <c r="D250" s="128">
        <v>0.4</v>
      </c>
      <c r="E250" s="128">
        <v>0.75</v>
      </c>
      <c r="F250" s="128">
        <v>0.8</v>
      </c>
      <c r="G250" s="128">
        <v>0.51490412500384197</v>
      </c>
      <c r="H250" s="128">
        <v>0.55144158981115499</v>
      </c>
      <c r="I250" s="128" t="s">
        <v>51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42589.695023148146</v>
      </c>
    </row>
    <row r="251" spans="1:16" x14ac:dyDescent="0.2">
      <c r="A251" s="128">
        <v>7</v>
      </c>
      <c r="B251" s="128">
        <v>15</v>
      </c>
      <c r="C251" s="128">
        <v>16</v>
      </c>
      <c r="D251" s="128">
        <v>0.35</v>
      </c>
      <c r="E251" s="128">
        <v>0.75</v>
      </c>
      <c r="F251" s="128">
        <v>0.8</v>
      </c>
      <c r="G251" s="128">
        <v>0.49221005330031697</v>
      </c>
      <c r="H251" s="128">
        <v>0.51937565308254896</v>
      </c>
      <c r="I251" s="128" t="s">
        <v>51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42589.695034722223</v>
      </c>
    </row>
    <row r="252" spans="1:16" x14ac:dyDescent="0.2">
      <c r="A252" s="128">
        <v>6</v>
      </c>
      <c r="B252" s="128">
        <v>15</v>
      </c>
      <c r="C252" s="128">
        <v>16</v>
      </c>
      <c r="D252" s="128">
        <v>0.3</v>
      </c>
      <c r="E252" s="128">
        <v>0.75</v>
      </c>
      <c r="F252" s="128">
        <v>0.8</v>
      </c>
      <c r="G252" s="128">
        <v>0.44789090438546902</v>
      </c>
      <c r="H252" s="128">
        <v>0.48338603425559901</v>
      </c>
      <c r="I252" s="128" t="s">
        <v>51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42589.695034722223</v>
      </c>
    </row>
    <row r="253" spans="1:16" x14ac:dyDescent="0.2">
      <c r="A253" s="128">
        <v>3</v>
      </c>
      <c r="B253" s="128">
        <v>12</v>
      </c>
      <c r="C253" s="128">
        <v>15</v>
      </c>
      <c r="D253" s="128">
        <v>0.15</v>
      </c>
      <c r="E253" s="128">
        <v>0.6</v>
      </c>
      <c r="F253" s="128">
        <v>0.75</v>
      </c>
      <c r="G253" s="128">
        <v>0.32560603647560099</v>
      </c>
      <c r="H253" s="128">
        <v>0.36005270092226599</v>
      </c>
      <c r="I253" s="128" t="s">
        <v>51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42589.695034722223</v>
      </c>
    </row>
    <row r="254" spans="1:16" x14ac:dyDescent="0.2">
      <c r="A254" s="128">
        <v>3</v>
      </c>
      <c r="B254" s="128">
        <v>9</v>
      </c>
      <c r="C254" s="128">
        <v>15</v>
      </c>
      <c r="D254" s="128">
        <v>0.15</v>
      </c>
      <c r="E254" s="128">
        <v>0.45</v>
      </c>
      <c r="F254" s="128">
        <v>0.75</v>
      </c>
      <c r="G254" s="128">
        <v>0.28939119455423801</v>
      </c>
      <c r="H254" s="128">
        <v>0.31549603174603102</v>
      </c>
      <c r="I254" s="128" t="s">
        <v>51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42589.695034722223</v>
      </c>
    </row>
    <row r="255" spans="1:16" x14ac:dyDescent="0.2">
      <c r="A255" s="128">
        <v>2</v>
      </c>
      <c r="B255" s="128">
        <v>9</v>
      </c>
      <c r="C255" s="128">
        <v>15</v>
      </c>
      <c r="D255" s="128">
        <v>0.1</v>
      </c>
      <c r="E255" s="128">
        <v>0.45</v>
      </c>
      <c r="F255" s="128">
        <v>0.75</v>
      </c>
      <c r="G255" s="128">
        <v>0.24368842030132301</v>
      </c>
      <c r="H255" s="128">
        <v>0.267757936507936</v>
      </c>
      <c r="I255" s="128" t="s">
        <v>51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42589.695034722223</v>
      </c>
    </row>
    <row r="256" spans="1:16" x14ac:dyDescent="0.2">
      <c r="A256" s="128">
        <v>1</v>
      </c>
      <c r="B256" s="128">
        <v>9</v>
      </c>
      <c r="C256" s="128">
        <v>13</v>
      </c>
      <c r="D256" s="128">
        <v>0.05</v>
      </c>
      <c r="E256" s="128">
        <v>0.45</v>
      </c>
      <c r="F256" s="128">
        <v>0.65</v>
      </c>
      <c r="G256" s="128">
        <v>0.173032858345358</v>
      </c>
      <c r="H256" s="128">
        <v>0.19590277777777701</v>
      </c>
      <c r="I256" s="128" t="s">
        <v>51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42589.695034722223</v>
      </c>
    </row>
    <row r="257" spans="1:16" x14ac:dyDescent="0.2">
      <c r="A257" s="128">
        <v>5</v>
      </c>
      <c r="B257" s="128">
        <v>14</v>
      </c>
      <c r="C257" s="128">
        <v>15</v>
      </c>
      <c r="D257" s="128">
        <v>0.25</v>
      </c>
      <c r="E257" s="128">
        <v>0.7</v>
      </c>
      <c r="F257" s="128">
        <v>0.75</v>
      </c>
      <c r="G257" s="128">
        <v>0.42450347447908399</v>
      </c>
      <c r="H257" s="128">
        <v>0.45480033855033802</v>
      </c>
      <c r="I257" s="128" t="s">
        <v>51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42589.695034722223</v>
      </c>
    </row>
    <row r="258" spans="1:16" x14ac:dyDescent="0.2">
      <c r="A258" s="128">
        <v>5</v>
      </c>
      <c r="B258" s="128">
        <v>14</v>
      </c>
      <c r="C258" s="128">
        <v>17</v>
      </c>
      <c r="D258" s="128">
        <v>0.25</v>
      </c>
      <c r="E258" s="128">
        <v>0.7</v>
      </c>
      <c r="F258" s="128">
        <v>0.85</v>
      </c>
      <c r="G258" s="128">
        <v>0.42985981799344603</v>
      </c>
      <c r="H258" s="128">
        <v>0.45912878787878703</v>
      </c>
      <c r="I258" s="128" t="s">
        <v>51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42589.695034722223</v>
      </c>
    </row>
    <row r="259" spans="1:16" x14ac:dyDescent="0.2">
      <c r="A259" s="128">
        <v>5</v>
      </c>
      <c r="B259" s="128">
        <v>14</v>
      </c>
      <c r="C259" s="128">
        <v>17</v>
      </c>
      <c r="D259" s="128">
        <v>0.25</v>
      </c>
      <c r="E259" s="128">
        <v>0.7</v>
      </c>
      <c r="F259" s="128">
        <v>0.85</v>
      </c>
      <c r="G259" s="128">
        <v>0.43577611858362397</v>
      </c>
      <c r="H259" s="128">
        <v>0.458788156288156</v>
      </c>
      <c r="I259" s="128" t="s">
        <v>51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42589.6950462963</v>
      </c>
    </row>
    <row r="260" spans="1:16" x14ac:dyDescent="0.2">
      <c r="A260" s="128">
        <v>4</v>
      </c>
      <c r="B260" s="128">
        <v>15</v>
      </c>
      <c r="C260" s="128">
        <v>16</v>
      </c>
      <c r="D260" s="128">
        <v>0.2</v>
      </c>
      <c r="E260" s="128">
        <v>0.75</v>
      </c>
      <c r="F260" s="128">
        <v>0.8</v>
      </c>
      <c r="G260" s="128">
        <v>0.38678067730397198</v>
      </c>
      <c r="H260" s="128">
        <v>0.41503690753690697</v>
      </c>
      <c r="I260" s="128" t="s">
        <v>51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42589.6950462963</v>
      </c>
    </row>
    <row r="261" spans="1:16" x14ac:dyDescent="0.2">
      <c r="A261" s="128">
        <v>3</v>
      </c>
      <c r="B261" s="128">
        <v>15</v>
      </c>
      <c r="C261" s="128">
        <v>16</v>
      </c>
      <c r="D261" s="128">
        <v>0.15</v>
      </c>
      <c r="E261" s="128">
        <v>0.75</v>
      </c>
      <c r="F261" s="128">
        <v>0.8</v>
      </c>
      <c r="G261" s="128">
        <v>0.34909919436039299</v>
      </c>
      <c r="H261" s="128">
        <v>0.37428335777126098</v>
      </c>
      <c r="I261" s="128" t="s">
        <v>51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42589.6950462963</v>
      </c>
    </row>
    <row r="262" spans="1:16" x14ac:dyDescent="0.2">
      <c r="A262" s="128">
        <v>2</v>
      </c>
      <c r="B262" s="128">
        <v>13</v>
      </c>
      <c r="C262" s="128">
        <v>16</v>
      </c>
      <c r="D262" s="128">
        <v>0.1</v>
      </c>
      <c r="E262" s="128">
        <v>0.65</v>
      </c>
      <c r="F262" s="128">
        <v>0.8</v>
      </c>
      <c r="G262" s="128">
        <v>0.31385351945224599</v>
      </c>
      <c r="H262" s="128">
        <v>0.332395833333333</v>
      </c>
      <c r="I262" s="128" t="s">
        <v>51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42589.6950462963</v>
      </c>
    </row>
    <row r="263" spans="1:16" x14ac:dyDescent="0.2">
      <c r="A263" s="128">
        <v>3</v>
      </c>
      <c r="B263" s="128">
        <v>10</v>
      </c>
      <c r="C263" s="128">
        <v>15</v>
      </c>
      <c r="D263" s="128">
        <v>0.15</v>
      </c>
      <c r="E263" s="128">
        <v>0.5</v>
      </c>
      <c r="F263" s="128">
        <v>0.75</v>
      </c>
      <c r="G263" s="128">
        <v>0.289282478817871</v>
      </c>
      <c r="H263" s="128">
        <v>0.319738906926406</v>
      </c>
      <c r="I263" s="128" t="s">
        <v>51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42589.6950462963</v>
      </c>
    </row>
    <row r="264" spans="1:16" x14ac:dyDescent="0.2">
      <c r="A264" s="128">
        <v>3</v>
      </c>
      <c r="B264" s="128">
        <v>9</v>
      </c>
      <c r="C264" s="128">
        <v>15</v>
      </c>
      <c r="D264" s="128">
        <v>0.15</v>
      </c>
      <c r="E264" s="128">
        <v>0.45</v>
      </c>
      <c r="F264" s="128">
        <v>0.75</v>
      </c>
      <c r="G264" s="128">
        <v>0.27041884245423398</v>
      </c>
      <c r="H264" s="128">
        <v>0.29449900793650702</v>
      </c>
      <c r="I264" s="128" t="s">
        <v>51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42589.6950462963</v>
      </c>
    </row>
    <row r="265" spans="1:16" x14ac:dyDescent="0.2">
      <c r="A265" s="128">
        <v>2</v>
      </c>
      <c r="B265" s="128">
        <v>9</v>
      </c>
      <c r="C265" s="128">
        <v>15</v>
      </c>
      <c r="D265" s="128">
        <v>0.1</v>
      </c>
      <c r="E265" s="128">
        <v>0.45</v>
      </c>
      <c r="F265" s="128">
        <v>0.75</v>
      </c>
      <c r="G265" s="128">
        <v>0.2208349078703</v>
      </c>
      <c r="H265" s="128">
        <v>0.24372519841269799</v>
      </c>
      <c r="I265" s="128" t="s">
        <v>51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42589.6950462963</v>
      </c>
    </row>
    <row r="266" spans="1:16" x14ac:dyDescent="0.2">
      <c r="A266" s="128">
        <v>1</v>
      </c>
      <c r="B266" s="128">
        <v>7</v>
      </c>
      <c r="C266" s="128">
        <v>12</v>
      </c>
      <c r="D266" s="128">
        <v>0.05</v>
      </c>
      <c r="E266" s="128">
        <v>0.35</v>
      </c>
      <c r="F266" s="128">
        <v>0.6</v>
      </c>
      <c r="G266" s="128">
        <v>0.171041992452384</v>
      </c>
      <c r="H266" s="128">
        <v>0.19393228299478299</v>
      </c>
      <c r="I266" s="128" t="s">
        <v>51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42589.6950462963</v>
      </c>
    </row>
    <row r="267" spans="1:16" x14ac:dyDescent="0.2">
      <c r="A267" s="128">
        <v>3</v>
      </c>
      <c r="B267" s="128">
        <v>15</v>
      </c>
      <c r="C267" s="128">
        <v>16</v>
      </c>
      <c r="D267" s="128">
        <v>0.15</v>
      </c>
      <c r="E267" s="128">
        <v>0.75</v>
      </c>
      <c r="F267" s="128">
        <v>0.8</v>
      </c>
      <c r="G267" s="128">
        <v>0.35840234351767403</v>
      </c>
      <c r="H267" s="128">
        <v>0.36754784466740897</v>
      </c>
      <c r="I267" s="128" t="s">
        <v>51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42589.6950462963</v>
      </c>
    </row>
    <row r="268" spans="1:16" x14ac:dyDescent="0.2">
      <c r="A268" s="128">
        <v>3</v>
      </c>
      <c r="B268" s="128">
        <v>14</v>
      </c>
      <c r="C268" s="128">
        <v>18</v>
      </c>
      <c r="D268" s="128">
        <v>0.15</v>
      </c>
      <c r="E268" s="128">
        <v>0.7</v>
      </c>
      <c r="F268" s="128">
        <v>0.9</v>
      </c>
      <c r="G268" s="128">
        <v>0.36236753285543599</v>
      </c>
      <c r="H268" s="128">
        <v>0.37088888888888799</v>
      </c>
      <c r="I268" s="128" t="s">
        <v>51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42589.695057870369</v>
      </c>
    </row>
    <row r="269" spans="1:16" x14ac:dyDescent="0.2">
      <c r="A269" s="128">
        <v>3</v>
      </c>
      <c r="B269" s="128">
        <v>15</v>
      </c>
      <c r="C269" s="128">
        <v>18</v>
      </c>
      <c r="D269" s="128">
        <v>0.15</v>
      </c>
      <c r="E269" s="128">
        <v>0.75</v>
      </c>
      <c r="F269" s="128">
        <v>0.9</v>
      </c>
      <c r="G269" s="128">
        <v>0.36571800447376401</v>
      </c>
      <c r="H269" s="128">
        <v>0.36914529914529898</v>
      </c>
      <c r="I269" s="128" t="s">
        <v>51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42589.695057870369</v>
      </c>
    </row>
    <row r="270" spans="1:16" x14ac:dyDescent="0.2">
      <c r="A270" s="128">
        <v>3</v>
      </c>
      <c r="B270" s="128">
        <v>15</v>
      </c>
      <c r="C270" s="128">
        <v>17</v>
      </c>
      <c r="D270" s="128">
        <v>0.15</v>
      </c>
      <c r="E270" s="128">
        <v>0.75</v>
      </c>
      <c r="F270" s="128">
        <v>0.85</v>
      </c>
      <c r="G270" s="128">
        <v>0.33888459107785102</v>
      </c>
      <c r="H270" s="128">
        <v>0.34615835777126103</v>
      </c>
      <c r="I270" s="128" t="s">
        <v>51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42589.695057870369</v>
      </c>
    </row>
    <row r="271" spans="1:16" x14ac:dyDescent="0.2">
      <c r="A271" s="128">
        <v>3</v>
      </c>
      <c r="B271" s="128">
        <v>12</v>
      </c>
      <c r="C271" s="128">
        <v>17</v>
      </c>
      <c r="D271" s="128">
        <v>0.15</v>
      </c>
      <c r="E271" s="128">
        <v>0.6</v>
      </c>
      <c r="F271" s="128">
        <v>0.85</v>
      </c>
      <c r="G271" s="128">
        <v>0.31852515028494199</v>
      </c>
      <c r="H271" s="128">
        <v>0.33120535714285698</v>
      </c>
      <c r="I271" s="128" t="s">
        <v>51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42589.695057870369</v>
      </c>
    </row>
    <row r="272" spans="1:16" x14ac:dyDescent="0.2">
      <c r="A272" s="128">
        <v>3</v>
      </c>
      <c r="B272" s="128">
        <v>10</v>
      </c>
      <c r="C272" s="128">
        <v>16</v>
      </c>
      <c r="D272" s="128">
        <v>0.15</v>
      </c>
      <c r="E272" s="128">
        <v>0.5</v>
      </c>
      <c r="F272" s="128">
        <v>0.8</v>
      </c>
      <c r="G272" s="128">
        <v>0.29517434835887202</v>
      </c>
      <c r="H272" s="128">
        <v>0.30729843073592999</v>
      </c>
      <c r="I272" s="128" t="s">
        <v>51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42589.695057870369</v>
      </c>
    </row>
    <row r="273" spans="1:16" x14ac:dyDescent="0.2">
      <c r="A273" s="128">
        <v>3</v>
      </c>
      <c r="B273" s="128">
        <v>10</v>
      </c>
      <c r="C273" s="128">
        <v>15</v>
      </c>
      <c r="D273" s="128">
        <v>0.15</v>
      </c>
      <c r="E273" s="128">
        <v>0.5</v>
      </c>
      <c r="F273" s="128">
        <v>0.75</v>
      </c>
      <c r="G273" s="128">
        <v>0.28921270198055898</v>
      </c>
      <c r="H273" s="128">
        <v>0.30284913003663</v>
      </c>
      <c r="I273" s="128" t="s">
        <v>51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42589.695057870369</v>
      </c>
    </row>
    <row r="274" spans="1:16" x14ac:dyDescent="0.2">
      <c r="A274" s="128">
        <v>4</v>
      </c>
      <c r="B274" s="128">
        <v>8</v>
      </c>
      <c r="C274" s="128">
        <v>14</v>
      </c>
      <c r="D274" s="128">
        <v>0.2</v>
      </c>
      <c r="E274" s="128">
        <v>0.4</v>
      </c>
      <c r="F274" s="128">
        <v>0.7</v>
      </c>
      <c r="G274" s="128">
        <v>0.28568653516491799</v>
      </c>
      <c r="H274" s="128">
        <v>0.30664061632811601</v>
      </c>
      <c r="I274" s="128" t="s">
        <v>51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42589.695057870369</v>
      </c>
    </row>
    <row r="275" spans="1:16" x14ac:dyDescent="0.2">
      <c r="A275" s="128">
        <v>2</v>
      </c>
      <c r="B275" s="128">
        <v>8</v>
      </c>
      <c r="C275" s="128">
        <v>13</v>
      </c>
      <c r="D275" s="128">
        <v>0.1</v>
      </c>
      <c r="E275" s="128">
        <v>0.4</v>
      </c>
      <c r="F275" s="128">
        <v>0.65</v>
      </c>
      <c r="G275" s="128">
        <v>0.220510802028659</v>
      </c>
      <c r="H275" s="128">
        <v>0.24098585442335399</v>
      </c>
      <c r="I275" s="128" t="s">
        <v>51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42589.695057870369</v>
      </c>
    </row>
    <row r="276" spans="1:16" x14ac:dyDescent="0.2">
      <c r="A276" s="128">
        <v>1</v>
      </c>
      <c r="B276" s="128">
        <v>6</v>
      </c>
      <c r="C276" s="128">
        <v>11</v>
      </c>
      <c r="D276" s="128">
        <v>0.05</v>
      </c>
      <c r="E276" s="128">
        <v>0.3</v>
      </c>
      <c r="F276" s="128">
        <v>0.55000000000000004</v>
      </c>
      <c r="G276" s="128">
        <v>0.17112062249141999</v>
      </c>
      <c r="H276" s="128">
        <v>0.19148674242424199</v>
      </c>
      <c r="I276" s="128" t="s">
        <v>51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42589.695057870369</v>
      </c>
    </row>
    <row r="277" spans="1:16" x14ac:dyDescent="0.2">
      <c r="A277" s="128">
        <v>3</v>
      </c>
      <c r="B277" s="128">
        <v>11</v>
      </c>
      <c r="C277" s="128">
        <v>17</v>
      </c>
      <c r="D277" s="128">
        <v>0.15</v>
      </c>
      <c r="E277" s="128">
        <v>0.55000000000000004</v>
      </c>
      <c r="F277" s="128">
        <v>0.85</v>
      </c>
      <c r="G277" s="128">
        <v>0.33971380110615301</v>
      </c>
      <c r="H277" s="128">
        <v>0.350662924032489</v>
      </c>
      <c r="I277" s="128" t="s">
        <v>51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42589.695057870369</v>
      </c>
    </row>
    <row r="278" spans="1:16" x14ac:dyDescent="0.2">
      <c r="A278" s="128">
        <v>3</v>
      </c>
      <c r="B278" s="128">
        <v>11</v>
      </c>
      <c r="C278" s="128">
        <v>18</v>
      </c>
      <c r="D278" s="128">
        <v>0.15</v>
      </c>
      <c r="E278" s="128">
        <v>0.55000000000000004</v>
      </c>
      <c r="F278" s="128">
        <v>0.9</v>
      </c>
      <c r="G278" s="128">
        <v>0.338990345228248</v>
      </c>
      <c r="H278" s="128">
        <v>0.34537545787545698</v>
      </c>
      <c r="I278" s="128" t="s">
        <v>51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42589.695069444446</v>
      </c>
    </row>
    <row r="279" spans="1:16" x14ac:dyDescent="0.2">
      <c r="A279" s="128">
        <v>3</v>
      </c>
      <c r="B279" s="128">
        <v>11</v>
      </c>
      <c r="C279" s="128">
        <v>16</v>
      </c>
      <c r="D279" s="128">
        <v>0.15</v>
      </c>
      <c r="E279" s="128">
        <v>0.55000000000000004</v>
      </c>
      <c r="F279" s="128">
        <v>0.8</v>
      </c>
      <c r="G279" s="128">
        <v>0.33587118205868199</v>
      </c>
      <c r="H279" s="128">
        <v>0.33960497835497799</v>
      </c>
      <c r="I279" s="128" t="s">
        <v>51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42589.695069444446</v>
      </c>
    </row>
    <row r="280" spans="1:16" x14ac:dyDescent="0.2">
      <c r="A280" s="128">
        <v>3</v>
      </c>
      <c r="B280" s="128">
        <v>11</v>
      </c>
      <c r="C280" s="128">
        <v>16</v>
      </c>
      <c r="D280" s="128">
        <v>0.15</v>
      </c>
      <c r="E280" s="128">
        <v>0.55000000000000004</v>
      </c>
      <c r="F280" s="128">
        <v>0.8</v>
      </c>
      <c r="G280" s="128">
        <v>0.31998201484895</v>
      </c>
      <c r="H280" s="128">
        <v>0.322455357142857</v>
      </c>
      <c r="I280" s="128" t="s">
        <v>51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42589.695069444446</v>
      </c>
    </row>
    <row r="281" spans="1:16" x14ac:dyDescent="0.2">
      <c r="A281" s="128">
        <v>3</v>
      </c>
      <c r="B281" s="128">
        <v>10</v>
      </c>
      <c r="C281" s="128">
        <v>15</v>
      </c>
      <c r="D281" s="128">
        <v>0.15</v>
      </c>
      <c r="E281" s="128">
        <v>0.5</v>
      </c>
      <c r="F281" s="128">
        <v>0.75</v>
      </c>
      <c r="G281" s="128">
        <v>0.30259280135573202</v>
      </c>
      <c r="H281" s="128">
        <v>0.30707532051281999</v>
      </c>
      <c r="I281" s="128" t="s">
        <v>51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42589.695069444446</v>
      </c>
    </row>
    <row r="282" spans="1:16" x14ac:dyDescent="0.2">
      <c r="A282" s="128">
        <v>3</v>
      </c>
      <c r="B282" s="128">
        <v>10</v>
      </c>
      <c r="C282" s="128">
        <v>14</v>
      </c>
      <c r="D282" s="128">
        <v>0.15</v>
      </c>
      <c r="E282" s="128">
        <v>0.5</v>
      </c>
      <c r="F282" s="128">
        <v>0.7</v>
      </c>
      <c r="G282" s="128">
        <v>0.28958226495726402</v>
      </c>
      <c r="H282" s="128">
        <v>0.29556738400488303</v>
      </c>
      <c r="I282" s="128" t="s">
        <v>51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42589.695069444446</v>
      </c>
    </row>
    <row r="283" spans="1:16" x14ac:dyDescent="0.2">
      <c r="A283" s="128">
        <v>3</v>
      </c>
      <c r="B283" s="128">
        <v>7</v>
      </c>
      <c r="C283" s="128">
        <v>14</v>
      </c>
      <c r="D283" s="128">
        <v>0.15</v>
      </c>
      <c r="E283" s="128">
        <v>0.35</v>
      </c>
      <c r="F283" s="128">
        <v>0.7</v>
      </c>
      <c r="G283" s="128">
        <v>0.27751480463980399</v>
      </c>
      <c r="H283" s="128">
        <v>0.286499923687423</v>
      </c>
      <c r="I283" s="128" t="s">
        <v>51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42589.695069444446</v>
      </c>
    </row>
    <row r="284" spans="1:16" x14ac:dyDescent="0.2">
      <c r="A284" s="128">
        <v>4</v>
      </c>
      <c r="B284" s="128">
        <v>7</v>
      </c>
      <c r="C284" s="128">
        <v>12</v>
      </c>
      <c r="D284" s="128">
        <v>0.2</v>
      </c>
      <c r="E284" s="128">
        <v>0.35</v>
      </c>
      <c r="F284" s="128">
        <v>0.6</v>
      </c>
      <c r="G284" s="128">
        <v>0.28126559089059</v>
      </c>
      <c r="H284" s="128">
        <v>0.29965343684093598</v>
      </c>
      <c r="I284" s="128" t="s">
        <v>51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42589.695069444446</v>
      </c>
    </row>
    <row r="285" spans="1:16" x14ac:dyDescent="0.2">
      <c r="A285" s="128">
        <v>2</v>
      </c>
      <c r="B285" s="128">
        <v>7</v>
      </c>
      <c r="C285" s="128">
        <v>11</v>
      </c>
      <c r="D285" s="128">
        <v>0.1</v>
      </c>
      <c r="E285" s="128">
        <v>0.35</v>
      </c>
      <c r="F285" s="128">
        <v>0.55000000000000004</v>
      </c>
      <c r="G285" s="128">
        <v>0.20916968871341901</v>
      </c>
      <c r="H285" s="128">
        <v>0.227448602201891</v>
      </c>
      <c r="I285" s="128" t="s">
        <v>51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42589.695069444446</v>
      </c>
    </row>
    <row r="286" spans="1:16" x14ac:dyDescent="0.2">
      <c r="A286" s="128">
        <v>1</v>
      </c>
      <c r="B286" s="128">
        <v>5</v>
      </c>
      <c r="C286" s="128">
        <v>9</v>
      </c>
      <c r="D286" s="128">
        <v>0.05</v>
      </c>
      <c r="E286" s="128">
        <v>0.25</v>
      </c>
      <c r="F286" s="128">
        <v>0.45</v>
      </c>
      <c r="G286" s="128">
        <v>0.162462842712842</v>
      </c>
      <c r="H286" s="128">
        <v>0.18038645382395299</v>
      </c>
      <c r="I286" s="128" t="s">
        <v>51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42589.695069444446</v>
      </c>
    </row>
    <row r="287" spans="1:16" x14ac:dyDescent="0.2">
      <c r="A287" s="128">
        <v>3</v>
      </c>
      <c r="B287" s="128">
        <v>12</v>
      </c>
      <c r="C287" s="128">
        <v>17</v>
      </c>
      <c r="D287" s="128">
        <v>0.15</v>
      </c>
      <c r="E287" s="128">
        <v>0.6</v>
      </c>
      <c r="F287" s="128">
        <v>0.85</v>
      </c>
      <c r="G287" s="128">
        <v>0.32741247067719298</v>
      </c>
      <c r="H287" s="128">
        <v>0.339513888888888</v>
      </c>
      <c r="I287" s="128" t="s">
        <v>51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42589.695069444446</v>
      </c>
    </row>
    <row r="288" spans="1:16" x14ac:dyDescent="0.2">
      <c r="A288" s="128">
        <v>3</v>
      </c>
      <c r="B288" s="128">
        <v>11</v>
      </c>
      <c r="C288" s="128">
        <v>17</v>
      </c>
      <c r="D288" s="128">
        <v>0.15</v>
      </c>
      <c r="E288" s="128">
        <v>0.55000000000000004</v>
      </c>
      <c r="F288" s="128">
        <v>0.85</v>
      </c>
      <c r="G288" s="128">
        <v>0.33844057316637899</v>
      </c>
      <c r="H288" s="128">
        <v>0.338162326025229</v>
      </c>
      <c r="I288" s="128" t="s">
        <v>51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42589.695069444446</v>
      </c>
    </row>
    <row r="289" spans="1:16" x14ac:dyDescent="0.2">
      <c r="A289" s="128">
        <v>3</v>
      </c>
      <c r="B289" s="128">
        <v>11</v>
      </c>
      <c r="C289" s="128">
        <v>16</v>
      </c>
      <c r="D289" s="128">
        <v>0.15</v>
      </c>
      <c r="E289" s="128">
        <v>0.55000000000000004</v>
      </c>
      <c r="F289" s="128">
        <v>0.8</v>
      </c>
      <c r="G289" s="128">
        <v>0.31949052716996201</v>
      </c>
      <c r="H289" s="128">
        <v>0.32008352758352698</v>
      </c>
      <c r="I289" s="128" t="s">
        <v>51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42589.695069444446</v>
      </c>
    </row>
    <row r="290" spans="1:16" x14ac:dyDescent="0.2">
      <c r="A290" s="128">
        <v>3</v>
      </c>
      <c r="B290" s="128">
        <v>10</v>
      </c>
      <c r="C290" s="128">
        <v>14</v>
      </c>
      <c r="D290" s="128">
        <v>0.15</v>
      </c>
      <c r="E290" s="128">
        <v>0.5</v>
      </c>
      <c r="F290" s="128">
        <v>0.7</v>
      </c>
      <c r="G290" s="128">
        <v>0.29945201852744902</v>
      </c>
      <c r="H290" s="128">
        <v>0.30185120435120399</v>
      </c>
      <c r="I290" s="128" t="s">
        <v>51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42589.695081018515</v>
      </c>
    </row>
    <row r="291" spans="1:16" x14ac:dyDescent="0.2">
      <c r="A291" s="128">
        <v>3</v>
      </c>
      <c r="B291" s="128">
        <v>10</v>
      </c>
      <c r="C291" s="128">
        <v>14</v>
      </c>
      <c r="D291" s="128">
        <v>0.15</v>
      </c>
      <c r="E291" s="128">
        <v>0.5</v>
      </c>
      <c r="F291" s="128">
        <v>0.7</v>
      </c>
      <c r="G291" s="128">
        <v>0.29581757825507798</v>
      </c>
      <c r="H291" s="128">
        <v>0.298473332223332</v>
      </c>
      <c r="I291" s="128" t="s">
        <v>51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42589.695081018515</v>
      </c>
    </row>
    <row r="292" spans="1:16" x14ac:dyDescent="0.2">
      <c r="A292" s="128">
        <v>3</v>
      </c>
      <c r="B292" s="128">
        <v>9</v>
      </c>
      <c r="C292" s="128">
        <v>14</v>
      </c>
      <c r="D292" s="128">
        <v>0.15</v>
      </c>
      <c r="E292" s="128">
        <v>0.45</v>
      </c>
      <c r="F292" s="128">
        <v>0.7</v>
      </c>
      <c r="G292" s="128">
        <v>0.29435542929292902</v>
      </c>
      <c r="H292" s="128">
        <v>0.29570165945165899</v>
      </c>
      <c r="I292" s="128" t="s">
        <v>51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42589.695081018515</v>
      </c>
    </row>
    <row r="293" spans="1:16" x14ac:dyDescent="0.2">
      <c r="A293" s="128">
        <v>3</v>
      </c>
      <c r="B293" s="128">
        <v>8</v>
      </c>
      <c r="C293" s="128">
        <v>13</v>
      </c>
      <c r="D293" s="128">
        <v>0.15</v>
      </c>
      <c r="E293" s="128">
        <v>0.4</v>
      </c>
      <c r="F293" s="128">
        <v>0.65</v>
      </c>
      <c r="G293" s="128">
        <v>0.272375632773659</v>
      </c>
      <c r="H293" s="128">
        <v>0.27839882339882299</v>
      </c>
      <c r="I293" s="128" t="s">
        <v>51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42589.695081018515</v>
      </c>
    </row>
    <row r="294" spans="1:16" x14ac:dyDescent="0.2">
      <c r="A294" s="128">
        <v>3</v>
      </c>
      <c r="B294" s="128">
        <v>7</v>
      </c>
      <c r="C294" s="128">
        <v>12</v>
      </c>
      <c r="D294" s="128">
        <v>0.15</v>
      </c>
      <c r="E294" s="128">
        <v>0.35</v>
      </c>
      <c r="F294" s="128">
        <v>0.6</v>
      </c>
      <c r="G294" s="128">
        <v>0.26263363257113198</v>
      </c>
      <c r="H294" s="128">
        <v>0.26814269064268997</v>
      </c>
      <c r="I294" s="128" t="s">
        <v>51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42589.695081018515</v>
      </c>
    </row>
    <row r="295" spans="1:16" x14ac:dyDescent="0.2">
      <c r="A295" s="128">
        <v>3</v>
      </c>
      <c r="B295" s="128">
        <v>6</v>
      </c>
      <c r="C295" s="128">
        <v>10</v>
      </c>
      <c r="D295" s="128">
        <v>0.15</v>
      </c>
      <c r="E295" s="128">
        <v>0.3</v>
      </c>
      <c r="F295" s="128">
        <v>0.5</v>
      </c>
      <c r="G295" s="128">
        <v>0.22866688172938099</v>
      </c>
      <c r="H295" s="128">
        <v>0.24599802974802901</v>
      </c>
      <c r="I295" s="128" t="s">
        <v>51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42589.695081018515</v>
      </c>
    </row>
    <row r="296" spans="1:16" x14ac:dyDescent="0.2">
      <c r="A296" s="128">
        <v>1</v>
      </c>
      <c r="B296" s="128">
        <v>5</v>
      </c>
      <c r="C296" s="128">
        <v>8</v>
      </c>
      <c r="D296" s="128">
        <v>0.05</v>
      </c>
      <c r="E296" s="128">
        <v>0.25</v>
      </c>
      <c r="F296" s="128">
        <v>0.4</v>
      </c>
      <c r="G296" s="128">
        <v>0.15848606616813099</v>
      </c>
      <c r="H296" s="128">
        <v>0.17589200051156501</v>
      </c>
      <c r="I296" s="128" t="s">
        <v>51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42589.695081018515</v>
      </c>
    </row>
    <row r="297" spans="1:16" x14ac:dyDescent="0.2">
      <c r="A297" s="128">
        <v>3</v>
      </c>
      <c r="B297" s="128">
        <v>10</v>
      </c>
      <c r="C297" s="128">
        <v>16</v>
      </c>
      <c r="D297" s="128">
        <v>0.15</v>
      </c>
      <c r="E297" s="128">
        <v>0.5</v>
      </c>
      <c r="F297" s="128">
        <v>0.8</v>
      </c>
      <c r="G297" s="128">
        <v>0.30417179446499798</v>
      </c>
      <c r="H297" s="128">
        <v>0.31664657660347301</v>
      </c>
      <c r="I297" s="128" t="s">
        <v>51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42589.695081018515</v>
      </c>
    </row>
    <row r="298" spans="1:16" x14ac:dyDescent="0.2">
      <c r="A298" s="128">
        <v>3</v>
      </c>
      <c r="B298" s="128">
        <v>9</v>
      </c>
      <c r="C298" s="128">
        <v>15</v>
      </c>
      <c r="D298" s="128">
        <v>0.15</v>
      </c>
      <c r="E298" s="128">
        <v>0.45</v>
      </c>
      <c r="F298" s="128">
        <v>0.75</v>
      </c>
      <c r="G298" s="128">
        <v>0.30914794841455501</v>
      </c>
      <c r="H298" s="128">
        <v>0.31295563097033602</v>
      </c>
      <c r="I298" s="128" t="s">
        <v>51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42589.695081018515</v>
      </c>
    </row>
    <row r="299" spans="1:16" x14ac:dyDescent="0.2">
      <c r="A299" s="128">
        <v>3</v>
      </c>
      <c r="B299" s="128">
        <v>9</v>
      </c>
      <c r="C299" s="128">
        <v>14</v>
      </c>
      <c r="D299" s="128">
        <v>0.15</v>
      </c>
      <c r="E299" s="128">
        <v>0.45</v>
      </c>
      <c r="F299" s="128">
        <v>0.7</v>
      </c>
      <c r="G299" s="128">
        <v>0.29483918246785801</v>
      </c>
      <c r="H299" s="128">
        <v>0.29254201680672198</v>
      </c>
      <c r="I299" s="128" t="s">
        <v>51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42589.695081018515</v>
      </c>
    </row>
    <row r="300" spans="1:16" x14ac:dyDescent="0.2">
      <c r="A300" s="128">
        <v>3</v>
      </c>
      <c r="B300" s="128">
        <v>9</v>
      </c>
      <c r="C300" s="128">
        <v>13</v>
      </c>
      <c r="D300" s="128">
        <v>0.15</v>
      </c>
      <c r="E300" s="128">
        <v>0.45</v>
      </c>
      <c r="F300" s="128">
        <v>0.65</v>
      </c>
      <c r="G300" s="128">
        <v>0.29136647462015097</v>
      </c>
      <c r="H300" s="128">
        <v>0.28628389992360498</v>
      </c>
      <c r="I300" s="128" t="s">
        <v>51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42589.695081018515</v>
      </c>
    </row>
    <row r="301" spans="1:16" x14ac:dyDescent="0.2">
      <c r="A301" s="128">
        <v>3</v>
      </c>
      <c r="B301" s="128">
        <v>9</v>
      </c>
      <c r="C301" s="128">
        <v>13</v>
      </c>
      <c r="D301" s="128">
        <v>0.15</v>
      </c>
      <c r="E301" s="128">
        <v>0.45</v>
      </c>
      <c r="F301" s="128">
        <v>0.65</v>
      </c>
      <c r="G301" s="128">
        <v>0.28552025792834601</v>
      </c>
      <c r="H301" s="128">
        <v>0.28189067468479201</v>
      </c>
      <c r="I301" s="128" t="s">
        <v>51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42589.695092592592</v>
      </c>
    </row>
    <row r="302" spans="1:16" x14ac:dyDescent="0.2">
      <c r="A302" s="128">
        <v>3</v>
      </c>
      <c r="B302" s="128">
        <v>9</v>
      </c>
      <c r="C302" s="128">
        <v>12</v>
      </c>
      <c r="D302" s="128">
        <v>0.15</v>
      </c>
      <c r="E302" s="128">
        <v>0.45</v>
      </c>
      <c r="F302" s="128">
        <v>0.6</v>
      </c>
      <c r="G302" s="128">
        <v>0.28557978173786902</v>
      </c>
      <c r="H302" s="128">
        <v>0.28296210325622001</v>
      </c>
      <c r="I302" s="128" t="s">
        <v>51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42589.695092592592</v>
      </c>
    </row>
    <row r="303" spans="1:16" x14ac:dyDescent="0.2">
      <c r="A303" s="128">
        <v>3</v>
      </c>
      <c r="B303" s="128">
        <v>7</v>
      </c>
      <c r="C303" s="128">
        <v>11</v>
      </c>
      <c r="D303" s="128">
        <v>0.15</v>
      </c>
      <c r="E303" s="128">
        <v>0.35</v>
      </c>
      <c r="F303" s="128">
        <v>0.55000000000000004</v>
      </c>
      <c r="G303" s="128">
        <v>0.27072223188032002</v>
      </c>
      <c r="H303" s="128">
        <v>0.27125270154681902</v>
      </c>
      <c r="I303" s="128" t="s">
        <v>51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42589.695092592592</v>
      </c>
    </row>
    <row r="304" spans="1:16" x14ac:dyDescent="0.2">
      <c r="A304" s="128">
        <v>2</v>
      </c>
      <c r="B304" s="128">
        <v>6</v>
      </c>
      <c r="C304" s="128">
        <v>11</v>
      </c>
      <c r="D304" s="128">
        <v>0.1</v>
      </c>
      <c r="E304" s="128">
        <v>0.3</v>
      </c>
      <c r="F304" s="128">
        <v>0.55000000000000004</v>
      </c>
      <c r="G304" s="128">
        <v>0.225428821586909</v>
      </c>
      <c r="H304" s="128">
        <v>0.22989447643859401</v>
      </c>
      <c r="I304" s="128" t="s">
        <v>51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42589.695092592592</v>
      </c>
    </row>
    <row r="305" spans="1:16" x14ac:dyDescent="0.2">
      <c r="A305" s="128">
        <v>3</v>
      </c>
      <c r="B305" s="128">
        <v>5</v>
      </c>
      <c r="C305" s="128">
        <v>7</v>
      </c>
      <c r="D305" s="128">
        <v>0.15</v>
      </c>
      <c r="E305" s="128">
        <v>0.25</v>
      </c>
      <c r="F305" s="128">
        <v>0.35</v>
      </c>
      <c r="G305" s="128">
        <v>0.21498509864318599</v>
      </c>
      <c r="H305" s="128">
        <v>0.231117420161537</v>
      </c>
      <c r="I305" s="128" t="s">
        <v>51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42589.695092592592</v>
      </c>
    </row>
    <row r="306" spans="1:16" ht="18" customHeight="1" x14ac:dyDescent="0.2">
      <c r="A306" s="128">
        <v>1</v>
      </c>
      <c r="B306" s="128">
        <v>5</v>
      </c>
      <c r="C306" s="128">
        <v>6</v>
      </c>
      <c r="D306" s="128">
        <v>0.05</v>
      </c>
      <c r="E306" s="128">
        <v>0.25</v>
      </c>
      <c r="F306" s="128">
        <v>0.3</v>
      </c>
      <c r="G306" s="128">
        <v>0.15489145658263301</v>
      </c>
      <c r="H306" s="128">
        <v>0.17089879891350401</v>
      </c>
      <c r="I306" s="128" t="s">
        <v>51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42589.695092592592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239"/>
  <sheetViews>
    <sheetView showGridLines="0" topLeftCell="A157" zoomScale="70" zoomScaleNormal="70" zoomScalePageLayoutView="70" workbookViewId="0">
      <selection activeCell="R200" sqref="R200"/>
    </sheetView>
  </sheetViews>
  <sheetFormatPr baseColWidth="10" defaultColWidth="8.85546875" defaultRowHeight="17" x14ac:dyDescent="0.25"/>
  <cols>
    <col min="1" max="2" width="8.85546875" style="1"/>
    <col min="3" max="6" width="12.28515625" style="1" bestFit="1" customWidth="1"/>
    <col min="7" max="12" width="11.85546875" style="1" bestFit="1" customWidth="1"/>
    <col min="13" max="16384" width="8.85546875" style="1"/>
  </cols>
  <sheetData>
    <row r="1" spans="1:12" s="26" customFormat="1" x14ac:dyDescent="0.25">
      <c r="A1" s="26" t="s">
        <v>861</v>
      </c>
    </row>
    <row r="2" spans="1:12" x14ac:dyDescent="0.25">
      <c r="A2" s="1" t="s">
        <v>2</v>
      </c>
      <c r="B2" s="1" t="s">
        <v>0</v>
      </c>
      <c r="C2" s="1" t="s">
        <v>234</v>
      </c>
    </row>
    <row r="3" spans="1:12" x14ac:dyDescent="0.25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 x14ac:dyDescent="0.25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0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 x14ac:dyDescent="0.25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0">
        <v>0.349514869120362</v>
      </c>
      <c r="H5" s="81">
        <v>0.34062220457875603</v>
      </c>
      <c r="I5" s="81">
        <v>0.32372748094402198</v>
      </c>
      <c r="J5" s="81">
        <v>0.303802317976891</v>
      </c>
      <c r="K5" s="2">
        <v>0.28709798891187799</v>
      </c>
      <c r="L5" s="2">
        <v>0.22887287611620699</v>
      </c>
    </row>
    <row r="6" spans="1:12" x14ac:dyDescent="0.25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1">
        <v>0.35505534735706801</v>
      </c>
      <c r="G6" s="82">
        <v>0.352603832761129</v>
      </c>
      <c r="H6" s="2">
        <v>0.340572129230372</v>
      </c>
      <c r="I6" s="2">
        <v>0.32340699995222799</v>
      </c>
      <c r="J6" s="2">
        <v>0.30125299880968698</v>
      </c>
      <c r="K6" s="81">
        <v>0.290654115498726</v>
      </c>
      <c r="L6" s="81">
        <v>0.27571658489318002</v>
      </c>
    </row>
    <row r="7" spans="1:12" x14ac:dyDescent="0.25">
      <c r="B7" s="2">
        <v>0.3</v>
      </c>
      <c r="C7" s="81">
        <v>0.333237496750593</v>
      </c>
      <c r="D7" s="81">
        <v>0.34050695024822702</v>
      </c>
      <c r="E7" s="81">
        <v>0.34871250154422401</v>
      </c>
      <c r="F7" s="80">
        <v>0.35244237937258299</v>
      </c>
      <c r="G7" s="78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 x14ac:dyDescent="0.25">
      <c r="B8" s="2">
        <v>0.4</v>
      </c>
      <c r="C8" s="80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 x14ac:dyDescent="0.25">
      <c r="B9" s="2">
        <v>0.5</v>
      </c>
      <c r="C9" s="80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 x14ac:dyDescent="0.25">
      <c r="B10" s="2">
        <v>0.6</v>
      </c>
      <c r="C10" s="80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 x14ac:dyDescent="0.25">
      <c r="B11" s="2">
        <v>0.7</v>
      </c>
      <c r="C11" s="80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 x14ac:dyDescent="0.25">
      <c r="B12" s="2">
        <v>0.79999999999999905</v>
      </c>
      <c r="C12" s="80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 x14ac:dyDescent="0.25">
      <c r="B13" s="2">
        <v>0.89999999999999902</v>
      </c>
      <c r="C13" s="80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 x14ac:dyDescent="0.25">
      <c r="A15" s="1" t="s">
        <v>2</v>
      </c>
      <c r="B15" s="1" t="s">
        <v>1</v>
      </c>
      <c r="C15" s="1" t="s">
        <v>234</v>
      </c>
    </row>
    <row r="16" spans="1:12" x14ac:dyDescent="0.25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 x14ac:dyDescent="0.25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0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 x14ac:dyDescent="0.25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0">
        <v>0.51356255062878098</v>
      </c>
      <c r="H18" s="81">
        <v>0.50194159072525801</v>
      </c>
      <c r="I18" s="81">
        <v>0.478804756885859</v>
      </c>
      <c r="J18" s="81">
        <v>0.44957117315021</v>
      </c>
      <c r="K18" s="81">
        <v>0.43017484595345001</v>
      </c>
      <c r="L18" s="81">
        <v>0.41086317529816102</v>
      </c>
    </row>
    <row r="19" spans="1:12" x14ac:dyDescent="0.25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2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 x14ac:dyDescent="0.25">
      <c r="B20" s="2">
        <v>0.3</v>
      </c>
      <c r="C20" s="2">
        <v>0.47668991340417899</v>
      </c>
      <c r="D20" s="81">
        <v>0.49290454641828002</v>
      </c>
      <c r="E20" s="81">
        <v>0.50002935864713804</v>
      </c>
      <c r="F20" s="81">
        <v>0.51241048987235605</v>
      </c>
      <c r="G20" s="78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 x14ac:dyDescent="0.25">
      <c r="B21" s="2">
        <v>0.4</v>
      </c>
      <c r="C21" s="81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 x14ac:dyDescent="0.25">
      <c r="B22" s="2">
        <v>0.5</v>
      </c>
      <c r="C22" s="80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 x14ac:dyDescent="0.25">
      <c r="B23" s="2">
        <v>0.6</v>
      </c>
      <c r="C23" s="80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 x14ac:dyDescent="0.25">
      <c r="B24" s="2">
        <v>0.7</v>
      </c>
      <c r="C24" s="80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 x14ac:dyDescent="0.25">
      <c r="B25" s="2">
        <v>0.79999999999999905</v>
      </c>
      <c r="C25" s="80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 x14ac:dyDescent="0.25">
      <c r="B26" s="2">
        <v>0.89999999999999902</v>
      </c>
      <c r="C26" s="80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 x14ac:dyDescent="0.25">
      <c r="A29" s="1" t="s">
        <v>8</v>
      </c>
      <c r="B29" s="1" t="s">
        <v>0</v>
      </c>
      <c r="C29" s="1" t="s">
        <v>234</v>
      </c>
    </row>
    <row r="30" spans="1:12" x14ac:dyDescent="0.25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 x14ac:dyDescent="0.25">
      <c r="A31" s="1" t="s">
        <v>235</v>
      </c>
      <c r="B31" s="2">
        <v>0</v>
      </c>
      <c r="C31" s="2">
        <v>0.62994263756102897</v>
      </c>
      <c r="D31" s="2">
        <v>0.63199227533491198</v>
      </c>
      <c r="E31" s="80">
        <v>0.65210218453614099</v>
      </c>
      <c r="F31" s="2">
        <v>0.64797839283661296</v>
      </c>
      <c r="G31" s="81">
        <v>0.63740105461100105</v>
      </c>
      <c r="H31" s="81">
        <v>0.56802349963417398</v>
      </c>
      <c r="I31" s="81">
        <v>0.51069652977941804</v>
      </c>
      <c r="J31" s="81">
        <v>0.48743434450809903</v>
      </c>
      <c r="K31" s="81">
        <v>0.45555331251680797</v>
      </c>
      <c r="L31" s="81">
        <v>0.41578603699882799</v>
      </c>
    </row>
    <row r="32" spans="1:12" x14ac:dyDescent="0.25">
      <c r="B32" s="2">
        <v>0.1</v>
      </c>
      <c r="C32" s="81">
        <v>0.63149998548513298</v>
      </c>
      <c r="D32" s="81">
        <v>0.64086510079967396</v>
      </c>
      <c r="E32" s="82">
        <v>0.65310641365407796</v>
      </c>
      <c r="F32" s="81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 x14ac:dyDescent="0.25">
      <c r="B33" s="2">
        <v>0.2</v>
      </c>
      <c r="C33" s="2">
        <v>0.62597611916231299</v>
      </c>
      <c r="D33" s="2">
        <v>0.63060505422550495</v>
      </c>
      <c r="E33" s="80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 x14ac:dyDescent="0.25">
      <c r="B34" s="2">
        <v>0.3</v>
      </c>
      <c r="C34" s="80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 x14ac:dyDescent="0.25">
      <c r="B35" s="2">
        <v>0.4</v>
      </c>
      <c r="C35" s="80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 x14ac:dyDescent="0.25">
      <c r="B36" s="2">
        <v>0.5</v>
      </c>
      <c r="C36" s="80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 x14ac:dyDescent="0.25">
      <c r="B37" s="2">
        <v>0.6</v>
      </c>
      <c r="C37" s="80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 x14ac:dyDescent="0.25">
      <c r="B38" s="2">
        <v>0.7</v>
      </c>
      <c r="C38" s="80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 x14ac:dyDescent="0.25">
      <c r="B39" s="2">
        <v>0.79999999999999905</v>
      </c>
      <c r="C39" s="80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 x14ac:dyDescent="0.25">
      <c r="B40" s="2">
        <v>0.89999999999999902</v>
      </c>
      <c r="C40" s="80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 x14ac:dyDescent="0.25">
      <c r="A42" s="1" t="s">
        <v>8</v>
      </c>
      <c r="B42" s="1" t="s">
        <v>1</v>
      </c>
      <c r="C42" s="1" t="s">
        <v>234</v>
      </c>
    </row>
    <row r="43" spans="1:12" x14ac:dyDescent="0.25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 x14ac:dyDescent="0.25">
      <c r="A44" s="1" t="s">
        <v>235</v>
      </c>
      <c r="B44" s="2">
        <v>0</v>
      </c>
      <c r="C44" s="81">
        <v>0.73195587903563197</v>
      </c>
      <c r="D44" s="81">
        <v>0.741466620561679</v>
      </c>
      <c r="E44" s="82">
        <v>0.75075129868797297</v>
      </c>
      <c r="F44" s="81">
        <v>0.74285408366804095</v>
      </c>
      <c r="G44" s="81">
        <v>0.72905919088984406</v>
      </c>
      <c r="H44" s="81">
        <v>0.65953179233893899</v>
      </c>
      <c r="I44" s="2">
        <v>0.58143097905742103</v>
      </c>
      <c r="J44" s="81">
        <v>0.56004320868463098</v>
      </c>
      <c r="K44" s="81">
        <v>0.52494906323013102</v>
      </c>
      <c r="L44" s="81">
        <v>0.486023955839123</v>
      </c>
    </row>
    <row r="45" spans="1:12" x14ac:dyDescent="0.25">
      <c r="B45" s="2">
        <v>0.1</v>
      </c>
      <c r="C45" s="2">
        <v>0.72132993251982902</v>
      </c>
      <c r="D45" s="2">
        <v>0.74004148912312095</v>
      </c>
      <c r="E45" s="82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1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 x14ac:dyDescent="0.25">
      <c r="B46" s="2">
        <v>0.2</v>
      </c>
      <c r="C46" s="2">
        <v>0.72702715741115298</v>
      </c>
      <c r="D46" s="2">
        <v>0.73038964376433502</v>
      </c>
      <c r="E46" s="80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 x14ac:dyDescent="0.25">
      <c r="B47" s="2">
        <v>0.3</v>
      </c>
      <c r="C47" s="2">
        <v>0.70582909757046497</v>
      </c>
      <c r="D47" s="2">
        <v>0.70802105643662905</v>
      </c>
      <c r="E47" s="80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 x14ac:dyDescent="0.25">
      <c r="B48" s="2">
        <v>0.4</v>
      </c>
      <c r="C48" s="80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 x14ac:dyDescent="0.25">
      <c r="B49" s="2">
        <v>0.5</v>
      </c>
      <c r="C49" s="80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 x14ac:dyDescent="0.25">
      <c r="B50" s="2">
        <v>0.6</v>
      </c>
      <c r="C50" s="80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 x14ac:dyDescent="0.25">
      <c r="B51" s="2">
        <v>0.7</v>
      </c>
      <c r="C51" s="80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 x14ac:dyDescent="0.25">
      <c r="B52" s="2">
        <v>0.79999999999999905</v>
      </c>
      <c r="C52" s="80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 x14ac:dyDescent="0.25">
      <c r="B53" s="2">
        <v>0.89999999999999902</v>
      </c>
      <c r="C53" s="80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 x14ac:dyDescent="0.25">
      <c r="A56" s="1" t="s">
        <v>52</v>
      </c>
      <c r="B56" s="1" t="s">
        <v>0</v>
      </c>
      <c r="C56" s="1" t="s">
        <v>234</v>
      </c>
    </row>
    <row r="57" spans="1:12" x14ac:dyDescent="0.25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 x14ac:dyDescent="0.25">
      <c r="A58" s="1" t="s">
        <v>235</v>
      </c>
      <c r="B58" s="2">
        <v>0</v>
      </c>
      <c r="C58" s="81">
        <v>0.53857142857142803</v>
      </c>
      <c r="D58" s="81">
        <v>0.53296005634411303</v>
      </c>
      <c r="E58" s="81">
        <v>0.53345118856472895</v>
      </c>
      <c r="F58" s="81">
        <v>0.54100288600288504</v>
      </c>
      <c r="G58" s="81">
        <v>0.55907743828225298</v>
      </c>
      <c r="H58" s="81">
        <v>0.43044006899376103</v>
      </c>
      <c r="I58" s="81">
        <v>0.36507669413919402</v>
      </c>
      <c r="J58" s="81">
        <v>0.34103931704260598</v>
      </c>
      <c r="K58" s="81">
        <v>0.32698267923596802</v>
      </c>
      <c r="L58" s="81">
        <v>0.29969732570061502</v>
      </c>
    </row>
    <row r="59" spans="1:12" x14ac:dyDescent="0.25">
      <c r="B59" s="2">
        <v>0.1</v>
      </c>
      <c r="C59" s="2">
        <v>0.53842651888341497</v>
      </c>
      <c r="D59" s="81">
        <v>0.53296005634411303</v>
      </c>
      <c r="E59" s="81">
        <v>0.53345118856472895</v>
      </c>
      <c r="F59" s="2">
        <v>0.54094130964820597</v>
      </c>
      <c r="G59" s="82">
        <v>0.55907743828225298</v>
      </c>
      <c r="H59" s="81">
        <v>0.43044006899376103</v>
      </c>
      <c r="I59" s="81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 x14ac:dyDescent="0.25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0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 x14ac:dyDescent="0.25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0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 x14ac:dyDescent="0.25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0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 x14ac:dyDescent="0.25">
      <c r="B63" s="2">
        <v>0.5</v>
      </c>
      <c r="C63" s="80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 x14ac:dyDescent="0.25">
      <c r="B64" s="2">
        <v>0.6</v>
      </c>
      <c r="C64" s="80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 x14ac:dyDescent="0.25">
      <c r="B65" s="2">
        <v>0.7</v>
      </c>
      <c r="C65" s="80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 x14ac:dyDescent="0.25">
      <c r="B66" s="2">
        <v>0.79999999999999905</v>
      </c>
      <c r="C66" s="80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 x14ac:dyDescent="0.25">
      <c r="B67" s="2">
        <v>0.89999999999999902</v>
      </c>
      <c r="C67" s="80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 x14ac:dyDescent="0.25">
      <c r="A69" s="1" t="s">
        <v>52</v>
      </c>
      <c r="B69" s="1" t="s">
        <v>1</v>
      </c>
      <c r="C69" s="1" t="s">
        <v>234</v>
      </c>
    </row>
    <row r="70" spans="1:12" x14ac:dyDescent="0.25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 x14ac:dyDescent="0.25">
      <c r="A71" s="1" t="s">
        <v>235</v>
      </c>
      <c r="B71" s="2">
        <v>0</v>
      </c>
      <c r="C71" s="81">
        <v>0.57845238095238005</v>
      </c>
      <c r="D71" s="81">
        <v>0.58092189314750298</v>
      </c>
      <c r="E71" s="81">
        <v>0.58124115721676695</v>
      </c>
      <c r="F71" s="81">
        <v>0.587164502164502</v>
      </c>
      <c r="G71" s="81">
        <v>0.60564950980392096</v>
      </c>
      <c r="H71" s="81">
        <v>0.448218700159489</v>
      </c>
      <c r="I71" s="81">
        <v>0.38258928571428502</v>
      </c>
      <c r="J71" s="81">
        <v>0.349655388471178</v>
      </c>
      <c r="K71" s="81">
        <v>0.33448763955342897</v>
      </c>
      <c r="L71" s="81">
        <v>0.307911160476949</v>
      </c>
    </row>
    <row r="72" spans="1:12" x14ac:dyDescent="0.25">
      <c r="B72" s="2">
        <v>0.1</v>
      </c>
      <c r="C72" s="81">
        <v>0.57845238095238005</v>
      </c>
      <c r="D72" s="81">
        <v>0.58092189314750298</v>
      </c>
      <c r="E72" s="81">
        <v>0.58124115721676695</v>
      </c>
      <c r="F72" s="2">
        <v>0.58710292580982204</v>
      </c>
      <c r="G72" s="82">
        <v>0.60564950980392096</v>
      </c>
      <c r="H72" s="81">
        <v>0.448218700159489</v>
      </c>
      <c r="I72" s="81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 x14ac:dyDescent="0.25">
      <c r="B73" s="2">
        <v>0.2</v>
      </c>
      <c r="C73" s="81">
        <v>0.57845238095238005</v>
      </c>
      <c r="D73" s="81">
        <v>0.58092189314750298</v>
      </c>
      <c r="E73" s="2">
        <v>0.58108090080650998</v>
      </c>
      <c r="F73" s="2">
        <v>0.58591244961934597</v>
      </c>
      <c r="G73" s="80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 x14ac:dyDescent="0.25">
      <c r="B74" s="2">
        <v>0.3</v>
      </c>
      <c r="C74" s="81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0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 x14ac:dyDescent="0.25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0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 x14ac:dyDescent="0.25">
      <c r="B76" s="2">
        <v>0.5</v>
      </c>
      <c r="C76" s="80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 x14ac:dyDescent="0.25">
      <c r="B77" s="2">
        <v>0.6</v>
      </c>
      <c r="C77" s="2">
        <v>0.52700091575091501</v>
      </c>
      <c r="D77" s="80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 x14ac:dyDescent="0.25">
      <c r="B78" s="2">
        <v>0.7</v>
      </c>
      <c r="C78" s="80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 x14ac:dyDescent="0.25">
      <c r="B79" s="2">
        <v>0.79999999999999905</v>
      </c>
      <c r="C79" s="80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 x14ac:dyDescent="0.25">
      <c r="B80" s="2">
        <v>0.89999999999999902</v>
      </c>
      <c r="C80" s="80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43" customFormat="1" x14ac:dyDescent="0.25">
      <c r="A82" s="117" t="s">
        <v>859</v>
      </c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 x14ac:dyDescent="0.25">
      <c r="A83" s="1" t="s">
        <v>10</v>
      </c>
      <c r="B83" s="10" t="s">
        <v>260</v>
      </c>
      <c r="C83" s="1" t="s">
        <v>264</v>
      </c>
    </row>
    <row r="84" spans="1:12" x14ac:dyDescent="0.25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 x14ac:dyDescent="0.25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 x14ac:dyDescent="0.25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 x14ac:dyDescent="0.25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 x14ac:dyDescent="0.25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 x14ac:dyDescent="0.25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 x14ac:dyDescent="0.25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 x14ac:dyDescent="0.25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 x14ac:dyDescent="0.25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 x14ac:dyDescent="0.25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 x14ac:dyDescent="0.25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 x14ac:dyDescent="0.25">
      <c r="A96" s="1" t="s">
        <v>10</v>
      </c>
      <c r="B96" s="10" t="s">
        <v>263</v>
      </c>
      <c r="C96" s="1" t="s">
        <v>264</v>
      </c>
    </row>
    <row r="97" spans="1:12" x14ac:dyDescent="0.25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 x14ac:dyDescent="0.25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 x14ac:dyDescent="0.25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 x14ac:dyDescent="0.25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 x14ac:dyDescent="0.25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 x14ac:dyDescent="0.25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 x14ac:dyDescent="0.25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 x14ac:dyDescent="0.25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 x14ac:dyDescent="0.25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 x14ac:dyDescent="0.25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 x14ac:dyDescent="0.25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 x14ac:dyDescent="0.25">
      <c r="A109" s="1" t="s">
        <v>262</v>
      </c>
      <c r="B109" s="10" t="s">
        <v>260</v>
      </c>
      <c r="C109" s="1" t="s">
        <v>264</v>
      </c>
    </row>
    <row r="110" spans="1:12" x14ac:dyDescent="0.25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 x14ac:dyDescent="0.25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 x14ac:dyDescent="0.25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 x14ac:dyDescent="0.25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 x14ac:dyDescent="0.25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 x14ac:dyDescent="0.25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 x14ac:dyDescent="0.25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 x14ac:dyDescent="0.25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 x14ac:dyDescent="0.25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 x14ac:dyDescent="0.25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 x14ac:dyDescent="0.25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 x14ac:dyDescent="0.25">
      <c r="A122" s="1" t="s">
        <v>262</v>
      </c>
      <c r="B122" s="10" t="s">
        <v>263</v>
      </c>
      <c r="C122" s="1" t="s">
        <v>264</v>
      </c>
    </row>
    <row r="123" spans="1:12" x14ac:dyDescent="0.25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 x14ac:dyDescent="0.25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 x14ac:dyDescent="0.25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 x14ac:dyDescent="0.25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 x14ac:dyDescent="0.25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 x14ac:dyDescent="0.25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 x14ac:dyDescent="0.25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 x14ac:dyDescent="0.25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 x14ac:dyDescent="0.25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 x14ac:dyDescent="0.25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 x14ac:dyDescent="0.25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 x14ac:dyDescent="0.25">
      <c r="A135" s="1" t="s">
        <v>267</v>
      </c>
      <c r="B135" s="10" t="s">
        <v>260</v>
      </c>
      <c r="C135" s="1" t="s">
        <v>264</v>
      </c>
    </row>
    <row r="136" spans="1:12" x14ac:dyDescent="0.25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 x14ac:dyDescent="0.25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 x14ac:dyDescent="0.25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 x14ac:dyDescent="0.25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 x14ac:dyDescent="0.25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 x14ac:dyDescent="0.25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 x14ac:dyDescent="0.25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 x14ac:dyDescent="0.25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 x14ac:dyDescent="0.25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 x14ac:dyDescent="0.25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 x14ac:dyDescent="0.25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 x14ac:dyDescent="0.25">
      <c r="A148" s="1" t="s">
        <v>267</v>
      </c>
      <c r="B148" s="10" t="s">
        <v>263</v>
      </c>
      <c r="C148" s="1" t="s">
        <v>264</v>
      </c>
    </row>
    <row r="149" spans="1:12" x14ac:dyDescent="0.25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 x14ac:dyDescent="0.25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 x14ac:dyDescent="0.25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 x14ac:dyDescent="0.25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 x14ac:dyDescent="0.25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 x14ac:dyDescent="0.25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 x14ac:dyDescent="0.25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 x14ac:dyDescent="0.25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 x14ac:dyDescent="0.25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 x14ac:dyDescent="0.25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 x14ac:dyDescent="0.25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  <row r="162" spans="1:12" s="43" customFormat="1" x14ac:dyDescent="0.25">
      <c r="A162" s="117" t="s">
        <v>867</v>
      </c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spans="1:12" x14ac:dyDescent="0.25">
      <c r="A163" s="1" t="s">
        <v>10</v>
      </c>
      <c r="B163" s="10" t="s">
        <v>260</v>
      </c>
      <c r="C163" s="1" t="s">
        <v>264</v>
      </c>
    </row>
    <row r="164" spans="1:12" x14ac:dyDescent="0.25">
      <c r="B164" s="2"/>
      <c r="C164" s="2">
        <v>0</v>
      </c>
      <c r="D164" s="2">
        <v>0.1</v>
      </c>
      <c r="E164" s="2">
        <v>0.2</v>
      </c>
      <c r="F164" s="2">
        <v>0.3</v>
      </c>
      <c r="G164" s="2">
        <v>0.4</v>
      </c>
      <c r="H164" s="2">
        <v>0.5</v>
      </c>
      <c r="I164" s="2">
        <v>0.6</v>
      </c>
      <c r="J164" s="2">
        <v>0.7</v>
      </c>
      <c r="K164" s="2">
        <v>0.79999999999999905</v>
      </c>
      <c r="L164" s="2">
        <v>0.89999999999999902</v>
      </c>
    </row>
    <row r="165" spans="1:12" x14ac:dyDescent="0.2">
      <c r="A165" s="1" t="s">
        <v>265</v>
      </c>
      <c r="B165" s="2">
        <v>0</v>
      </c>
      <c r="C165" s="128">
        <v>0.26222235540026301</v>
      </c>
      <c r="D165" s="128">
        <v>0.264024366907404</v>
      </c>
      <c r="E165" s="128">
        <v>0.276167362260547</v>
      </c>
      <c r="F165" s="128">
        <v>0.29155044488974802</v>
      </c>
      <c r="G165" s="128">
        <v>0.303181934800061</v>
      </c>
      <c r="H165" s="128">
        <v>0.2998893148449</v>
      </c>
      <c r="I165" s="128">
        <v>0.28817897401882198</v>
      </c>
      <c r="J165" s="128">
        <v>0.27490324115765802</v>
      </c>
      <c r="K165" s="128">
        <v>0.26509729933619203</v>
      </c>
      <c r="L165" s="128">
        <v>0.25137384413228903</v>
      </c>
    </row>
    <row r="166" spans="1:12" x14ac:dyDescent="0.2">
      <c r="B166" s="2">
        <v>0.1</v>
      </c>
      <c r="C166" s="128">
        <v>0.28892046399761201</v>
      </c>
      <c r="D166" s="128">
        <v>0.29194245972023802</v>
      </c>
      <c r="E166" s="128">
        <v>0.30995764297096101</v>
      </c>
      <c r="F166" s="128">
        <v>0.32458377011822898</v>
      </c>
      <c r="G166" s="128">
        <v>0.336975020068357</v>
      </c>
      <c r="H166" s="128">
        <v>0.336662655370008</v>
      </c>
      <c r="I166" s="128">
        <v>0.318731542070258</v>
      </c>
      <c r="J166" s="128">
        <v>0.30395081501885901</v>
      </c>
      <c r="K166" s="128">
        <v>0.28935619587899702</v>
      </c>
      <c r="L166" s="128">
        <v>0.27031158724717302</v>
      </c>
    </row>
    <row r="167" spans="1:12" x14ac:dyDescent="0.2">
      <c r="B167" s="2">
        <v>0.2</v>
      </c>
      <c r="C167" s="128">
        <v>0.31579803333861001</v>
      </c>
      <c r="D167" s="128">
        <v>0.31871342745111803</v>
      </c>
      <c r="E167" s="128">
        <v>0.33825182705369899</v>
      </c>
      <c r="F167" s="128">
        <v>0.35276473367398797</v>
      </c>
      <c r="G167" s="128">
        <v>0.36244837046341899</v>
      </c>
      <c r="H167" s="128">
        <v>0.35134741954006798</v>
      </c>
      <c r="I167" s="128">
        <v>0.33516480394175602</v>
      </c>
      <c r="J167" s="128">
        <v>0.31521876784736202</v>
      </c>
      <c r="K167" s="128">
        <v>0.29893819440393798</v>
      </c>
      <c r="L167" s="128">
        <v>0.28051082850208597</v>
      </c>
    </row>
    <row r="168" spans="1:12" x14ac:dyDescent="0.2">
      <c r="B168" s="2">
        <v>0.3</v>
      </c>
      <c r="C168" s="128">
        <v>0.33555647086921803</v>
      </c>
      <c r="D168" s="128">
        <v>0.33920610277434599</v>
      </c>
      <c r="E168" s="128">
        <v>0.347404781527128</v>
      </c>
      <c r="F168" s="128">
        <v>0.35451488874534898</v>
      </c>
      <c r="G168" s="128">
        <v>0.35549553069039302</v>
      </c>
      <c r="H168" s="128">
        <v>0.342132117483674</v>
      </c>
      <c r="I168" s="128">
        <v>0.33115679472812998</v>
      </c>
      <c r="J168" s="128">
        <v>0.31019583482059099</v>
      </c>
      <c r="K168" s="128">
        <v>0.29734953825469201</v>
      </c>
      <c r="L168" s="128">
        <v>0.28053710526940701</v>
      </c>
    </row>
    <row r="169" spans="1:12" x14ac:dyDescent="0.2">
      <c r="B169" s="2">
        <v>0.4</v>
      </c>
      <c r="C169" s="128">
        <v>0.33665211073531798</v>
      </c>
      <c r="D169" s="128">
        <v>0.330653075613766</v>
      </c>
      <c r="E169" s="128">
        <v>0.33701604959145098</v>
      </c>
      <c r="F169" s="128">
        <v>0.33697540335945603</v>
      </c>
      <c r="G169" s="128">
        <v>0.327466106806446</v>
      </c>
      <c r="H169" s="128">
        <v>0.31770279827506698</v>
      </c>
      <c r="I169" s="128">
        <v>0.30683384037382</v>
      </c>
      <c r="J169" s="128">
        <v>0.29268936427627801</v>
      </c>
      <c r="K169" s="128">
        <v>0.27835358188700399</v>
      </c>
      <c r="L169" s="128">
        <v>0.27007023447089001</v>
      </c>
    </row>
    <row r="170" spans="1:12" x14ac:dyDescent="0.2">
      <c r="B170" s="2">
        <v>0.5</v>
      </c>
      <c r="C170" s="128">
        <v>0.331647328126637</v>
      </c>
      <c r="D170" s="128">
        <v>0.31889627671427301</v>
      </c>
      <c r="E170" s="128">
        <v>0.31788666007541</v>
      </c>
      <c r="F170" s="128">
        <v>0.31065612929573999</v>
      </c>
      <c r="G170" s="128">
        <v>0.30252970602483598</v>
      </c>
      <c r="H170" s="128">
        <v>0.29106236768980798</v>
      </c>
      <c r="I170" s="128">
        <v>0.28745532963145498</v>
      </c>
      <c r="J170" s="128">
        <v>0.27104881125658897</v>
      </c>
      <c r="K170" s="128">
        <v>0.26172944203922099</v>
      </c>
      <c r="L170" s="128">
        <v>0.25661901691816802</v>
      </c>
    </row>
    <row r="171" spans="1:12" x14ac:dyDescent="0.2">
      <c r="B171" s="2">
        <v>0.6</v>
      </c>
      <c r="C171" s="128">
        <v>0.30179805704878998</v>
      </c>
      <c r="D171" s="128">
        <v>0.28290398999406902</v>
      </c>
      <c r="E171" s="128">
        <v>0.28098832889137498</v>
      </c>
      <c r="F171" s="128">
        <v>0.27869863753604301</v>
      </c>
      <c r="G171" s="128">
        <v>0.27208920070415399</v>
      </c>
      <c r="H171" s="128">
        <v>0.26366612445009302</v>
      </c>
      <c r="I171" s="128">
        <v>0.25381186387827398</v>
      </c>
      <c r="J171" s="128">
        <v>0.24438905121589999</v>
      </c>
      <c r="K171" s="128">
        <v>0.24025629808851801</v>
      </c>
      <c r="L171" s="128">
        <v>0.234666206515314</v>
      </c>
    </row>
    <row r="172" spans="1:12" x14ac:dyDescent="0.2">
      <c r="B172" s="2">
        <v>0.7</v>
      </c>
      <c r="C172" s="128">
        <v>0.266216972257451</v>
      </c>
      <c r="D172" s="128">
        <v>0.251802349333139</v>
      </c>
      <c r="E172" s="128">
        <v>0.24624161327044999</v>
      </c>
      <c r="F172" s="128">
        <v>0.23950298144913201</v>
      </c>
      <c r="G172" s="128">
        <v>0.23459332882568701</v>
      </c>
      <c r="H172" s="128">
        <v>0.22670498092938901</v>
      </c>
      <c r="I172" s="128">
        <v>0.22111899486502301</v>
      </c>
      <c r="J172" s="128">
        <v>0.21658158211503201</v>
      </c>
      <c r="K172" s="128">
        <v>0.213319535988785</v>
      </c>
      <c r="L172" s="128">
        <v>0.208354321452103</v>
      </c>
    </row>
    <row r="173" spans="1:12" x14ac:dyDescent="0.2">
      <c r="B173" s="2">
        <v>0.79999999999999905</v>
      </c>
      <c r="C173" s="128">
        <v>0.22962582968487</v>
      </c>
      <c r="D173" s="128">
        <v>0.21517175921061801</v>
      </c>
      <c r="E173" s="128">
        <v>0.21433580722831699</v>
      </c>
      <c r="F173" s="128">
        <v>0.212930172919851</v>
      </c>
      <c r="G173" s="128">
        <v>0.20908535390915201</v>
      </c>
      <c r="H173" s="128">
        <v>0.20530029047977999</v>
      </c>
      <c r="I173" s="128">
        <v>0.20279743386608501</v>
      </c>
      <c r="J173" s="128">
        <v>0.198550471049594</v>
      </c>
      <c r="K173" s="128">
        <v>0.19678971967067399</v>
      </c>
      <c r="L173" s="128">
        <v>0.194826040210096</v>
      </c>
    </row>
    <row r="174" spans="1:12" x14ac:dyDescent="0.2">
      <c r="B174" s="2">
        <v>0.89999999999999902</v>
      </c>
      <c r="C174" s="128">
        <v>0.20754281288492099</v>
      </c>
      <c r="D174" s="128">
        <v>0.194702581057805</v>
      </c>
      <c r="E174" s="128">
        <v>0.194285367740202</v>
      </c>
      <c r="F174" s="128">
        <v>0.19447486223332699</v>
      </c>
      <c r="G174" s="128">
        <v>0.192571533567304</v>
      </c>
      <c r="H174" s="128">
        <v>0.19105644173469399</v>
      </c>
      <c r="I174" s="128">
        <v>0.189996136037999</v>
      </c>
      <c r="J174" s="128">
        <v>0.18717412263254399</v>
      </c>
      <c r="K174" s="128">
        <v>0.185583204470496</v>
      </c>
      <c r="L174" s="128">
        <v>0.18427770845234501</v>
      </c>
    </row>
    <row r="176" spans="1:12" x14ac:dyDescent="0.25">
      <c r="A176" s="1" t="s">
        <v>10</v>
      </c>
      <c r="B176" s="10" t="s">
        <v>263</v>
      </c>
      <c r="C176" s="1" t="s">
        <v>264</v>
      </c>
    </row>
    <row r="177" spans="1:12" x14ac:dyDescent="0.25">
      <c r="B177" s="2"/>
      <c r="C177" s="2">
        <v>0</v>
      </c>
      <c r="D177" s="2">
        <v>0.1</v>
      </c>
      <c r="E177" s="2">
        <v>0.2</v>
      </c>
      <c r="F177" s="2">
        <v>0.3</v>
      </c>
      <c r="G177" s="2">
        <v>0.4</v>
      </c>
      <c r="H177" s="2">
        <v>0.5</v>
      </c>
      <c r="I177" s="2">
        <v>0.6</v>
      </c>
      <c r="J177" s="2">
        <v>0.7</v>
      </c>
      <c r="K177" s="2">
        <v>0.79999999999999905</v>
      </c>
      <c r="L177" s="2">
        <v>0.89999999999999902</v>
      </c>
    </row>
    <row r="178" spans="1:12" x14ac:dyDescent="0.2">
      <c r="A178" s="1" t="s">
        <v>265</v>
      </c>
      <c r="B178" s="2">
        <v>0</v>
      </c>
      <c r="C178" s="128">
        <v>0.38732603986403003</v>
      </c>
      <c r="D178" s="128">
        <v>0.39690015165794701</v>
      </c>
      <c r="E178" s="128">
        <v>0.41680124827639298</v>
      </c>
      <c r="F178" s="128">
        <v>0.44261504474483199</v>
      </c>
      <c r="G178" s="128">
        <v>0.45167005975228303</v>
      </c>
      <c r="H178" s="128">
        <v>0.44814003030981697</v>
      </c>
      <c r="I178" s="128">
        <v>0.42178730052602498</v>
      </c>
      <c r="J178" s="128">
        <v>0.40267857187385597</v>
      </c>
      <c r="K178" s="128">
        <v>0.389299689950803</v>
      </c>
      <c r="L178" s="128">
        <v>0.36870508607990798</v>
      </c>
    </row>
    <row r="179" spans="1:12" x14ac:dyDescent="0.2">
      <c r="B179" s="2">
        <v>0.1</v>
      </c>
      <c r="C179" s="128">
        <v>0.41666077253997702</v>
      </c>
      <c r="D179" s="128">
        <v>0.43337470451035998</v>
      </c>
      <c r="E179" s="128">
        <v>0.46168749392189001</v>
      </c>
      <c r="F179" s="128">
        <v>0.48546018653248302</v>
      </c>
      <c r="G179" s="128">
        <v>0.49423136335687401</v>
      </c>
      <c r="H179" s="128">
        <v>0.497712499439177</v>
      </c>
      <c r="I179" s="128">
        <v>0.46339541768940901</v>
      </c>
      <c r="J179" s="128">
        <v>0.44401190212365899</v>
      </c>
      <c r="K179" s="128">
        <v>0.42262991242922598</v>
      </c>
      <c r="L179" s="128">
        <v>0.39070165398405399</v>
      </c>
    </row>
    <row r="180" spans="1:12" x14ac:dyDescent="0.2">
      <c r="B180" s="2">
        <v>0.2</v>
      </c>
      <c r="C180" s="128">
        <v>0.45198429123365702</v>
      </c>
      <c r="D180" s="128">
        <v>0.46647836970908202</v>
      </c>
      <c r="E180" s="128">
        <v>0.49794767066941598</v>
      </c>
      <c r="F180" s="128">
        <v>0.52119072648752796</v>
      </c>
      <c r="G180" s="128">
        <v>0.53088178432883604</v>
      </c>
      <c r="H180" s="128">
        <v>0.51781572609033499</v>
      </c>
      <c r="I180" s="128">
        <v>0.48426883109084001</v>
      </c>
      <c r="J180" s="128">
        <v>0.46152162826093401</v>
      </c>
      <c r="K180" s="128">
        <v>0.44025189138883403</v>
      </c>
      <c r="L180" s="128">
        <v>0.41214744542357001</v>
      </c>
    </row>
    <row r="181" spans="1:12" x14ac:dyDescent="0.2">
      <c r="B181" s="2">
        <v>0.3</v>
      </c>
      <c r="C181" s="128">
        <v>0.48729824003377298</v>
      </c>
      <c r="D181" s="128">
        <v>0.50050874041725302</v>
      </c>
      <c r="E181" s="128">
        <v>0.50553445231264404</v>
      </c>
      <c r="F181" s="128">
        <v>0.52344859353931805</v>
      </c>
      <c r="G181" s="128">
        <v>0.526282964031906</v>
      </c>
      <c r="H181" s="128">
        <v>0.50731145611470796</v>
      </c>
      <c r="I181" s="128">
        <v>0.48457257735422699</v>
      </c>
      <c r="J181" s="128">
        <v>0.45319674291575202</v>
      </c>
      <c r="K181" s="128">
        <v>0.43825605195738199</v>
      </c>
      <c r="L181" s="128">
        <v>0.41645421008122102</v>
      </c>
    </row>
    <row r="182" spans="1:12" x14ac:dyDescent="0.2">
      <c r="B182" s="2">
        <v>0.4</v>
      </c>
      <c r="C182" s="128">
        <v>0.48697655855546901</v>
      </c>
      <c r="D182" s="128">
        <v>0.48779733144204801</v>
      </c>
      <c r="E182" s="128">
        <v>0.49537004685160202</v>
      </c>
      <c r="F182" s="128">
        <v>0.49613381908640602</v>
      </c>
      <c r="G182" s="128">
        <v>0.48303347719665302</v>
      </c>
      <c r="H182" s="128">
        <v>0.46801243588695801</v>
      </c>
      <c r="I182" s="128">
        <v>0.45204851383547801</v>
      </c>
      <c r="J182" s="128">
        <v>0.43502999669779802</v>
      </c>
      <c r="K182" s="128">
        <v>0.41887886443803302</v>
      </c>
      <c r="L182" s="128">
        <v>0.40856466190137303</v>
      </c>
    </row>
    <row r="183" spans="1:12" x14ac:dyDescent="0.2">
      <c r="B183" s="2">
        <v>0.5</v>
      </c>
      <c r="C183" s="128">
        <v>0.48362442671584499</v>
      </c>
      <c r="D183" s="128">
        <v>0.47903165351825799</v>
      </c>
      <c r="E183" s="128">
        <v>0.48045310599289998</v>
      </c>
      <c r="F183" s="128">
        <v>0.46834037164771702</v>
      </c>
      <c r="G183" s="128">
        <v>0.45334482581868302</v>
      </c>
      <c r="H183" s="128">
        <v>0.44156846342842698</v>
      </c>
      <c r="I183" s="128">
        <v>0.43389875593662702</v>
      </c>
      <c r="J183" s="128">
        <v>0.411402655225928</v>
      </c>
      <c r="K183" s="128">
        <v>0.40281515950336499</v>
      </c>
      <c r="L183" s="128">
        <v>0.39996243343753501</v>
      </c>
    </row>
    <row r="184" spans="1:12" x14ac:dyDescent="0.2">
      <c r="B184" s="2">
        <v>0.6</v>
      </c>
      <c r="C184" s="128">
        <v>0.45508746606112199</v>
      </c>
      <c r="D184" s="128">
        <v>0.43549031495846902</v>
      </c>
      <c r="E184" s="128">
        <v>0.43253376129604698</v>
      </c>
      <c r="F184" s="128">
        <v>0.427054152681556</v>
      </c>
      <c r="G184" s="128">
        <v>0.42208068787198599</v>
      </c>
      <c r="H184" s="128">
        <v>0.40949267185982902</v>
      </c>
      <c r="I184" s="128">
        <v>0.39580857937889902</v>
      </c>
      <c r="J184" s="128">
        <v>0.38213151532293999</v>
      </c>
      <c r="K184" s="128">
        <v>0.377041020913985</v>
      </c>
      <c r="L184" s="128">
        <v>0.371438565596793</v>
      </c>
    </row>
    <row r="185" spans="1:12" x14ac:dyDescent="0.2">
      <c r="B185" s="2">
        <v>0.7</v>
      </c>
      <c r="C185" s="128">
        <v>0.41119056500489098</v>
      </c>
      <c r="D185" s="128">
        <v>0.39755816475110101</v>
      </c>
      <c r="E185" s="128">
        <v>0.39062104853958701</v>
      </c>
      <c r="F185" s="128">
        <v>0.38507663392132402</v>
      </c>
      <c r="G185" s="128">
        <v>0.37896531419041501</v>
      </c>
      <c r="H185" s="128">
        <v>0.372513051122217</v>
      </c>
      <c r="I185" s="128">
        <v>0.36668036813953098</v>
      </c>
      <c r="J185" s="128">
        <v>0.36231704936942999</v>
      </c>
      <c r="K185" s="128">
        <v>0.35700680456051198</v>
      </c>
      <c r="L185" s="128">
        <v>0.34822706147142202</v>
      </c>
    </row>
    <row r="186" spans="1:12" x14ac:dyDescent="0.2">
      <c r="B186" s="2">
        <v>0.79999999999999905</v>
      </c>
      <c r="C186" s="128">
        <v>0.37189593957123002</v>
      </c>
      <c r="D186" s="128">
        <v>0.36150244580519297</v>
      </c>
      <c r="E186" s="128">
        <v>0.36064432518878498</v>
      </c>
      <c r="F186" s="128">
        <v>0.359887562545881</v>
      </c>
      <c r="G186" s="128">
        <v>0.35428855686306399</v>
      </c>
      <c r="H186" s="128">
        <v>0.35035153226941701</v>
      </c>
      <c r="I186" s="128">
        <v>0.34678914825456197</v>
      </c>
      <c r="J186" s="128">
        <v>0.34068943821717701</v>
      </c>
      <c r="K186" s="128">
        <v>0.339511199842153</v>
      </c>
      <c r="L186" s="128">
        <v>0.33717100552532597</v>
      </c>
    </row>
    <row r="187" spans="1:12" x14ac:dyDescent="0.2">
      <c r="B187" s="2">
        <v>0.89999999999999902</v>
      </c>
      <c r="C187" s="128">
        <v>0.34925988016141402</v>
      </c>
      <c r="D187" s="128">
        <v>0.34176366989135198</v>
      </c>
      <c r="E187" s="128">
        <v>0.34060966222610001</v>
      </c>
      <c r="F187" s="128">
        <v>0.340844989964455</v>
      </c>
      <c r="G187" s="128">
        <v>0.339230085522219</v>
      </c>
      <c r="H187" s="128">
        <v>0.337898528782348</v>
      </c>
      <c r="I187" s="128">
        <v>0.33646910660499302</v>
      </c>
      <c r="J187" s="128">
        <v>0.33193871472035402</v>
      </c>
      <c r="K187" s="128">
        <v>0.33048882135190999</v>
      </c>
      <c r="L187" s="128">
        <v>0.32926898022352102</v>
      </c>
    </row>
    <row r="189" spans="1:12" x14ac:dyDescent="0.25">
      <c r="A189" s="1" t="s">
        <v>262</v>
      </c>
      <c r="B189" s="10" t="s">
        <v>260</v>
      </c>
      <c r="C189" s="1" t="s">
        <v>264</v>
      </c>
    </row>
    <row r="190" spans="1:12" x14ac:dyDescent="0.25">
      <c r="B190" s="2"/>
      <c r="C190" s="2">
        <v>0</v>
      </c>
      <c r="D190" s="2">
        <v>0.1</v>
      </c>
      <c r="E190" s="2">
        <v>0.2</v>
      </c>
      <c r="F190" s="2">
        <v>0.3</v>
      </c>
      <c r="G190" s="2">
        <v>0.4</v>
      </c>
      <c r="H190" s="2">
        <v>0.5</v>
      </c>
      <c r="I190" s="2">
        <v>0.6</v>
      </c>
      <c r="J190" s="2">
        <v>0.7</v>
      </c>
      <c r="K190" s="2">
        <v>0.79999999999999905</v>
      </c>
      <c r="L190" s="2">
        <v>0.89999999999999902</v>
      </c>
    </row>
    <row r="191" spans="1:12" x14ac:dyDescent="0.25">
      <c r="A191" s="1" t="s">
        <v>265</v>
      </c>
      <c r="B191" s="2">
        <v>0</v>
      </c>
      <c r="C191" s="2">
        <v>0.62087475924983104</v>
      </c>
      <c r="D191" s="2">
        <v>0.63112550181899196</v>
      </c>
      <c r="E191" s="2">
        <v>0.63034914037599199</v>
      </c>
      <c r="F191" s="2">
        <v>0.61690453361661701</v>
      </c>
      <c r="G191" s="2">
        <v>0.58273003483872698</v>
      </c>
      <c r="H191" s="2">
        <v>0.49528501365663302</v>
      </c>
      <c r="I191" s="2">
        <v>0.42656855535862298</v>
      </c>
      <c r="J191" s="2">
        <v>0.400902575515169</v>
      </c>
      <c r="K191" s="2">
        <v>0.37116037637482502</v>
      </c>
      <c r="L191" s="2">
        <v>0.33978659940202599</v>
      </c>
    </row>
    <row r="192" spans="1:12" x14ac:dyDescent="0.25">
      <c r="B192" s="2">
        <v>0.1</v>
      </c>
      <c r="C192" s="2">
        <v>0.62236875076295695</v>
      </c>
      <c r="D192" s="2">
        <v>0.63201589148593496</v>
      </c>
      <c r="E192" s="2">
        <v>0.62997602767210303</v>
      </c>
      <c r="F192" s="2">
        <v>0.62092332240558101</v>
      </c>
      <c r="G192" s="2">
        <v>0.56982461189728195</v>
      </c>
      <c r="H192" s="2">
        <v>0.48625873695875699</v>
      </c>
      <c r="I192" s="2">
        <v>0.43427648904591698</v>
      </c>
      <c r="J192" s="2">
        <v>0.40216343952691802</v>
      </c>
      <c r="K192" s="2">
        <v>0.37030823416764502</v>
      </c>
      <c r="L192" s="2">
        <v>0.33176808969766403</v>
      </c>
    </row>
    <row r="193" spans="1:12" x14ac:dyDescent="0.25">
      <c r="B193" s="2">
        <v>0.2</v>
      </c>
      <c r="C193" s="2">
        <v>0.61740499201056798</v>
      </c>
      <c r="D193" s="2">
        <v>0.61801732738549797</v>
      </c>
      <c r="E193" s="2">
        <v>0.61973812884905499</v>
      </c>
      <c r="F193" s="2">
        <v>0.60755594494618603</v>
      </c>
      <c r="G193" s="2">
        <v>0.54460224377139899</v>
      </c>
      <c r="H193" s="2">
        <v>0.47374396837445698</v>
      </c>
      <c r="I193" s="2">
        <v>0.42798466569990201</v>
      </c>
      <c r="J193" s="2">
        <v>0.39211550996782002</v>
      </c>
      <c r="K193" s="2">
        <v>0.34831335311013201</v>
      </c>
      <c r="L193" s="2">
        <v>0.30705496785568598</v>
      </c>
    </row>
    <row r="194" spans="1:12" x14ac:dyDescent="0.25">
      <c r="B194" s="2">
        <v>0.3</v>
      </c>
      <c r="C194" s="2">
        <v>0.60239768695484097</v>
      </c>
      <c r="D194" s="2">
        <v>0.60093790156509597</v>
      </c>
      <c r="E194" s="2">
        <v>0.58500918148149805</v>
      </c>
      <c r="F194" s="2">
        <v>0.55178106172053898</v>
      </c>
      <c r="G194" s="2">
        <v>0.50911417047561103</v>
      </c>
      <c r="H194" s="2">
        <v>0.44890650540354399</v>
      </c>
      <c r="I194" s="2">
        <v>0.41156649707380299</v>
      </c>
      <c r="J194" s="2">
        <v>0.372538349082431</v>
      </c>
      <c r="K194" s="2">
        <v>0.32381761911879903</v>
      </c>
      <c r="L194" s="2">
        <v>0.29006285355463501</v>
      </c>
    </row>
    <row r="195" spans="1:12" x14ac:dyDescent="0.25">
      <c r="B195" s="2">
        <v>0.4</v>
      </c>
      <c r="C195" s="2">
        <v>0.55879821303270905</v>
      </c>
      <c r="D195" s="2">
        <v>0.53760246775978004</v>
      </c>
      <c r="E195" s="2">
        <v>0.52246610644161795</v>
      </c>
      <c r="F195" s="2">
        <v>0.51332242818717799</v>
      </c>
      <c r="G195" s="2">
        <v>0.45104035720515101</v>
      </c>
      <c r="H195" s="2">
        <v>0.40401504899794799</v>
      </c>
      <c r="I195" s="2">
        <v>0.37244177881211099</v>
      </c>
      <c r="J195" s="2">
        <v>0.333402241947653</v>
      </c>
      <c r="K195" s="2">
        <v>0.29143624271665602</v>
      </c>
      <c r="L195" s="2">
        <v>0.26539272424417198</v>
      </c>
    </row>
    <row r="196" spans="1:12" x14ac:dyDescent="0.25">
      <c r="B196" s="2">
        <v>0.5</v>
      </c>
      <c r="C196" s="2">
        <v>0.50079437213895694</v>
      </c>
      <c r="D196" s="2">
        <v>0.46142222059104299</v>
      </c>
      <c r="E196" s="2">
        <v>0.44395795640941499</v>
      </c>
      <c r="F196" s="2">
        <v>0.420608368729458</v>
      </c>
      <c r="G196" s="2">
        <v>0.374881273270183</v>
      </c>
      <c r="H196" s="2">
        <v>0.34568245968243</v>
      </c>
      <c r="I196" s="2">
        <v>0.31661867932951099</v>
      </c>
      <c r="J196" s="2">
        <v>0.29798900737789102</v>
      </c>
      <c r="K196" s="2">
        <v>0.27889475251492002</v>
      </c>
      <c r="L196" s="2">
        <v>0.25019528151799098</v>
      </c>
    </row>
    <row r="197" spans="1:12" x14ac:dyDescent="0.25">
      <c r="B197" s="2">
        <v>0.6</v>
      </c>
      <c r="C197" s="2">
        <v>0.44488915760927</v>
      </c>
      <c r="D197" s="2">
        <v>0.39883938771236099</v>
      </c>
      <c r="E197" s="2">
        <v>0.37159658809187202</v>
      </c>
      <c r="F197" s="2">
        <v>0.34101467681893899</v>
      </c>
      <c r="G197" s="2">
        <v>0.31993029677622498</v>
      </c>
      <c r="H197" s="2">
        <v>0.30042951867109102</v>
      </c>
      <c r="I197" s="2">
        <v>0.28591541206884202</v>
      </c>
      <c r="J197" s="2">
        <v>0.272292009344138</v>
      </c>
      <c r="K197" s="2">
        <v>0.25292073620181699</v>
      </c>
      <c r="L197" s="2">
        <v>0.24246963933562601</v>
      </c>
    </row>
    <row r="198" spans="1:12" x14ac:dyDescent="0.25">
      <c r="B198" s="2">
        <v>0.7</v>
      </c>
      <c r="C198" s="2">
        <v>0.34371105570942101</v>
      </c>
      <c r="D198" s="2">
        <v>0.29899078643298299</v>
      </c>
      <c r="E198" s="2">
        <v>0.289365113294066</v>
      </c>
      <c r="F198" s="2">
        <v>0.269758310776199</v>
      </c>
      <c r="G198" s="2">
        <v>0.26274411068445602</v>
      </c>
      <c r="H198" s="2">
        <v>0.242252112057006</v>
      </c>
      <c r="I198" s="2">
        <v>0.23487606714127299</v>
      </c>
      <c r="J198" s="2">
        <v>0.22547449767757299</v>
      </c>
      <c r="K198" s="2">
        <v>0.21752057827335999</v>
      </c>
      <c r="L198" s="2">
        <v>0.207890531903553</v>
      </c>
    </row>
    <row r="199" spans="1:12" x14ac:dyDescent="0.25">
      <c r="B199" s="2">
        <v>0.79999999999999905</v>
      </c>
      <c r="C199" s="2">
        <v>0.26049552775118501</v>
      </c>
      <c r="D199" s="2">
        <v>0.233313202399963</v>
      </c>
      <c r="E199" s="2">
        <v>0.23073951705892401</v>
      </c>
      <c r="F199" s="2">
        <v>0.22021180913414001</v>
      </c>
      <c r="G199" s="2">
        <v>0.216507609560838</v>
      </c>
      <c r="H199" s="2">
        <v>0.20630173335244201</v>
      </c>
      <c r="I199" s="2">
        <v>0.20295515354193999</v>
      </c>
      <c r="J199" s="2">
        <v>0.20435132839676601</v>
      </c>
      <c r="K199" s="2">
        <v>0.19244926199597001</v>
      </c>
      <c r="L199" s="2">
        <v>0.18283969849923401</v>
      </c>
    </row>
    <row r="200" spans="1:12" x14ac:dyDescent="0.25">
      <c r="B200" s="2">
        <v>0.89999999999999902</v>
      </c>
      <c r="C200" s="2">
        <v>0.22848170186786401</v>
      </c>
      <c r="D200" s="2">
        <v>0.200832830799448</v>
      </c>
      <c r="E200" s="2">
        <v>0.19751859642736899</v>
      </c>
      <c r="F200" s="2">
        <v>0.19605141466745599</v>
      </c>
      <c r="G200" s="2">
        <v>0.187219156785049</v>
      </c>
      <c r="H200" s="2">
        <v>0.18383006205697799</v>
      </c>
      <c r="I200" s="2">
        <v>0.177377798567878</v>
      </c>
      <c r="J200" s="2">
        <v>0.168863803059291</v>
      </c>
      <c r="K200" s="2">
        <v>0.16745689397010699</v>
      </c>
      <c r="L200" s="2">
        <v>0.163738880287812</v>
      </c>
    </row>
    <row r="202" spans="1:12" x14ac:dyDescent="0.25">
      <c r="A202" s="1" t="s">
        <v>262</v>
      </c>
      <c r="B202" s="10" t="s">
        <v>263</v>
      </c>
      <c r="C202" s="1" t="s">
        <v>264</v>
      </c>
    </row>
    <row r="203" spans="1:12" x14ac:dyDescent="0.25">
      <c r="B203" s="2"/>
      <c r="C203" s="2">
        <v>0</v>
      </c>
      <c r="D203" s="2">
        <v>0.1</v>
      </c>
      <c r="E203" s="2">
        <v>0.2</v>
      </c>
      <c r="F203" s="2">
        <v>0.3</v>
      </c>
      <c r="G203" s="2">
        <v>0.4</v>
      </c>
      <c r="H203" s="2">
        <v>0.5</v>
      </c>
      <c r="I203" s="2">
        <v>0.6</v>
      </c>
      <c r="J203" s="2">
        <v>0.7</v>
      </c>
      <c r="K203" s="2">
        <v>0.79999999999999905</v>
      </c>
      <c r="L203" s="2">
        <v>0.89999999999999902</v>
      </c>
    </row>
    <row r="204" spans="1:12" x14ac:dyDescent="0.25">
      <c r="A204" s="1" t="s">
        <v>265</v>
      </c>
      <c r="B204" s="2">
        <v>0</v>
      </c>
      <c r="C204" s="2">
        <v>0.72967338709148599</v>
      </c>
      <c r="D204" s="2">
        <v>0.73944651928808702</v>
      </c>
      <c r="E204" s="2">
        <v>0.74262095114436</v>
      </c>
      <c r="F204" s="2">
        <v>0.73030995734840398</v>
      </c>
      <c r="G204" s="2">
        <v>0.68896405029821195</v>
      </c>
      <c r="H204" s="2">
        <v>0.58945364488484897</v>
      </c>
      <c r="I204" s="2">
        <v>0.50978225876539196</v>
      </c>
      <c r="J204" s="2">
        <v>0.47806161689799598</v>
      </c>
      <c r="K204" s="2">
        <v>0.44402743025915598</v>
      </c>
      <c r="L204" s="2">
        <v>0.41452448754876098</v>
      </c>
    </row>
    <row r="205" spans="1:12" x14ac:dyDescent="0.25">
      <c r="B205" s="2">
        <v>0.1</v>
      </c>
      <c r="C205" s="2">
        <v>0.72903971952330404</v>
      </c>
      <c r="D205" s="2">
        <v>0.73876806300275699</v>
      </c>
      <c r="E205" s="2">
        <v>0.74277128582753205</v>
      </c>
      <c r="F205" s="2">
        <v>0.73458924677814597</v>
      </c>
      <c r="G205" s="2">
        <v>0.67690229748405395</v>
      </c>
      <c r="H205" s="2">
        <v>0.58255352911917402</v>
      </c>
      <c r="I205" s="2">
        <v>0.51615659570636596</v>
      </c>
      <c r="J205" s="2">
        <v>0.48007707923876303</v>
      </c>
      <c r="K205" s="2">
        <v>0.44304006351391401</v>
      </c>
      <c r="L205" s="2">
        <v>0.40083234819807401</v>
      </c>
    </row>
    <row r="206" spans="1:12" x14ac:dyDescent="0.25">
      <c r="B206" s="2">
        <v>0.2</v>
      </c>
      <c r="C206" s="2">
        <v>0.724988737687841</v>
      </c>
      <c r="D206" s="2">
        <v>0.72536195214016297</v>
      </c>
      <c r="E206" s="2">
        <v>0.72916624086934301</v>
      </c>
      <c r="F206" s="2">
        <v>0.72053448147227706</v>
      </c>
      <c r="G206" s="2">
        <v>0.64555278334343702</v>
      </c>
      <c r="H206" s="2">
        <v>0.56279480845024399</v>
      </c>
      <c r="I206" s="2">
        <v>0.50762929368685705</v>
      </c>
      <c r="J206" s="2">
        <v>0.46936555386757001</v>
      </c>
      <c r="K206" s="2">
        <v>0.42438633164714501</v>
      </c>
      <c r="L206" s="2">
        <v>0.37851836997074501</v>
      </c>
    </row>
    <row r="207" spans="1:12" x14ac:dyDescent="0.25">
      <c r="B207" s="2">
        <v>0.3</v>
      </c>
      <c r="C207" s="2">
        <v>0.70400195750961003</v>
      </c>
      <c r="D207" s="2">
        <v>0.70469453910172297</v>
      </c>
      <c r="E207" s="2">
        <v>0.69565857894939498</v>
      </c>
      <c r="F207" s="2">
        <v>0.65442185671027198</v>
      </c>
      <c r="G207" s="2">
        <v>0.60108219208984504</v>
      </c>
      <c r="H207" s="2">
        <v>0.53127336315211204</v>
      </c>
      <c r="I207" s="2">
        <v>0.48843721132302498</v>
      </c>
      <c r="J207" s="2">
        <v>0.4448483005003</v>
      </c>
      <c r="K207" s="2">
        <v>0.39417020953204801</v>
      </c>
      <c r="L207" s="2">
        <v>0.355679783121015</v>
      </c>
    </row>
    <row r="208" spans="1:12" x14ac:dyDescent="0.25">
      <c r="B208" s="2">
        <v>0.4</v>
      </c>
      <c r="C208" s="2">
        <v>0.64761646154335495</v>
      </c>
      <c r="D208" s="2">
        <v>0.62241509425536201</v>
      </c>
      <c r="E208" s="2">
        <v>0.60724348578952103</v>
      </c>
      <c r="F208" s="2">
        <v>0.59683109180898497</v>
      </c>
      <c r="G208" s="2">
        <v>0.52954896503503901</v>
      </c>
      <c r="H208" s="2">
        <v>0.46861372339694102</v>
      </c>
      <c r="I208" s="2">
        <v>0.43152132324506898</v>
      </c>
      <c r="J208" s="2">
        <v>0.38873584036576497</v>
      </c>
      <c r="K208" s="2">
        <v>0.34481834259674499</v>
      </c>
      <c r="L208" s="2">
        <v>0.31849067499252598</v>
      </c>
    </row>
    <row r="209" spans="1:12" x14ac:dyDescent="0.25">
      <c r="B209" s="2">
        <v>0.5</v>
      </c>
      <c r="C209" s="2">
        <v>0.57661254978181697</v>
      </c>
      <c r="D209" s="2">
        <v>0.53027806348087503</v>
      </c>
      <c r="E209" s="2">
        <v>0.515535040064382</v>
      </c>
      <c r="F209" s="2">
        <v>0.490727679457373</v>
      </c>
      <c r="G209" s="2">
        <v>0.44180141171972798</v>
      </c>
      <c r="H209" s="2">
        <v>0.40826171678819301</v>
      </c>
      <c r="I209" s="2">
        <v>0.36584831173784199</v>
      </c>
      <c r="J209" s="2">
        <v>0.34784943954236702</v>
      </c>
      <c r="K209" s="2">
        <v>0.32435828278832002</v>
      </c>
      <c r="L209" s="2">
        <v>0.299785158744377</v>
      </c>
    </row>
    <row r="210" spans="1:12" x14ac:dyDescent="0.25">
      <c r="B210" s="2">
        <v>0.6</v>
      </c>
      <c r="C210" s="2">
        <v>0.51094215821314104</v>
      </c>
      <c r="D210" s="2">
        <v>0.46422536123313402</v>
      </c>
      <c r="E210" s="2">
        <v>0.43779668460790899</v>
      </c>
      <c r="F210" s="2">
        <v>0.40264758365233</v>
      </c>
      <c r="G210" s="2">
        <v>0.38203487927487101</v>
      </c>
      <c r="H210" s="2">
        <v>0.35303636261396298</v>
      </c>
      <c r="I210" s="2">
        <v>0.33620913176133999</v>
      </c>
      <c r="J210" s="2">
        <v>0.32652629558947899</v>
      </c>
      <c r="K210" s="2">
        <v>0.30107146474962698</v>
      </c>
      <c r="L210" s="2">
        <v>0.28618984495490402</v>
      </c>
    </row>
    <row r="211" spans="1:12" x14ac:dyDescent="0.25">
      <c r="B211" s="2">
        <v>0.7</v>
      </c>
      <c r="C211" s="2">
        <v>0.400923741556302</v>
      </c>
      <c r="D211" s="2">
        <v>0.35249094771806999</v>
      </c>
      <c r="E211" s="2">
        <v>0.34017530460331102</v>
      </c>
      <c r="F211" s="2">
        <v>0.31874348183351697</v>
      </c>
      <c r="G211" s="2">
        <v>0.31248359276008197</v>
      </c>
      <c r="H211" s="2">
        <v>0.28222969741447701</v>
      </c>
      <c r="I211" s="2">
        <v>0.27134466285144798</v>
      </c>
      <c r="J211" s="2">
        <v>0.25841855438482397</v>
      </c>
      <c r="K211" s="2">
        <v>0.25212374520440101</v>
      </c>
      <c r="L211" s="2">
        <v>0.24171720312686501</v>
      </c>
    </row>
    <row r="212" spans="1:12" x14ac:dyDescent="0.25">
      <c r="B212" s="2">
        <v>0.79999999999999905</v>
      </c>
      <c r="C212" s="2">
        <v>0.31034319651724002</v>
      </c>
      <c r="D212" s="2">
        <v>0.27609753304074702</v>
      </c>
      <c r="E212" s="2">
        <v>0.274482212273577</v>
      </c>
      <c r="F212" s="2">
        <v>0.26307638053777199</v>
      </c>
      <c r="G212" s="2">
        <v>0.25709709371341299</v>
      </c>
      <c r="H212" s="2">
        <v>0.23826622946002199</v>
      </c>
      <c r="I212" s="2">
        <v>0.234812226200242</v>
      </c>
      <c r="J212" s="2">
        <v>0.235339782888833</v>
      </c>
      <c r="K212" s="2">
        <v>0.22702200583861001</v>
      </c>
      <c r="L212" s="2">
        <v>0.21103911240916501</v>
      </c>
    </row>
    <row r="213" spans="1:12" x14ac:dyDescent="0.25">
      <c r="B213" s="2">
        <v>0.89999999999999902</v>
      </c>
      <c r="C213" s="2">
        <v>0.27090007568617602</v>
      </c>
      <c r="D213" s="2">
        <v>0.238167511844248</v>
      </c>
      <c r="E213" s="2">
        <v>0.235387623265681</v>
      </c>
      <c r="F213" s="2">
        <v>0.234139674294495</v>
      </c>
      <c r="G213" s="2">
        <v>0.21823004386254199</v>
      </c>
      <c r="H213" s="2">
        <v>0.21353417583754</v>
      </c>
      <c r="I213" s="2">
        <v>0.202217713248771</v>
      </c>
      <c r="J213" s="2">
        <v>0.19456288292349799</v>
      </c>
      <c r="K213" s="2">
        <v>0.1926989052012</v>
      </c>
      <c r="L213" s="2">
        <v>0.189294233334832</v>
      </c>
    </row>
    <row r="215" spans="1:12" x14ac:dyDescent="0.25">
      <c r="A215" s="1" t="s">
        <v>267</v>
      </c>
      <c r="B215" s="10" t="s">
        <v>260</v>
      </c>
      <c r="C215" s="1" t="s">
        <v>264</v>
      </c>
    </row>
    <row r="216" spans="1:12" x14ac:dyDescent="0.25">
      <c r="B216" s="2"/>
      <c r="C216" s="2">
        <v>0</v>
      </c>
      <c r="D216" s="2">
        <v>0.1</v>
      </c>
      <c r="E216" s="2">
        <v>0.2</v>
      </c>
      <c r="F216" s="2">
        <v>0.3</v>
      </c>
      <c r="G216" s="2">
        <v>0.4</v>
      </c>
      <c r="H216" s="2">
        <v>0.5</v>
      </c>
      <c r="I216" s="2">
        <v>0.6</v>
      </c>
      <c r="J216" s="2">
        <v>0.7</v>
      </c>
      <c r="K216" s="2">
        <v>0.79999999999999905</v>
      </c>
      <c r="L216" s="2">
        <v>0.89999999999999902</v>
      </c>
    </row>
    <row r="217" spans="1:12" x14ac:dyDescent="0.2">
      <c r="A217" s="1" t="s">
        <v>265</v>
      </c>
      <c r="B217" s="2">
        <v>0</v>
      </c>
      <c r="C217" s="133">
        <v>0.53676171274961504</v>
      </c>
      <c r="D217" s="133">
        <v>0.53832642611453496</v>
      </c>
      <c r="E217" s="133">
        <v>0.53837079147140099</v>
      </c>
      <c r="F217" s="133">
        <v>0.519339397671294</v>
      </c>
      <c r="G217" s="133">
        <v>0.56194442322383498</v>
      </c>
      <c r="H217" s="133">
        <v>0.42450347447908399</v>
      </c>
      <c r="I217" s="133">
        <v>0.35840234351767403</v>
      </c>
      <c r="J217" s="133">
        <v>0.33971380110615301</v>
      </c>
      <c r="K217" s="133">
        <v>0.32741247067719298</v>
      </c>
      <c r="L217" s="133">
        <v>0.30417179446499798</v>
      </c>
    </row>
    <row r="218" spans="1:12" x14ac:dyDescent="0.2">
      <c r="B218" s="2">
        <v>0.1</v>
      </c>
      <c r="C218" s="133">
        <v>0.54098809523809499</v>
      </c>
      <c r="D218" s="133">
        <v>0.54257440730001705</v>
      </c>
      <c r="E218" s="133">
        <v>0.54338441108150504</v>
      </c>
      <c r="F218" s="133">
        <v>0.50235471621116301</v>
      </c>
      <c r="G218" s="133">
        <v>0.54091331956157496</v>
      </c>
      <c r="H218" s="133">
        <v>0.42985981799344603</v>
      </c>
      <c r="I218" s="133">
        <v>0.36236753285543599</v>
      </c>
      <c r="J218" s="133">
        <v>0.338990345228248</v>
      </c>
      <c r="K218" s="133">
        <v>0.33844057316637899</v>
      </c>
      <c r="L218" s="133">
        <v>0.30914794841455501</v>
      </c>
    </row>
    <row r="219" spans="1:12" x14ac:dyDescent="0.2">
      <c r="B219" s="2">
        <v>0.2</v>
      </c>
      <c r="C219" s="133">
        <v>0.54702976190476105</v>
      </c>
      <c r="D219" s="133">
        <v>0.52080596042804905</v>
      </c>
      <c r="E219" s="133">
        <v>0.52115248550495097</v>
      </c>
      <c r="F219" s="133">
        <v>0.50473690393473702</v>
      </c>
      <c r="G219" s="133">
        <v>0.54309854293215298</v>
      </c>
      <c r="H219" s="133">
        <v>0.43577611858362397</v>
      </c>
      <c r="I219" s="133">
        <v>0.36571800447376401</v>
      </c>
      <c r="J219" s="133">
        <v>0.33587118205868199</v>
      </c>
      <c r="K219" s="133">
        <v>0.31949052716996201</v>
      </c>
      <c r="L219" s="133">
        <v>0.29483918246785801</v>
      </c>
    </row>
    <row r="220" spans="1:12" x14ac:dyDescent="0.2">
      <c r="B220" s="2">
        <v>0.3</v>
      </c>
      <c r="C220" s="133">
        <v>0.52351260504201602</v>
      </c>
      <c r="D220" s="133">
        <v>0.524593107943781</v>
      </c>
      <c r="E220" s="133">
        <v>0.54218495743681305</v>
      </c>
      <c r="F220" s="133">
        <v>0.52374915936391797</v>
      </c>
      <c r="G220" s="133">
        <v>0.51490412500384197</v>
      </c>
      <c r="H220" s="133">
        <v>0.38678067730397198</v>
      </c>
      <c r="I220" s="133">
        <v>0.33888459107785102</v>
      </c>
      <c r="J220" s="133">
        <v>0.31998201484895</v>
      </c>
      <c r="K220" s="133">
        <v>0.29945201852744902</v>
      </c>
      <c r="L220" s="133">
        <v>0.29136647462015097</v>
      </c>
    </row>
    <row r="221" spans="1:12" x14ac:dyDescent="0.2">
      <c r="B221" s="2">
        <v>0.4</v>
      </c>
      <c r="C221" s="133">
        <v>0.52539752567693698</v>
      </c>
      <c r="D221" s="133">
        <v>0.50702188287255601</v>
      </c>
      <c r="E221" s="133">
        <v>0.50951515597390795</v>
      </c>
      <c r="F221" s="133">
        <v>0.48935665487061603</v>
      </c>
      <c r="G221" s="133">
        <v>0.49221005330031697</v>
      </c>
      <c r="H221" s="133">
        <v>0.34909919436039299</v>
      </c>
      <c r="I221" s="133">
        <v>0.31852515028494199</v>
      </c>
      <c r="J221" s="133">
        <v>0.30259280135573202</v>
      </c>
      <c r="K221" s="133">
        <v>0.29581757825507798</v>
      </c>
      <c r="L221" s="133">
        <v>0.28552025792834601</v>
      </c>
    </row>
    <row r="222" spans="1:12" x14ac:dyDescent="0.2">
      <c r="B222" s="2">
        <v>0.5</v>
      </c>
      <c r="C222" s="133">
        <v>0.516206349206349</v>
      </c>
      <c r="D222" s="133">
        <v>0.49903532307522802</v>
      </c>
      <c r="E222" s="133">
        <v>0.47669860986686002</v>
      </c>
      <c r="F222" s="133">
        <v>0.41244884826971501</v>
      </c>
      <c r="G222" s="133">
        <v>0.44789090438546902</v>
      </c>
      <c r="H222" s="133">
        <v>0.31385351945224599</v>
      </c>
      <c r="I222" s="133">
        <v>0.29517434835887202</v>
      </c>
      <c r="J222" s="133">
        <v>0.28958226495726402</v>
      </c>
      <c r="K222" s="133">
        <v>0.29435542929292902</v>
      </c>
      <c r="L222" s="133">
        <v>0.28557978173786902</v>
      </c>
    </row>
    <row r="223" spans="1:12" x14ac:dyDescent="0.2">
      <c r="B223" s="2">
        <v>0.6</v>
      </c>
      <c r="C223" s="133">
        <v>0.47453968253968198</v>
      </c>
      <c r="D223" s="133">
        <v>0.43363079976629298</v>
      </c>
      <c r="E223" s="133">
        <v>0.423103130051806</v>
      </c>
      <c r="F223" s="133">
        <v>0.37454744489227199</v>
      </c>
      <c r="G223" s="133">
        <v>0.32560603647560099</v>
      </c>
      <c r="H223" s="133">
        <v>0.289282478817871</v>
      </c>
      <c r="I223" s="133">
        <v>0.28921270198055898</v>
      </c>
      <c r="J223" s="133">
        <v>0.27751480463980399</v>
      </c>
      <c r="K223" s="133">
        <v>0.272375632773659</v>
      </c>
      <c r="L223" s="133">
        <v>0.27072223188032002</v>
      </c>
    </row>
    <row r="224" spans="1:12" x14ac:dyDescent="0.2">
      <c r="B224" s="2">
        <v>0.7</v>
      </c>
      <c r="C224" s="133">
        <v>0.44495634920634902</v>
      </c>
      <c r="D224" s="133">
        <v>0.34694849691588697</v>
      </c>
      <c r="E224" s="133">
        <v>0.31456760905938902</v>
      </c>
      <c r="F224" s="133">
        <v>0.31011924523918499</v>
      </c>
      <c r="G224" s="133">
        <v>0.28939119455423801</v>
      </c>
      <c r="H224" s="133">
        <v>0.27041884245423398</v>
      </c>
      <c r="I224" s="133">
        <v>0.28568653516491799</v>
      </c>
      <c r="J224" s="133">
        <v>0.28126559089059</v>
      </c>
      <c r="K224" s="133">
        <v>0.26263363257113198</v>
      </c>
      <c r="L224" s="133">
        <v>0.225428821586909</v>
      </c>
    </row>
    <row r="225" spans="1:12" x14ac:dyDescent="0.2">
      <c r="B225" s="2">
        <v>0.79999999999999905</v>
      </c>
      <c r="C225" s="133">
        <v>0.433775793650793</v>
      </c>
      <c r="D225" s="133">
        <v>0.29218983890722799</v>
      </c>
      <c r="E225" s="133">
        <v>0.29081261405439401</v>
      </c>
      <c r="F225" s="133">
        <v>0.24808409605569801</v>
      </c>
      <c r="G225" s="133">
        <v>0.24368842030132301</v>
      </c>
      <c r="H225" s="133">
        <v>0.2208349078703</v>
      </c>
      <c r="I225" s="133">
        <v>0.220510802028659</v>
      </c>
      <c r="J225" s="133">
        <v>0.20916968871341901</v>
      </c>
      <c r="K225" s="133">
        <v>0.22866688172938099</v>
      </c>
      <c r="L225" s="133">
        <v>0.21498509864318599</v>
      </c>
    </row>
    <row r="226" spans="1:12" x14ac:dyDescent="0.2">
      <c r="B226" s="2">
        <v>0.89999999999999902</v>
      </c>
      <c r="C226" s="133">
        <v>0.29699999999999899</v>
      </c>
      <c r="D226" s="133">
        <v>0.196578985839479</v>
      </c>
      <c r="E226" s="133">
        <v>0.19382878993347299</v>
      </c>
      <c r="F226" s="133">
        <v>0.17663658747109301</v>
      </c>
      <c r="G226" s="133">
        <v>0.173032858345358</v>
      </c>
      <c r="H226" s="133">
        <v>0.171041992452384</v>
      </c>
      <c r="I226" s="133">
        <v>0.17112062249141999</v>
      </c>
      <c r="J226" s="133">
        <v>0.162462842712842</v>
      </c>
      <c r="K226" s="133">
        <v>0.15848606616813099</v>
      </c>
      <c r="L226" s="133">
        <v>0.15489145658263301</v>
      </c>
    </row>
    <row r="228" spans="1:12" x14ac:dyDescent="0.25">
      <c r="A228" s="1" t="s">
        <v>267</v>
      </c>
      <c r="B228" s="10" t="s">
        <v>263</v>
      </c>
      <c r="C228" s="1" t="s">
        <v>264</v>
      </c>
    </row>
    <row r="229" spans="1:12" x14ac:dyDescent="0.25">
      <c r="B229" s="2"/>
      <c r="C229" s="2">
        <v>0</v>
      </c>
      <c r="D229" s="2">
        <v>0.1</v>
      </c>
      <c r="E229" s="2">
        <v>0.2</v>
      </c>
      <c r="F229" s="2">
        <v>0.3</v>
      </c>
      <c r="G229" s="2">
        <v>0.4</v>
      </c>
      <c r="H229" s="2">
        <v>0.5</v>
      </c>
      <c r="I229" s="2">
        <v>0.6</v>
      </c>
      <c r="J229" s="2">
        <v>0.7</v>
      </c>
      <c r="K229" s="2">
        <v>0.79999999999999905</v>
      </c>
      <c r="L229" s="2">
        <v>0.89999999999999902</v>
      </c>
    </row>
    <row r="230" spans="1:12" x14ac:dyDescent="0.2">
      <c r="A230" s="1" t="s">
        <v>265</v>
      </c>
      <c r="B230" s="2">
        <v>0</v>
      </c>
      <c r="C230" s="128">
        <v>0.57800595238095198</v>
      </c>
      <c r="D230" s="128">
        <v>0.58015495175556098</v>
      </c>
      <c r="E230" s="128">
        <v>0.58019463429524398</v>
      </c>
      <c r="F230" s="128">
        <v>0.56137691570881199</v>
      </c>
      <c r="G230" s="128">
        <v>0.604292186571598</v>
      </c>
      <c r="H230" s="128">
        <v>0.45480033855033802</v>
      </c>
      <c r="I230" s="128">
        <v>0.36754784466740897</v>
      </c>
      <c r="J230" s="128">
        <v>0.350662924032489</v>
      </c>
      <c r="K230" s="128">
        <v>0.339513888888888</v>
      </c>
      <c r="L230" s="128">
        <v>0.31664657660347301</v>
      </c>
    </row>
    <row r="231" spans="1:12" x14ac:dyDescent="0.2">
      <c r="B231" s="2">
        <v>0.1</v>
      </c>
      <c r="C231" s="128">
        <v>0.58172619047619001</v>
      </c>
      <c r="D231" s="128">
        <v>0.583741157216767</v>
      </c>
      <c r="E231" s="128">
        <v>0.58505354580856705</v>
      </c>
      <c r="F231" s="128">
        <v>0.54369623655913901</v>
      </c>
      <c r="G231" s="128">
        <v>0.58265873015873004</v>
      </c>
      <c r="H231" s="128">
        <v>0.45912878787878703</v>
      </c>
      <c r="I231" s="128">
        <v>0.37088888888888799</v>
      </c>
      <c r="J231" s="128">
        <v>0.34537545787545698</v>
      </c>
      <c r="K231" s="128">
        <v>0.338162326025229</v>
      </c>
      <c r="L231" s="128">
        <v>0.31295563097033602</v>
      </c>
    </row>
    <row r="232" spans="1:12" x14ac:dyDescent="0.2">
      <c r="B232" s="2">
        <v>0.2</v>
      </c>
      <c r="C232" s="128">
        <v>0.58360119047618997</v>
      </c>
      <c r="D232" s="128">
        <v>0.56046908715639299</v>
      </c>
      <c r="E232" s="128">
        <v>0.560973300073909</v>
      </c>
      <c r="F232" s="128">
        <v>0.543885630498533</v>
      </c>
      <c r="G232" s="128">
        <v>0.58230549199084602</v>
      </c>
      <c r="H232" s="128">
        <v>0.458788156288156</v>
      </c>
      <c r="I232" s="128">
        <v>0.36914529914529898</v>
      </c>
      <c r="J232" s="128">
        <v>0.33960497835497799</v>
      </c>
      <c r="K232" s="128">
        <v>0.32008352758352698</v>
      </c>
      <c r="L232" s="128">
        <v>0.29254201680672198</v>
      </c>
    </row>
    <row r="233" spans="1:12" x14ac:dyDescent="0.2">
      <c r="B233" s="2">
        <v>0.3</v>
      </c>
      <c r="C233" s="128">
        <v>0.56008403361344505</v>
      </c>
      <c r="D233" s="128">
        <v>0.56157214742282002</v>
      </c>
      <c r="E233" s="128">
        <v>0.57783910533910499</v>
      </c>
      <c r="F233" s="128">
        <v>0.55315330726621004</v>
      </c>
      <c r="G233" s="128">
        <v>0.55144158981115499</v>
      </c>
      <c r="H233" s="128">
        <v>0.41503690753690697</v>
      </c>
      <c r="I233" s="128">
        <v>0.34615835777126103</v>
      </c>
      <c r="J233" s="128">
        <v>0.322455357142857</v>
      </c>
      <c r="K233" s="128">
        <v>0.30185120435120399</v>
      </c>
      <c r="L233" s="128">
        <v>0.28628389992360498</v>
      </c>
    </row>
    <row r="234" spans="1:12" x14ac:dyDescent="0.2">
      <c r="B234" s="2">
        <v>0.4</v>
      </c>
      <c r="C234" s="128">
        <v>0.54974673202614299</v>
      </c>
      <c r="D234" s="128">
        <v>0.55120177705244999</v>
      </c>
      <c r="E234" s="128">
        <v>0.55356421356421304</v>
      </c>
      <c r="F234" s="128">
        <v>0.53328186758893203</v>
      </c>
      <c r="G234" s="128">
        <v>0.51937565308254896</v>
      </c>
      <c r="H234" s="128">
        <v>0.37428335777126098</v>
      </c>
      <c r="I234" s="128">
        <v>0.33120535714285698</v>
      </c>
      <c r="J234" s="128">
        <v>0.30707532051281999</v>
      </c>
      <c r="K234" s="128">
        <v>0.298473332223332</v>
      </c>
      <c r="L234" s="128">
        <v>0.28189067468479201</v>
      </c>
    </row>
    <row r="235" spans="1:12" x14ac:dyDescent="0.2">
      <c r="B235" s="2">
        <v>0.5</v>
      </c>
      <c r="C235" s="128">
        <v>0.54888888888888798</v>
      </c>
      <c r="D235" s="128">
        <v>0.543151586215881</v>
      </c>
      <c r="E235" s="128">
        <v>0.52047676376164698</v>
      </c>
      <c r="F235" s="128">
        <v>0.43539366883116798</v>
      </c>
      <c r="G235" s="128">
        <v>0.48338603425559901</v>
      </c>
      <c r="H235" s="128">
        <v>0.332395833333333</v>
      </c>
      <c r="I235" s="128">
        <v>0.30729843073592999</v>
      </c>
      <c r="J235" s="128">
        <v>0.29556738400488303</v>
      </c>
      <c r="K235" s="128">
        <v>0.29570165945165899</v>
      </c>
      <c r="L235" s="128">
        <v>0.28296210325622001</v>
      </c>
    </row>
    <row r="236" spans="1:12" x14ac:dyDescent="0.2">
      <c r="B236" s="2">
        <v>0.6</v>
      </c>
      <c r="C236" s="128">
        <v>0.49888888888888799</v>
      </c>
      <c r="D236" s="128">
        <v>0.48172676376164703</v>
      </c>
      <c r="E236" s="128">
        <v>0.45872026196204202</v>
      </c>
      <c r="F236" s="128">
        <v>0.40962817833507398</v>
      </c>
      <c r="G236" s="128">
        <v>0.36005270092226599</v>
      </c>
      <c r="H236" s="128">
        <v>0.319738906926406</v>
      </c>
      <c r="I236" s="128">
        <v>0.30284913003663</v>
      </c>
      <c r="J236" s="128">
        <v>0.286499923687423</v>
      </c>
      <c r="K236" s="128">
        <v>0.27839882339882299</v>
      </c>
      <c r="L236" s="128">
        <v>0.27125270154681902</v>
      </c>
    </row>
    <row r="237" spans="1:12" x14ac:dyDescent="0.2">
      <c r="B237" s="2">
        <v>0.7</v>
      </c>
      <c r="C237" s="128">
        <v>0.46930555555555498</v>
      </c>
      <c r="D237" s="128">
        <v>0.38154513983002297</v>
      </c>
      <c r="E237" s="128">
        <v>0.34919520368698298</v>
      </c>
      <c r="F237" s="128">
        <v>0.34468645339334902</v>
      </c>
      <c r="G237" s="128">
        <v>0.31549603174603102</v>
      </c>
      <c r="H237" s="128">
        <v>0.29449900793650702</v>
      </c>
      <c r="I237" s="128">
        <v>0.30664061632811601</v>
      </c>
      <c r="J237" s="128">
        <v>0.29965343684093598</v>
      </c>
      <c r="K237" s="128">
        <v>0.26814269064268997</v>
      </c>
      <c r="L237" s="128">
        <v>0.22989447643859401</v>
      </c>
    </row>
    <row r="238" spans="1:12" x14ac:dyDescent="0.2">
      <c r="B238" s="2">
        <v>0.79999999999999905</v>
      </c>
      <c r="C238" s="128">
        <v>0.45430555555555502</v>
      </c>
      <c r="D238" s="128">
        <v>0.31827133030621302</v>
      </c>
      <c r="E238" s="128">
        <v>0.31719428793606802</v>
      </c>
      <c r="F238" s="128">
        <v>0.27204573626733802</v>
      </c>
      <c r="G238" s="128">
        <v>0.267757936507936</v>
      </c>
      <c r="H238" s="128">
        <v>0.24372519841269799</v>
      </c>
      <c r="I238" s="128">
        <v>0.24098585442335399</v>
      </c>
      <c r="J238" s="128">
        <v>0.227448602201891</v>
      </c>
      <c r="K238" s="128">
        <v>0.24599802974802901</v>
      </c>
      <c r="L238" s="128">
        <v>0.231117420161537</v>
      </c>
    </row>
    <row r="239" spans="1:12" x14ac:dyDescent="0.2">
      <c r="B239" s="2">
        <v>0.89999999999999902</v>
      </c>
      <c r="C239" s="128">
        <v>0.30130952380952303</v>
      </c>
      <c r="D239" s="128">
        <v>0.219261590046473</v>
      </c>
      <c r="E239" s="128">
        <v>0.21659419358597301</v>
      </c>
      <c r="F239" s="128">
        <v>0.199401991123593</v>
      </c>
      <c r="G239" s="128">
        <v>0.19590277777777701</v>
      </c>
      <c r="H239" s="128">
        <v>0.19393228299478299</v>
      </c>
      <c r="I239" s="128">
        <v>0.19148674242424199</v>
      </c>
      <c r="J239" s="128">
        <v>0.18038645382395299</v>
      </c>
      <c r="K239" s="128">
        <v>0.17589200051156501</v>
      </c>
      <c r="L239" s="128">
        <v>0.17089879891350401</v>
      </c>
    </row>
  </sheetData>
  <phoneticPr fontId="16" type="noConversion"/>
  <conditionalFormatting sqref="C85:C94">
    <cfRule type="top10" dxfId="114" priority="158" rank="1"/>
  </conditionalFormatting>
  <conditionalFormatting sqref="E85:E94">
    <cfRule type="top10" dxfId="113" priority="157" rank="1"/>
  </conditionalFormatting>
  <conditionalFormatting sqref="D85:D94">
    <cfRule type="top10" dxfId="112" priority="156" rank="1"/>
  </conditionalFormatting>
  <conditionalFormatting sqref="F85:F94">
    <cfRule type="top10" dxfId="111" priority="155" rank="1"/>
  </conditionalFormatting>
  <conditionalFormatting sqref="G85:G94">
    <cfRule type="top10" dxfId="110" priority="154" rank="1"/>
  </conditionalFormatting>
  <conditionalFormatting sqref="H85:H94">
    <cfRule type="top10" dxfId="109" priority="153" rank="1"/>
  </conditionalFormatting>
  <conditionalFormatting sqref="I85:I94">
    <cfRule type="top10" dxfId="108" priority="152" rank="1"/>
  </conditionalFormatting>
  <conditionalFormatting sqref="J85:J94">
    <cfRule type="top10" dxfId="107" priority="151" rank="1"/>
  </conditionalFormatting>
  <conditionalFormatting sqref="K85:K94">
    <cfRule type="top10" dxfId="106" priority="150" rank="1"/>
  </conditionalFormatting>
  <conditionalFormatting sqref="L85:L94">
    <cfRule type="top10" dxfId="105" priority="149" rank="1"/>
  </conditionalFormatting>
  <conditionalFormatting sqref="C98:C107">
    <cfRule type="top10" dxfId="104" priority="148" rank="1"/>
  </conditionalFormatting>
  <conditionalFormatting sqref="D98:D107">
    <cfRule type="top10" dxfId="103" priority="147" rank="1"/>
  </conditionalFormatting>
  <conditionalFormatting sqref="E98:E107">
    <cfRule type="top10" dxfId="102" priority="146" rank="1"/>
  </conditionalFormatting>
  <conditionalFormatting sqref="F98:F107">
    <cfRule type="top10" dxfId="101" priority="145" rank="1"/>
  </conditionalFormatting>
  <conditionalFormatting sqref="G98:G107">
    <cfRule type="top10" dxfId="100" priority="144" rank="1"/>
  </conditionalFormatting>
  <conditionalFormatting sqref="H98:H107">
    <cfRule type="top10" dxfId="99" priority="143" rank="1"/>
  </conditionalFormatting>
  <conditionalFormatting sqref="I98:I107">
    <cfRule type="top10" dxfId="98" priority="142" rank="1"/>
  </conditionalFormatting>
  <conditionalFormatting sqref="J98:J107">
    <cfRule type="top10" dxfId="97" priority="141" rank="1"/>
  </conditionalFormatting>
  <conditionalFormatting sqref="K98:K107">
    <cfRule type="top10" dxfId="96" priority="140" rank="1"/>
  </conditionalFormatting>
  <conditionalFormatting sqref="L98:L107">
    <cfRule type="top10" dxfId="95" priority="139" rank="1"/>
  </conditionalFormatting>
  <conditionalFormatting sqref="C111:C120">
    <cfRule type="top10" dxfId="94" priority="138" rank="1"/>
  </conditionalFormatting>
  <conditionalFormatting sqref="D111:D120">
    <cfRule type="top10" dxfId="93" priority="137" rank="1"/>
  </conditionalFormatting>
  <conditionalFormatting sqref="E111:E120">
    <cfRule type="top10" dxfId="92" priority="136" rank="1"/>
  </conditionalFormatting>
  <conditionalFormatting sqref="F111:F120">
    <cfRule type="top10" dxfId="91" priority="135" rank="1"/>
  </conditionalFormatting>
  <conditionalFormatting sqref="G111:G120">
    <cfRule type="top10" dxfId="90" priority="134" rank="1"/>
  </conditionalFormatting>
  <conditionalFormatting sqref="H111:H120">
    <cfRule type="top10" dxfId="89" priority="133" rank="1"/>
  </conditionalFormatting>
  <conditionalFormatting sqref="I111:I120">
    <cfRule type="top10" dxfId="88" priority="132" rank="1"/>
  </conditionalFormatting>
  <conditionalFormatting sqref="J111:J120">
    <cfRule type="top10" dxfId="87" priority="131" rank="1"/>
  </conditionalFormatting>
  <conditionalFormatting sqref="K111:K120">
    <cfRule type="top10" dxfId="86" priority="130" rank="1"/>
  </conditionalFormatting>
  <conditionalFormatting sqref="L111:L120">
    <cfRule type="top10" dxfId="85" priority="129" rank="1"/>
  </conditionalFormatting>
  <conditionalFormatting sqref="C124:C133">
    <cfRule type="top10" dxfId="84" priority="128" rank="1"/>
  </conditionalFormatting>
  <conditionalFormatting sqref="D124:D133">
    <cfRule type="top10" dxfId="83" priority="127" rank="1"/>
  </conditionalFormatting>
  <conditionalFormatting sqref="E124:E133">
    <cfRule type="top10" dxfId="82" priority="126" rank="1"/>
  </conditionalFormatting>
  <conditionalFormatting sqref="F124:F133">
    <cfRule type="top10" dxfId="81" priority="125" rank="1"/>
  </conditionalFormatting>
  <conditionalFormatting sqref="G124:G133">
    <cfRule type="top10" dxfId="80" priority="124" rank="1"/>
  </conditionalFormatting>
  <conditionalFormatting sqref="H124:H133">
    <cfRule type="top10" dxfId="79" priority="123" rank="1"/>
  </conditionalFormatting>
  <conditionalFormatting sqref="I124:I133">
    <cfRule type="top10" dxfId="78" priority="122" rank="1"/>
  </conditionalFormatting>
  <conditionalFormatting sqref="J124:J133">
    <cfRule type="top10" dxfId="77" priority="121" rank="1"/>
  </conditionalFormatting>
  <conditionalFormatting sqref="K124:K133">
    <cfRule type="top10" dxfId="76" priority="120" rank="1"/>
  </conditionalFormatting>
  <conditionalFormatting sqref="L124:L133">
    <cfRule type="top10" dxfId="75" priority="119" rank="1"/>
  </conditionalFormatting>
  <conditionalFormatting sqref="C137:C146">
    <cfRule type="top10" dxfId="74" priority="118" rank="1"/>
  </conditionalFormatting>
  <conditionalFormatting sqref="D137:D146">
    <cfRule type="top10" dxfId="73" priority="117" rank="1"/>
  </conditionalFormatting>
  <conditionalFormatting sqref="E137:E146">
    <cfRule type="top10" dxfId="72" priority="116" rank="1"/>
  </conditionalFormatting>
  <conditionalFormatting sqref="F137:F146">
    <cfRule type="top10" dxfId="71" priority="115" rank="1"/>
  </conditionalFormatting>
  <conditionalFormatting sqref="G137:G146">
    <cfRule type="top10" dxfId="70" priority="114" rank="1"/>
  </conditionalFormatting>
  <conditionalFormatting sqref="H137:H146">
    <cfRule type="top10" dxfId="69" priority="113" rank="1"/>
  </conditionalFormatting>
  <conditionalFormatting sqref="I137:I146">
    <cfRule type="top10" dxfId="68" priority="112" rank="1"/>
  </conditionalFormatting>
  <conditionalFormatting sqref="J137:J146">
    <cfRule type="top10" dxfId="67" priority="111" rank="1"/>
  </conditionalFormatting>
  <conditionalFormatting sqref="K137:K146">
    <cfRule type="top10" dxfId="66" priority="110" rank="1"/>
  </conditionalFormatting>
  <conditionalFormatting sqref="L137:L146">
    <cfRule type="top10" dxfId="65" priority="109" rank="1"/>
  </conditionalFormatting>
  <conditionalFormatting sqref="C150:C159">
    <cfRule type="top10" dxfId="64" priority="108" rank="1"/>
  </conditionalFormatting>
  <conditionalFormatting sqref="D150:D159">
    <cfRule type="top10" dxfId="63" priority="107" rank="1"/>
  </conditionalFormatting>
  <conditionalFormatting sqref="E150:E159">
    <cfRule type="top10" dxfId="62" priority="106" rank="1"/>
  </conditionalFormatting>
  <conditionalFormatting sqref="F150:F159">
    <cfRule type="top10" dxfId="61" priority="105" rank="1"/>
  </conditionalFormatting>
  <conditionalFormatting sqref="G150:G159">
    <cfRule type="top10" dxfId="60" priority="104" rank="1"/>
  </conditionalFormatting>
  <conditionalFormatting sqref="H150:H159">
    <cfRule type="top10" dxfId="59" priority="103" rank="1"/>
  </conditionalFormatting>
  <conditionalFormatting sqref="I150:I159">
    <cfRule type="top10" dxfId="58" priority="102" rank="1"/>
  </conditionalFormatting>
  <conditionalFormatting sqref="J150:J159">
    <cfRule type="top10" dxfId="57" priority="101" rank="1"/>
  </conditionalFormatting>
  <conditionalFormatting sqref="K150:K159">
    <cfRule type="top10" dxfId="56" priority="100" rank="1"/>
  </conditionalFormatting>
  <conditionalFormatting sqref="L150:L159">
    <cfRule type="top10" dxfId="55" priority="99" rank="1"/>
  </conditionalFormatting>
  <conditionalFormatting sqref="C217:L226">
    <cfRule type="top10" dxfId="54" priority="8" rank="1"/>
    <cfRule type="top10" dxfId="53" priority="14" rank="10"/>
  </conditionalFormatting>
  <conditionalFormatting sqref="C230:L239">
    <cfRule type="top10" dxfId="52" priority="7" rank="1"/>
    <cfRule type="top10" dxfId="51" priority="13" rank="10"/>
  </conditionalFormatting>
  <conditionalFormatting sqref="C204:L213">
    <cfRule type="top10" dxfId="50" priority="6" rank="1"/>
    <cfRule type="top10" dxfId="49" priority="10" rank="10"/>
  </conditionalFormatting>
  <conditionalFormatting sqref="C191:L200">
    <cfRule type="top10" dxfId="48" priority="5" rank="1"/>
    <cfRule type="top10" dxfId="47" priority="9" rank="10"/>
  </conditionalFormatting>
  <conditionalFormatting sqref="C165:L174">
    <cfRule type="top10" dxfId="46" priority="2" rank="1"/>
    <cfRule type="top10" dxfId="45" priority="4" rank="10"/>
  </conditionalFormatting>
  <conditionalFormatting sqref="C178:L187">
    <cfRule type="top10" dxfId="44" priority="1" rank="1"/>
    <cfRule type="top10" dxfId="43" priority="3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RQ1-Table5</vt:lpstr>
      <vt:lpstr>Raw-RQ2-Fig6-alpha</vt:lpstr>
      <vt:lpstr>RQ2-Fig6-alpha</vt:lpstr>
      <vt:lpstr>Raw-RQ2-Fig7-beta</vt:lpstr>
      <vt:lpstr>RQ2-Fig7-beta</vt:lpstr>
      <vt:lpstr>Raw-RQ2-Fig8-AspectJ</vt:lpstr>
      <vt:lpstr>Raw-RQ2-Fig8-SWT</vt:lpstr>
      <vt:lpstr>Raw-RQ2-Fig8-ZXing</vt:lpstr>
      <vt:lpstr>RQ2-Fig8</vt:lpstr>
      <vt:lpstr>Raw-RQ2-Fig9</vt:lpstr>
      <vt:lpstr>RQ2-Fig9</vt:lpstr>
      <vt:lpstr>Raw-RQ3-AspectJ-WO-strace</vt:lpstr>
      <vt:lpstr>Raw-RQ3-SWT-WO-strace</vt:lpstr>
      <vt:lpstr>Raw-RQ3-ZXing-WO-strace</vt:lpstr>
      <vt:lpstr>RQ3-Fig10</vt:lpstr>
      <vt:lpstr>RQ4-Table6</vt:lpstr>
      <vt:lpstr>Raw-RQ4-Fig11-gamma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사용자</cp:lastModifiedBy>
  <dcterms:created xsi:type="dcterms:W3CDTF">2016-02-24T02:15:21Z</dcterms:created>
  <dcterms:modified xsi:type="dcterms:W3CDTF">2016-08-07T14:29:50Z</dcterms:modified>
</cp:coreProperties>
</file>